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15450" windowHeight="6495" tabRatio="526" activeTab="0"/>
  </bookViews>
  <sheets>
    <sheet name="FTS" sheetId="1" r:id="rId1"/>
    <sheet name="MED" sheetId="2" r:id="rId2"/>
    <sheet name="OUT" sheetId="3" r:id="rId3"/>
    <sheet name="PT" sheetId="4" r:id="rId4"/>
    <sheet name="FEE" sheetId="5" r:id="rId5"/>
    <sheet name="SUB" sheetId="6" r:id="rId6"/>
    <sheet name="UFI" sheetId="7" r:id="rId7"/>
    <sheet name="CON" sheetId="8" r:id="rId8"/>
  </sheets>
  <definedNames>
    <definedName name="CODE" localSheetId="0">'FTS'!$A$4</definedName>
    <definedName name="Code">#REF!</definedName>
    <definedName name="col4_data">#REF!</definedName>
    <definedName name="COM">#REF!</definedName>
    <definedName name="COM_Print_Area">#REF!</definedName>
    <definedName name="COMTAGS">#REF!</definedName>
    <definedName name="CONTACT">'FTS'!$K$3</definedName>
    <definedName name="DATA">#REF!</definedName>
    <definedName name="DATA_PRINT_AREA">#REF!</definedName>
    <definedName name="DATATAGS">#REF!</definedName>
    <definedName name="Date">'FTS'!$K$5</definedName>
    <definedName name="Erasmus">'FTS'!$AQ$17:$AQ$62</definedName>
    <definedName name="ERASMUSTAGS">'FTS'!$AR$17:$AU$62</definedName>
    <definedName name="error">#REF!</definedName>
    <definedName name="error_print_area">#REF!</definedName>
    <definedName name="FCO">#REF!</definedName>
    <definedName name="FCOTAGS">#REF!</definedName>
    <definedName name="FEE">#REF!</definedName>
    <definedName name="fee_data">#REF!</definedName>
    <definedName name="FEE_Print_area">#REF!</definedName>
    <definedName name="FEETAGS">#REF!</definedName>
    <definedName name="Fran1">'FTS'!#REF!</definedName>
    <definedName name="Fran1TAGS">'FTS'!$AR$17:$AU$62</definedName>
    <definedName name="Fran2">'OUT'!$AN$17:$AN$37</definedName>
    <definedName name="Fran2TAGS">'OUT'!$AO$17:$AR$37</definedName>
    <definedName name="Fran3">'PT'!$AN$17:$AN$62</definedName>
    <definedName name="Fran3TAGS">'PT'!$AO$17:$AR$62</definedName>
    <definedName name="FTSCOL4">'FTS'!$S$17:$V$62,'MED'!$S$17:$V$20</definedName>
    <definedName name="FTSCOL4a">'FTS'!$X$17:$AA$62,'MED'!$X$17:$AA$20</definedName>
    <definedName name="HEA">'FTS'!$K$4</definedName>
    <definedName name="HEAPhone">'FTS'!$S$4</definedName>
    <definedName name="HOLDBACK">#REF!</definedName>
    <definedName name="HOLDBACK_Print_Area">#REF!</definedName>
    <definedName name="HOLDBACKTAGS">#REF!</definedName>
    <definedName name="INSTNAME" localSheetId="0">'FTS'!$A$3</definedName>
    <definedName name="INSTNAME" localSheetId="2">'OUT'!$A$3</definedName>
    <definedName name="instname">#REF!</definedName>
    <definedName name="MASN_Print_Area">#REF!</definedName>
    <definedName name="MCO">#REF!</definedName>
    <definedName name="MCOTAGS">#REF!</definedName>
    <definedName name="new_ents">#REF!</definedName>
    <definedName name="noncomp">#REF!</definedName>
    <definedName name="OUTCOL4">'OUT'!$S$17:$V$37</definedName>
    <definedName name="OUTCOL4a">'OUT'!$X$17:$AA$37</definedName>
    <definedName name="PGRStu">#REF!</definedName>
    <definedName name="PHONE">'FTS'!$S$3</definedName>
    <definedName name="_xlnm.Print_Area" localSheetId="4">'FEE'!$A$1:$P$36</definedName>
    <definedName name="_xlnm.Print_Area" localSheetId="0">'FTS'!$A$1:$AP$69</definedName>
    <definedName name="_xlnm.Print_Area" localSheetId="1">'MED'!$A$1:$AF$21</definedName>
    <definedName name="_xlnm.Print_Area" localSheetId="2">'OUT'!$A$1:$AU$41</definedName>
    <definedName name="_xlnm.Print_Area" localSheetId="3">'PT'!$A$1:$AU$69</definedName>
    <definedName name="_xlnm.Print_Area" localSheetId="5">'SUB'!$A$1:$AE$46</definedName>
    <definedName name="PTCOL4">'PT'!$S$17:$V$62</definedName>
    <definedName name="ptlf">#REF!</definedName>
    <definedName name="SignedOutDate">#REF!</definedName>
    <definedName name="STD">#REF!</definedName>
    <definedName name="STD_Print_area">#REF!</definedName>
    <definedName name="STDTAGS">#REF!</definedName>
    <definedName name="SUMMARY">#REF!</definedName>
    <definedName name="SUMMARY_Print_area">#REF!</definedName>
    <definedName name="SUMMARYTAGS">#REF!</definedName>
    <definedName name="TABLE1a">'FTS'!$D$17:$AG$62</definedName>
    <definedName name="Table1a_Print_Area">'FTS'!$A$1:$AG$70</definedName>
    <definedName name="Table1aTAGS">'FTS'!$AR$17:$AU$62</definedName>
    <definedName name="Table1b">'FTS'!#REF!</definedName>
    <definedName name="Table1b_Print_Area">'FTS'!#REF!</definedName>
    <definedName name="Table1bTAGS">'FTS'!#REF!</definedName>
    <definedName name="TABLE1c">'MED'!$D$17:$AG$20</definedName>
    <definedName name="TAble1c_Print_Area">'MED'!$A$1:$AF$22</definedName>
    <definedName name="Table1cTAGS">'MED'!$AH$17:$AI$20</definedName>
    <definedName name="Table1D">'FTS'!#REF!</definedName>
    <definedName name="Table1D_Print_Area">'FTS'!#REF!</definedName>
    <definedName name="Table1DTAGS">'FTS'!#REF!</definedName>
    <definedName name="Table2a">'OUT'!$D$17:$AG$37</definedName>
    <definedName name="Table2a_Print_Area">'OUT'!$A$1:$AG$50</definedName>
    <definedName name="Table2aTAGS">'OUT'!$AO$17:$AR$37</definedName>
    <definedName name="Table2b">'OUT'!#REF!</definedName>
    <definedName name="Table2b_Print_Area">'OUT'!#REF!</definedName>
    <definedName name="Table2bTAGS">'OUT'!#REF!</definedName>
    <definedName name="Table3a">'PT'!$D$17:$AM$62</definedName>
    <definedName name="Table3a_Print_Area">'PT'!$A$1:$AM$69</definedName>
    <definedName name="Table3aTAGS">'PT'!$AO$17:$AR$62</definedName>
    <definedName name="Table3b">'PT'!$AI$17:$AI$28</definedName>
    <definedName name="Table3b_Print_Area">'PT'!#REF!</definedName>
    <definedName name="Table3bTAGS">'PT'!$AJ$17:$AM$28</definedName>
    <definedName name="Table4">#REF!</definedName>
    <definedName name="Table4_Print_Area">#REF!</definedName>
    <definedName name="Table4TAGS">#REF!</definedName>
    <definedName name="Team">#REF!</definedName>
  </definedNames>
  <calcPr fullCalcOnLoad="1"/>
</workbook>
</file>

<file path=xl/sharedStrings.xml><?xml version="1.0" encoding="utf-8"?>
<sst xmlns="http://schemas.openxmlformats.org/spreadsheetml/2006/main" count="2871" uniqueCount="168">
  <si>
    <t>Price Group</t>
  </si>
  <si>
    <t>|</t>
  </si>
  <si>
    <t>4a</t>
  </si>
  <si>
    <t>Home &amp; EC</t>
  </si>
  <si>
    <t>Other</t>
  </si>
  <si>
    <t>(a)</t>
  </si>
  <si>
    <t>(b)</t>
  </si>
  <si>
    <t>(c)</t>
  </si>
  <si>
    <t>(d)</t>
  </si>
  <si>
    <t>UG</t>
  </si>
  <si>
    <t>A</t>
  </si>
  <si>
    <t>S</t>
  </si>
  <si>
    <t>PGT</t>
  </si>
  <si>
    <t>PGR</t>
  </si>
  <si>
    <t>Long</t>
  </si>
  <si>
    <t>L</t>
  </si>
  <si>
    <t>B</t>
  </si>
  <si>
    <t>C</t>
  </si>
  <si>
    <t>D</t>
  </si>
  <si>
    <t>Psychology</t>
  </si>
  <si>
    <t>PSYCH</t>
  </si>
  <si>
    <t>ITT</t>
  </si>
  <si>
    <t>INSET</t>
  </si>
  <si>
    <t xml:space="preserve">Total </t>
  </si>
  <si>
    <t>PCM</t>
  </si>
  <si>
    <t>CM</t>
  </si>
  <si>
    <t>PCD</t>
  </si>
  <si>
    <t>CD</t>
  </si>
  <si>
    <t>Total</t>
  </si>
  <si>
    <t>Mode: Part-time</t>
  </si>
  <si>
    <t>Length</t>
  </si>
  <si>
    <t>Level</t>
  </si>
  <si>
    <t>Column 4a = Column 4</t>
  </si>
  <si>
    <t>Column 4 = sum(columns 1, 2, 3)</t>
  </si>
  <si>
    <t>Column 4a = 0.5*Column 4</t>
  </si>
  <si>
    <r>
      <t>Note:</t>
    </r>
    <r>
      <rPr>
        <sz val="10"/>
        <rFont val="Helvetica"/>
        <family val="0"/>
      </rPr>
      <t xml:space="preserve"> When editting, check that the</t>
    </r>
  </si>
  <si>
    <t>correct formulae are in the cells</t>
  </si>
  <si>
    <r>
      <t>Note:</t>
    </r>
    <r>
      <rPr>
        <sz val="10"/>
        <rFont val="Helvetica"/>
        <family val="0"/>
      </rPr>
      <t xml:space="preserve"> When editing, check the formulae</t>
    </r>
  </si>
  <si>
    <t>in the cells</t>
  </si>
  <si>
    <t>Assumed countable years</t>
  </si>
  <si>
    <t>Price group D</t>
  </si>
  <si>
    <t>Price group C</t>
  </si>
  <si>
    <t>Price group B</t>
  </si>
  <si>
    <t>Price group A</t>
  </si>
  <si>
    <t>Price group</t>
  </si>
  <si>
    <t>Years countable</t>
  </si>
  <si>
    <t>Forecast of years countable</t>
  </si>
  <si>
    <t>All price groups</t>
  </si>
  <si>
    <t>Pre-clinical medicine</t>
  </si>
  <si>
    <t>Clinical medicine</t>
  </si>
  <si>
    <t>Pre-clinical dentistry</t>
  </si>
  <si>
    <t>Clinical dentistry</t>
  </si>
  <si>
    <t>Assumed load for countable years</t>
  </si>
  <si>
    <t>Fee level</t>
  </si>
  <si>
    <t xml:space="preserve">A, B, C, D, </t>
  </si>
  <si>
    <t>Psychology,</t>
  </si>
  <si>
    <t>Media studies,</t>
  </si>
  <si>
    <t>INSET(QTS)</t>
  </si>
  <si>
    <t>ITT(QTS)</t>
  </si>
  <si>
    <t xml:space="preserve">All price groups </t>
  </si>
  <si>
    <t>Non-fundable</t>
  </si>
  <si>
    <t>(Clinical)</t>
  </si>
  <si>
    <t>(Other high cost</t>
  </si>
  <si>
    <t>subjects with a</t>
  </si>
  <si>
    <t>fieldwork element)</t>
  </si>
  <si>
    <t>(All other subjects)</t>
  </si>
  <si>
    <t>Media studies</t>
  </si>
  <si>
    <t>included in column 4</t>
  </si>
  <si>
    <t>Fundable</t>
  </si>
  <si>
    <t>studio, laboratory or</t>
  </si>
  <si>
    <t>Mode: Sandwich year-out</t>
  </si>
  <si>
    <t>Mode: Full-time and sandwich</t>
  </si>
  <si>
    <t>HEFCE-funded</t>
  </si>
  <si>
    <t>and technology)</t>
  </si>
  <si>
    <t>Ind.-funded</t>
  </si>
  <si>
    <t>Island o'seas</t>
  </si>
  <si>
    <t>columns 1+2+3</t>
  </si>
  <si>
    <t>(Other high cost subjects with a studio,</t>
  </si>
  <si>
    <t>laboratory or fieldwork element)</t>
  </si>
  <si>
    <t>MEDIA</t>
  </si>
  <si>
    <t>DELIM</t>
  </si>
  <si>
    <t>PriceGroup</t>
  </si>
  <si>
    <t>Mode: All</t>
  </si>
  <si>
    <t>Table 2: Counts of years of programme of study</t>
  </si>
  <si>
    <t>Table 3: Counts of years of programme of study and load</t>
  </si>
  <si>
    <t>Regulated £0</t>
  </si>
  <si>
    <t>Code:</t>
  </si>
  <si>
    <t>Institution:</t>
  </si>
  <si>
    <t>HND</t>
  </si>
  <si>
    <t>HNC</t>
  </si>
  <si>
    <t>(a) Full-time and sandwich</t>
  </si>
  <si>
    <t>(b) Sandwich year-out</t>
  </si>
  <si>
    <t>(i)</t>
  </si>
  <si>
    <t>(ii)</t>
  </si>
  <si>
    <t>(iii)</t>
  </si>
  <si>
    <t>(iv)</t>
  </si>
  <si>
    <t>(c) Part-time</t>
  </si>
  <si>
    <t>Home &amp; EC fundable</t>
  </si>
  <si>
    <t>FECs</t>
  </si>
  <si>
    <t>HEIs</t>
  </si>
  <si>
    <t>Assumed countable years wholly</t>
  </si>
  <si>
    <t>Other inst.</t>
  </si>
  <si>
    <t>Forecast of</t>
  </si>
  <si>
    <t>years not completed</t>
  </si>
  <si>
    <t>HEFCE-fundable</t>
  </si>
  <si>
    <t>(negative values)</t>
  </si>
  <si>
    <t xml:space="preserve">Years for home and EC countable  </t>
  </si>
  <si>
    <t>Forecast of years for home and EC countable</t>
  </si>
  <si>
    <t>TAGS USED IN LOADING DATA DO NOT CAHNGE</t>
  </si>
  <si>
    <t>Council</t>
  </si>
  <si>
    <t>Fee_Lev</t>
  </si>
  <si>
    <t>HEFCE</t>
  </si>
  <si>
    <t>TTA</t>
  </si>
  <si>
    <r>
      <t>Note:</t>
    </r>
    <r>
      <rPr>
        <sz val="10"/>
        <rFont val="Helvetica"/>
        <family val="0"/>
      </rPr>
      <t xml:space="preserve"> When editing, check that the</t>
    </r>
  </si>
  <si>
    <t>Media</t>
  </si>
  <si>
    <t>Psych</t>
  </si>
  <si>
    <t>Table 1a: Counts of years of programme of study</t>
  </si>
  <si>
    <t>TAGS USED IN LOADING DATA DO NOT CHANGE</t>
  </si>
  <si>
    <t>(a) Wholly franchised-out to</t>
  </si>
  <si>
    <t>(b) Partially franchised-out to</t>
  </si>
  <si>
    <t>New entrants included in</t>
  </si>
  <si>
    <t>columns 1 &amp; 2</t>
  </si>
  <si>
    <t>science, engineering</t>
  </si>
  <si>
    <t>engineering and technology)</t>
  </si>
  <si>
    <t>(Laboratory-based science,</t>
  </si>
  <si>
    <t xml:space="preserve">(Laboratory-based </t>
  </si>
  <si>
    <t>(Laboratory-based</t>
  </si>
  <si>
    <t>31 July 2001 inclusive</t>
  </si>
  <si>
    <t>between 1 August 2000 and</t>
  </si>
  <si>
    <t>between 2 December 2000 and</t>
  </si>
  <si>
    <t>AY 2000-01</t>
  </si>
  <si>
    <t xml:space="preserve">students between 1 August 2000 and </t>
  </si>
  <si>
    <t>students between 2 December 2000 and</t>
  </si>
  <si>
    <t>1 December 2000 inclusive</t>
  </si>
  <si>
    <t>Regulated £1,050</t>
  </si>
  <si>
    <t>Regulated £520</t>
  </si>
  <si>
    <t>Price group(s)</t>
  </si>
  <si>
    <t>Table 1b: Medical and dental counts of years of programme of study (included in table 1a)</t>
  </si>
  <si>
    <t>Island &amp; o'seas</t>
  </si>
  <si>
    <t>NHS bursaried courses</t>
  </si>
  <si>
    <t>University for industry</t>
  </si>
  <si>
    <t>Graduate apprenticeship</t>
  </si>
  <si>
    <t>Programme</t>
  </si>
  <si>
    <t>Non-regulated (incl.£2,740)</t>
  </si>
  <si>
    <t>Non-regulated</t>
  </si>
  <si>
    <t>Non-regulated (incl.£2.740)</t>
  </si>
  <si>
    <t xml:space="preserve">Assumed countable years wholly or partially </t>
  </si>
  <si>
    <t>Other Inst.</t>
  </si>
  <si>
    <t>All institutions</t>
  </si>
  <si>
    <t>(b) Part-time</t>
  </si>
  <si>
    <t>Institution name</t>
  </si>
  <si>
    <t>Institution code</t>
  </si>
  <si>
    <t>Home and EC fundable</t>
  </si>
  <si>
    <t>included in columns 1 &amp; 2</t>
  </si>
  <si>
    <t>Qualification aim</t>
  </si>
  <si>
    <t>Table 4: Home and EC fees (for years of programme of study included in Columns 1 and 2 of Tables 1a, 2 and 3)</t>
  </si>
  <si>
    <t>Higher Education Students Early Statistics 2000-01</t>
  </si>
  <si>
    <r>
      <t>Price group B (</t>
    </r>
    <r>
      <rPr>
        <sz val="8"/>
        <rFont val="Arial"/>
        <family val="2"/>
      </rPr>
      <t>Laboratory-based science,</t>
    </r>
  </si>
  <si>
    <r>
      <t>Price group C (</t>
    </r>
    <r>
      <rPr>
        <sz val="8"/>
        <rFont val="Arial"/>
        <family val="2"/>
      </rPr>
      <t>Other high cost subjects</t>
    </r>
  </si>
  <si>
    <t>with a studio, laboratory or fieldwork element)</t>
  </si>
  <si>
    <t>Table 7: Counts of years of programme of study for home and EC fundable students involved in HEFCE-recognised funding consortia, by institution (included in Column 6(c) of Tables 1a, 2 and 3)</t>
  </si>
  <si>
    <t>(c) As part of a HEFCE consortium</t>
  </si>
  <si>
    <t xml:space="preserve">franchised-out or part of a HEFCE-recognised funding consortium </t>
  </si>
  <si>
    <t>or partially franchised-out or part of a HEFCE-recognised funding consortium</t>
  </si>
  <si>
    <t>Foundation degree</t>
  </si>
  <si>
    <t>Table 5: Counts of years of programme of study for provision leading a foundation degree or qualifications below degree level (included in the undergraduate row of Columns 1 and 2 of Tables 1a, 2 and 3)</t>
  </si>
  <si>
    <t>PG</t>
  </si>
  <si>
    <t>Table 6: Counts of years of programme of study for University of Industry and Graduate Apprenticeships (included in Columns 1 and 2 of Tables 1a and 3)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</si>
</sst>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d\-mmm\-yy"/>
    <numFmt numFmtId="182" formatCode="#,##0_ ;[Red]\-#,##0\ "/>
    <numFmt numFmtId="183" formatCode="#,##0.00_ ;[Red]\-#,##0.00\ "/>
    <numFmt numFmtId="184" formatCode="#,##0.0_ ;[Red]\-#,##0.0\ "/>
    <numFmt numFmtId="185" formatCode="0_)"/>
    <numFmt numFmtId="186" formatCode="mmmm\-yy"/>
    <numFmt numFmtId="187" formatCode="0.000"/>
    <numFmt numFmtId="188" formatCode="#,##0_ ;\-#,##0\ "/>
    <numFmt numFmtId="189" formatCode="&quot;£&quot;#,##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0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Helvetica"/>
      <family val="0"/>
    </font>
    <font>
      <sz val="14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 quotePrefix="1">
      <alignment horizontal="center"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 horizontal="center"/>
      <protection/>
    </xf>
    <xf numFmtId="3" fontId="4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 quotePrefix="1">
      <alignment horizontal="center"/>
      <protection/>
    </xf>
    <xf numFmtId="3" fontId="4" fillId="0" borderId="16" xfId="0" applyNumberFormat="1" applyFont="1" applyBorder="1" applyAlignment="1" applyProtection="1">
      <alignment horizontal="left"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 quotePrefix="1">
      <alignment horizontal="center" wrapText="1"/>
      <protection/>
    </xf>
    <xf numFmtId="3" fontId="4" fillId="0" borderId="15" xfId="0" applyNumberFormat="1" applyFont="1" applyBorder="1" applyAlignment="1" applyProtection="1">
      <alignment horizontal="right" wrapText="1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 quotePrefix="1">
      <alignment horizontal="center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0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 quotePrefix="1">
      <alignment horizontal="center"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4" xfId="0" applyNumberFormat="1" applyFont="1" applyBorder="1" applyAlignment="1" applyProtection="1" quotePrefix="1">
      <alignment horizontal="center"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 quotePrefix="1">
      <alignment horizontal="center"/>
      <protection/>
    </xf>
    <xf numFmtId="3" fontId="4" fillId="0" borderId="23" xfId="0" applyNumberFormat="1" applyFont="1" applyBorder="1" applyAlignment="1" applyProtection="1">
      <alignment horizontal="right"/>
      <protection/>
    </xf>
    <xf numFmtId="3" fontId="4" fillId="0" borderId="23" xfId="0" applyNumberFormat="1" applyFont="1" applyBorder="1" applyAlignment="1" applyProtection="1">
      <alignment horizontal="right" wrapText="1"/>
      <protection/>
    </xf>
    <xf numFmtId="3" fontId="4" fillId="0" borderId="24" xfId="0" applyNumberFormat="1" applyFont="1" applyBorder="1" applyAlignment="1" applyProtection="1" quotePrefix="1">
      <alignment horizontal="center" wrapText="1"/>
      <protection/>
    </xf>
    <xf numFmtId="3" fontId="4" fillId="0" borderId="25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 hidden="1"/>
    </xf>
    <xf numFmtId="0" fontId="4" fillId="0" borderId="0" xfId="0" applyNumberFormat="1" applyFont="1" applyBorder="1" applyAlignment="1" applyProtection="1" quotePrefix="1">
      <alignment horizontal="center" wrapText="1"/>
      <protection/>
    </xf>
    <xf numFmtId="0" fontId="4" fillId="0" borderId="0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wrapText="1"/>
      <protection/>
    </xf>
    <xf numFmtId="3" fontId="4" fillId="0" borderId="15" xfId="0" applyNumberFormat="1" applyFont="1" applyBorder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" wrapText="1"/>
      <protection/>
    </xf>
    <xf numFmtId="165" fontId="4" fillId="0" borderId="0" xfId="0" applyNumberFormat="1" applyFont="1" applyBorder="1" applyAlignment="1" applyProtection="1" quotePrefix="1">
      <alignment horizontal="center" wrapText="1"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6" fillId="33" borderId="28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29" xfId="0" applyNumberFormat="1" applyFont="1" applyFill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/>
      <protection/>
    </xf>
    <xf numFmtId="3" fontId="5" fillId="33" borderId="28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3" fontId="6" fillId="33" borderId="27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29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30" xfId="0" applyNumberFormat="1" applyFont="1" applyFill="1" applyBorder="1" applyAlignment="1" applyProtection="1">
      <alignment/>
      <protection/>
    </xf>
    <xf numFmtId="3" fontId="6" fillId="33" borderId="3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3" fontId="6" fillId="33" borderId="32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33" xfId="0" applyNumberFormat="1" applyFont="1" applyFill="1" applyBorder="1" applyAlignment="1" applyProtection="1">
      <alignment/>
      <protection/>
    </xf>
    <xf numFmtId="165" fontId="4" fillId="0" borderId="34" xfId="0" applyNumberFormat="1" applyFont="1" applyBorder="1" applyAlignment="1" applyProtection="1" quotePrefix="1">
      <alignment horizontal="center" wrapText="1"/>
      <protection/>
    </xf>
    <xf numFmtId="3" fontId="4" fillId="0" borderId="31" xfId="0" applyNumberFormat="1" applyFont="1" applyBorder="1" applyAlignment="1" applyProtection="1" quotePrefix="1">
      <alignment horizontal="center" wrapText="1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4" fillId="0" borderId="35" xfId="0" applyNumberFormat="1" applyFont="1" applyBorder="1" applyAlignment="1" applyProtection="1">
      <alignment/>
      <protection/>
    </xf>
    <xf numFmtId="3" fontId="4" fillId="0" borderId="28" xfId="0" applyNumberFormat="1" applyFont="1" applyBorder="1" applyAlignment="1" applyProtection="1">
      <alignment/>
      <protection/>
    </xf>
    <xf numFmtId="3" fontId="4" fillId="0" borderId="32" xfId="0" applyNumberFormat="1" applyFont="1" applyBorder="1" applyAlignment="1" applyProtection="1">
      <alignment/>
      <protection/>
    </xf>
    <xf numFmtId="3" fontId="4" fillId="0" borderId="36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37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 quotePrefix="1">
      <alignment horizontal="center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 quotePrefix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 quotePrefix="1">
      <alignment horizontal="center"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 quotePrefix="1">
      <alignment horizontal="right" wrapText="1"/>
      <protection/>
    </xf>
    <xf numFmtId="3" fontId="0" fillId="0" borderId="15" xfId="0" applyNumberFormat="1" applyFont="1" applyBorder="1" applyAlignment="1" applyProtection="1">
      <alignment horizontal="right" wrapText="1"/>
      <protection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 quotePrefix="1">
      <alignment horizontal="center"/>
      <protection/>
    </xf>
    <xf numFmtId="3" fontId="0" fillId="0" borderId="1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left"/>
      <protection/>
    </xf>
    <xf numFmtId="3" fontId="0" fillId="0" borderId="38" xfId="0" applyNumberFormat="1" applyFont="1" applyBorder="1" applyAlignment="1" applyProtection="1" quotePrefix="1">
      <alignment horizontal="center"/>
      <protection/>
    </xf>
    <xf numFmtId="3" fontId="0" fillId="0" borderId="39" xfId="0" applyNumberFormat="1" applyFont="1" applyBorder="1" applyAlignment="1" applyProtection="1">
      <alignment horizontal="left"/>
      <protection/>
    </xf>
    <xf numFmtId="3" fontId="0" fillId="0" borderId="40" xfId="0" applyNumberFormat="1" applyFont="1" applyBorder="1" applyAlignment="1" applyProtection="1" quotePrefix="1">
      <alignment horizontal="center"/>
      <protection/>
    </xf>
    <xf numFmtId="3" fontId="0" fillId="0" borderId="12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0" fillId="0" borderId="18" xfId="0" applyNumberFormat="1" applyFont="1" applyBorder="1" applyAlignment="1" applyProtection="1">
      <alignment horizontal="left"/>
      <protection/>
    </xf>
    <xf numFmtId="3" fontId="0" fillId="0" borderId="38" xfId="0" applyNumberFormat="1" applyFont="1" applyBorder="1" applyAlignment="1" applyProtection="1">
      <alignment horizontal="left"/>
      <protection/>
    </xf>
    <xf numFmtId="3" fontId="0" fillId="0" borderId="41" xfId="0" applyNumberFormat="1" applyFont="1" applyBorder="1" applyAlignment="1" applyProtection="1">
      <alignment horizontal="left"/>
      <protection/>
    </xf>
    <xf numFmtId="3" fontId="0" fillId="0" borderId="42" xfId="0" applyNumberFormat="1" applyFont="1" applyBorder="1" applyAlignment="1" applyProtection="1">
      <alignment horizontal="left"/>
      <protection/>
    </xf>
    <xf numFmtId="3" fontId="0" fillId="0" borderId="43" xfId="0" applyNumberFormat="1" applyFont="1" applyBorder="1" applyAlignment="1" applyProtection="1">
      <alignment horizontal="left"/>
      <protection/>
    </xf>
    <xf numFmtId="3" fontId="0" fillId="0" borderId="44" xfId="0" applyNumberFormat="1" applyFont="1" applyBorder="1" applyAlignment="1" applyProtection="1">
      <alignment horizontal="left"/>
      <protection/>
    </xf>
    <xf numFmtId="3" fontId="0" fillId="0" borderId="45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right"/>
      <protection/>
    </xf>
    <xf numFmtId="3" fontId="0" fillId="0" borderId="23" xfId="0" applyNumberFormat="1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4" fillId="0" borderId="0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 quotePrefix="1">
      <alignment horizontal="right" wrapText="1"/>
      <protection/>
    </xf>
    <xf numFmtId="3" fontId="4" fillId="0" borderId="17" xfId="0" applyNumberFormat="1" applyFont="1" applyBorder="1" applyAlignment="1" applyProtection="1" quotePrefix="1">
      <alignment horizontal="center" wrapText="1"/>
      <protection/>
    </xf>
    <xf numFmtId="3" fontId="0" fillId="0" borderId="28" xfId="0" applyNumberFormat="1" applyBorder="1" applyAlignment="1" applyProtection="1">
      <alignment/>
      <protection/>
    </xf>
    <xf numFmtId="3" fontId="0" fillId="33" borderId="19" xfId="0" applyNumberForma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46" xfId="0" applyNumberFormat="1" applyBorder="1" applyAlignment="1" applyProtection="1">
      <alignment/>
      <protection/>
    </xf>
    <xf numFmtId="3" fontId="0" fillId="0" borderId="40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3" fontId="0" fillId="0" borderId="47" xfId="0" applyNumberFormat="1" applyBorder="1" applyAlignment="1" applyProtection="1">
      <alignment/>
      <protection/>
    </xf>
    <xf numFmtId="3" fontId="0" fillId="0" borderId="34" xfId="0" applyNumberForma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/>
    </xf>
    <xf numFmtId="3" fontId="0" fillId="33" borderId="28" xfId="0" applyNumberFormat="1" applyFill="1" applyBorder="1" applyAlignment="1" applyProtection="1">
      <alignment/>
      <protection/>
    </xf>
    <xf numFmtId="3" fontId="0" fillId="33" borderId="27" xfId="0" applyNumberFormat="1" applyFill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33" borderId="50" xfId="0" applyNumberFormat="1" applyFill="1" applyBorder="1" applyAlignment="1" applyProtection="1">
      <alignment/>
      <protection/>
    </xf>
    <xf numFmtId="3" fontId="0" fillId="33" borderId="29" xfId="0" applyNumberFormat="1" applyFill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/>
    </xf>
    <xf numFmtId="3" fontId="0" fillId="33" borderId="17" xfId="0" applyNumberFormat="1" applyFill="1" applyBorder="1" applyAlignment="1" applyProtection="1">
      <alignment/>
      <protection/>
    </xf>
    <xf numFmtId="3" fontId="0" fillId="33" borderId="16" xfId="0" applyNumberFormat="1" applyFill="1" applyBorder="1" applyAlignment="1" applyProtection="1">
      <alignment/>
      <protection/>
    </xf>
    <xf numFmtId="3" fontId="0" fillId="0" borderId="51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52" xfId="0" applyNumberForma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" fontId="0" fillId="0" borderId="33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25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/>
    </xf>
    <xf numFmtId="3" fontId="0" fillId="0" borderId="37" xfId="0" applyNumberForma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3" fontId="0" fillId="0" borderId="54" xfId="0" applyNumberFormat="1" applyBorder="1" applyAlignment="1" applyProtection="1">
      <alignment/>
      <protection/>
    </xf>
    <xf numFmtId="3" fontId="0" fillId="0" borderId="27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0" fillId="0" borderId="13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3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horizontal="right" wrapText="1"/>
      <protection/>
    </xf>
    <xf numFmtId="3" fontId="0" fillId="0" borderId="0" xfId="0" applyNumberFormat="1" applyAlignment="1" applyProtection="1">
      <alignment wrapText="1"/>
      <protection/>
    </xf>
    <xf numFmtId="3" fontId="0" fillId="0" borderId="17" xfId="0" applyNumberFormat="1" applyBorder="1" applyAlignment="1" applyProtection="1">
      <alignment horizontal="right"/>
      <protection/>
    </xf>
    <xf numFmtId="3" fontId="0" fillId="0" borderId="28" xfId="0" applyNumberFormat="1" applyBorder="1" applyAlignment="1" applyProtection="1">
      <alignment horizontal="right"/>
      <protection/>
    </xf>
    <xf numFmtId="3" fontId="8" fillId="0" borderId="14" xfId="0" applyNumberFormat="1" applyFon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3" fontId="0" fillId="0" borderId="19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left"/>
      <protection/>
    </xf>
    <xf numFmtId="3" fontId="0" fillId="0" borderId="19" xfId="0" applyNumberFormat="1" applyBorder="1" applyAlignment="1" applyProtection="1">
      <alignment horizontal="left"/>
      <protection/>
    </xf>
    <xf numFmtId="3" fontId="0" fillId="0" borderId="28" xfId="0" applyNumberForma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3" fontId="0" fillId="0" borderId="31" xfId="0" applyNumberFormat="1" applyBorder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/>
      <protection/>
    </xf>
    <xf numFmtId="3" fontId="0" fillId="0" borderId="21" xfId="0" applyNumberForma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/>
      <protection/>
    </xf>
    <xf numFmtId="3" fontId="0" fillId="0" borderId="23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/>
    </xf>
    <xf numFmtId="3" fontId="0" fillId="0" borderId="34" xfId="0" applyNumberForma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20" xfId="0" applyNumberFormat="1" applyBorder="1" applyAlignment="1" applyProtection="1">
      <alignment wrapText="1"/>
      <protection/>
    </xf>
    <xf numFmtId="3" fontId="0" fillId="0" borderId="25" xfId="0" applyNumberFormat="1" applyBorder="1" applyAlignment="1" applyProtection="1">
      <alignment horizontal="right" wrapText="1"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165" fontId="0" fillId="0" borderId="23" xfId="0" applyNumberFormat="1" applyBorder="1" applyAlignment="1" applyProtection="1">
      <alignment/>
      <protection/>
    </xf>
    <xf numFmtId="3" fontId="0" fillId="0" borderId="55" xfId="0" applyNumberFormat="1" applyBorder="1" applyAlignment="1" applyProtection="1">
      <alignment/>
      <protection/>
    </xf>
    <xf numFmtId="165" fontId="0" fillId="0" borderId="47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25" xfId="0" applyNumberFormat="1" applyBorder="1" applyAlignment="1" applyProtection="1">
      <alignment horizontal="right"/>
      <protection/>
    </xf>
    <xf numFmtId="3" fontId="0" fillId="0" borderId="22" xfId="0" applyNumberFormat="1" applyBorder="1" applyAlignment="1" applyProtection="1">
      <alignment horizontal="center"/>
      <protection/>
    </xf>
    <xf numFmtId="3" fontId="0" fillId="33" borderId="25" xfId="0" applyNumberFormat="1" applyFill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23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25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/>
    </xf>
    <xf numFmtId="168" fontId="0" fillId="0" borderId="23" xfId="44" applyNumberFormat="1" applyFont="1" applyBorder="1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168" fontId="0" fillId="0" borderId="23" xfId="44" applyNumberFormat="1" applyFont="1" applyBorder="1" applyAlignment="1" applyProtection="1">
      <alignment horizontal="left"/>
      <protection/>
    </xf>
    <xf numFmtId="168" fontId="0" fillId="0" borderId="52" xfId="44" applyNumberFormat="1" applyFont="1" applyBorder="1" applyAlignment="1" applyProtection="1">
      <alignment horizontal="left"/>
      <protection/>
    </xf>
    <xf numFmtId="3" fontId="0" fillId="0" borderId="51" xfId="42" applyNumberFormat="1" applyFont="1" applyBorder="1" applyAlignment="1" applyProtection="1">
      <alignment horizontal="right" wrapText="1"/>
      <protection/>
    </xf>
    <xf numFmtId="3" fontId="0" fillId="0" borderId="10" xfId="42" applyNumberFormat="1" applyFont="1" applyBorder="1" applyAlignment="1" applyProtection="1">
      <alignment horizontal="right" wrapText="1"/>
      <protection/>
    </xf>
    <xf numFmtId="3" fontId="0" fillId="0" borderId="21" xfId="42" applyNumberFormat="1" applyFont="1" applyBorder="1" applyAlignment="1" applyProtection="1">
      <alignment horizontal="right" wrapText="1"/>
      <protection/>
    </xf>
    <xf numFmtId="3" fontId="0" fillId="0" borderId="21" xfId="42" applyNumberFormat="1" applyFont="1" applyBorder="1" applyAlignment="1" applyProtection="1">
      <alignment horizontal="center" wrapText="1"/>
      <protection/>
    </xf>
    <xf numFmtId="3" fontId="0" fillId="0" borderId="12" xfId="42" applyNumberFormat="1" applyFont="1" applyBorder="1" applyAlignment="1" applyProtection="1">
      <alignment horizontal="right" wrapText="1"/>
      <protection/>
    </xf>
    <xf numFmtId="1" fontId="0" fillId="0" borderId="13" xfId="42" applyNumberFormat="1" applyFont="1" applyBorder="1" applyAlignment="1" applyProtection="1">
      <alignment horizontal="right" wrapText="1"/>
      <protection/>
    </xf>
    <xf numFmtId="1" fontId="0" fillId="0" borderId="0" xfId="42" applyNumberFormat="1" applyFont="1" applyBorder="1" applyAlignment="1" applyProtection="1">
      <alignment horizontal="right" wrapText="1"/>
      <protection/>
    </xf>
    <xf numFmtId="1" fontId="0" fillId="0" borderId="23" xfId="42" applyNumberFormat="1" applyFont="1" applyBorder="1" applyAlignment="1" applyProtection="1">
      <alignment horizontal="right" wrapText="1"/>
      <protection/>
    </xf>
    <xf numFmtId="1" fontId="0" fillId="0" borderId="23" xfId="42" applyNumberFormat="1" applyFont="1" applyBorder="1" applyAlignment="1" applyProtection="1">
      <alignment horizontal="center" wrapText="1"/>
      <protection/>
    </xf>
    <xf numFmtId="3" fontId="0" fillId="0" borderId="0" xfId="42" applyNumberFormat="1" applyFont="1" applyBorder="1" applyAlignment="1" applyProtection="1">
      <alignment horizontal="right" wrapText="1"/>
      <protection/>
    </xf>
    <xf numFmtId="3" fontId="0" fillId="0" borderId="23" xfId="42" applyNumberFormat="1" applyFont="1" applyBorder="1" applyAlignment="1" applyProtection="1">
      <alignment horizontal="right" wrapText="1"/>
      <protection/>
    </xf>
    <xf numFmtId="1" fontId="0" fillId="0" borderId="15" xfId="42" applyNumberFormat="1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3" fontId="0" fillId="0" borderId="20" xfId="0" applyNumberFormat="1" applyFont="1" applyBorder="1" applyAlignment="1" applyProtection="1">
      <alignment/>
      <protection/>
    </xf>
    <xf numFmtId="3" fontId="0" fillId="0" borderId="35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/>
      <protection/>
    </xf>
    <xf numFmtId="3" fontId="0" fillId="0" borderId="51" xfId="0" applyNumberFormat="1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3" fontId="0" fillId="0" borderId="23" xfId="0" applyNumberFormat="1" applyFont="1" applyBorder="1" applyAlignment="1" applyProtection="1">
      <alignment horizontal="right"/>
      <protection/>
    </xf>
    <xf numFmtId="3" fontId="0" fillId="0" borderId="23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right"/>
      <protection/>
    </xf>
    <xf numFmtId="3" fontId="0" fillId="0" borderId="34" xfId="0" applyNumberFormat="1" applyFont="1" applyBorder="1" applyAlignment="1" applyProtection="1">
      <alignment horizontal="right"/>
      <protection/>
    </xf>
    <xf numFmtId="3" fontId="0" fillId="0" borderId="47" xfId="0" applyNumberFormat="1" applyFont="1" applyBorder="1" applyAlignment="1" applyProtection="1">
      <alignment/>
      <protection/>
    </xf>
    <xf numFmtId="3" fontId="0" fillId="0" borderId="34" xfId="0" applyNumberFormat="1" applyFont="1" applyBorder="1" applyAlignment="1" applyProtection="1">
      <alignment/>
      <protection/>
    </xf>
    <xf numFmtId="3" fontId="0" fillId="0" borderId="53" xfId="0" applyNumberFormat="1" applyFont="1" applyBorder="1" applyAlignment="1" applyProtection="1">
      <alignment/>
      <protection/>
    </xf>
    <xf numFmtId="3" fontId="0" fillId="0" borderId="54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right"/>
      <protection/>
    </xf>
    <xf numFmtId="3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7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 hidden="1"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0" fillId="0" borderId="5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4" fillId="0" borderId="60" xfId="0" applyFont="1" applyBorder="1" applyAlignment="1" applyProtection="1">
      <alignment/>
      <protection/>
    </xf>
    <xf numFmtId="0" fontId="0" fillId="0" borderId="61" xfId="0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right" wrapText="1"/>
      <protection/>
    </xf>
    <xf numFmtId="0" fontId="0" fillId="33" borderId="23" xfId="0" applyFill="1" applyBorder="1" applyAlignment="1" applyProtection="1">
      <alignment horizontal="right" wrapText="1"/>
      <protection/>
    </xf>
    <xf numFmtId="0" fontId="0" fillId="33" borderId="15" xfId="0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horizontal="right" wrapText="1"/>
      <protection/>
    </xf>
    <xf numFmtId="0" fontId="0" fillId="0" borderId="62" xfId="0" applyBorder="1" applyAlignment="1" applyProtection="1">
      <alignment horizontal="left"/>
      <protection/>
    </xf>
    <xf numFmtId="3" fontId="0" fillId="0" borderId="47" xfId="42" applyNumberFormat="1" applyFont="1" applyBorder="1" applyAlignment="1" applyProtection="1">
      <alignment horizontal="right" wrapText="1"/>
      <protection/>
    </xf>
    <xf numFmtId="3" fontId="0" fillId="0" borderId="34" xfId="42" applyNumberFormat="1" applyFont="1" applyBorder="1" applyAlignment="1" applyProtection="1">
      <alignment horizontal="right" wrapText="1"/>
      <protection/>
    </xf>
    <xf numFmtId="168" fontId="0" fillId="0" borderId="63" xfId="44" applyNumberFormat="1" applyFont="1" applyBorder="1" applyAlignment="1" applyProtection="1" quotePrefix="1">
      <alignment horizontal="left"/>
      <protection/>
    </xf>
    <xf numFmtId="3" fontId="0" fillId="0" borderId="13" xfId="42" applyNumberFormat="1" applyFont="1" applyBorder="1" applyAlignment="1" applyProtection="1">
      <alignment horizontal="right" wrapText="1"/>
      <protection/>
    </xf>
    <xf numFmtId="3" fontId="0" fillId="0" borderId="23" xfId="42" applyNumberFormat="1" applyFont="1" applyBorder="1" applyAlignment="1" applyProtection="1">
      <alignment horizontal="center" wrapText="1"/>
      <protection/>
    </xf>
    <xf numFmtId="3" fontId="0" fillId="0" borderId="15" xfId="42" applyNumberFormat="1" applyFont="1" applyBorder="1" applyAlignment="1" applyProtection="1">
      <alignment horizontal="right" wrapText="1"/>
      <protection/>
    </xf>
    <xf numFmtId="0" fontId="0" fillId="0" borderId="47" xfId="0" applyBorder="1" applyAlignment="1" applyProtection="1">
      <alignment horizontal="left"/>
      <protection/>
    </xf>
    <xf numFmtId="0" fontId="0" fillId="0" borderId="53" xfId="0" applyBorder="1" applyAlignment="1" applyProtection="1">
      <alignment horizontal="left"/>
      <protection/>
    </xf>
    <xf numFmtId="3" fontId="0" fillId="0" borderId="53" xfId="42" applyNumberFormat="1" applyFont="1" applyBorder="1" applyAlignment="1" applyProtection="1">
      <alignment horizontal="right" wrapText="1"/>
      <protection/>
    </xf>
    <xf numFmtId="3" fontId="0" fillId="0" borderId="53" xfId="42" applyNumberFormat="1" applyFont="1" applyBorder="1" applyAlignment="1" applyProtection="1">
      <alignment horizontal="center" wrapText="1"/>
      <protection/>
    </xf>
    <xf numFmtId="3" fontId="0" fillId="0" borderId="54" xfId="42" applyNumberFormat="1" applyFont="1" applyBorder="1" applyAlignment="1" applyProtection="1">
      <alignment horizontal="right" wrapText="1"/>
      <protection/>
    </xf>
    <xf numFmtId="168" fontId="0" fillId="0" borderId="21" xfId="44" applyNumberFormat="1" applyFont="1" applyBorder="1" applyAlignment="1" applyProtection="1">
      <alignment/>
      <protection/>
    </xf>
    <xf numFmtId="168" fontId="0" fillId="0" borderId="23" xfId="44" applyNumberFormat="1" applyFont="1" applyBorder="1" applyAlignment="1" applyProtection="1">
      <alignment/>
      <protection/>
    </xf>
    <xf numFmtId="3" fontId="7" fillId="0" borderId="51" xfId="0" applyNumberFormat="1" applyFont="1" applyBorder="1" applyAlignment="1" applyProtection="1">
      <alignment horizontal="left"/>
      <protection/>
    </xf>
    <xf numFmtId="3" fontId="1" fillId="0" borderId="51" xfId="0" applyNumberFormat="1" applyFont="1" applyBorder="1" applyAlignment="1" applyProtection="1">
      <alignment horizontal="left"/>
      <protection/>
    </xf>
    <xf numFmtId="0" fontId="1" fillId="0" borderId="5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 quotePrefix="1">
      <alignment horizontal="center"/>
      <protection/>
    </xf>
    <xf numFmtId="3" fontId="7" fillId="0" borderId="11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 horizontal="center"/>
      <protection/>
    </xf>
    <xf numFmtId="3" fontId="4" fillId="0" borderId="16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 quotePrefix="1">
      <alignment horizontal="center"/>
      <protection/>
    </xf>
    <xf numFmtId="3" fontId="4" fillId="0" borderId="16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right" wrapText="1"/>
      <protection/>
    </xf>
    <xf numFmtId="0" fontId="0" fillId="0" borderId="23" xfId="0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15" xfId="0" applyFill="1" applyBorder="1" applyAlignment="1" applyProtection="1">
      <alignment horizontal="right" wrapText="1"/>
      <protection/>
    </xf>
    <xf numFmtId="3" fontId="0" fillId="0" borderId="13" xfId="0" applyNumberFormat="1" applyFont="1" applyBorder="1" applyAlignment="1" applyProtection="1">
      <alignment wrapText="1"/>
      <protection/>
    </xf>
    <xf numFmtId="3" fontId="0" fillId="0" borderId="27" xfId="0" applyNumberFormat="1" applyFont="1" applyBorder="1" applyAlignment="1" applyProtection="1">
      <alignment/>
      <protection/>
    </xf>
    <xf numFmtId="3" fontId="8" fillId="0" borderId="13" xfId="0" applyNumberFormat="1" applyFont="1" applyBorder="1" applyAlignment="1" applyProtection="1">
      <alignment/>
      <protection/>
    </xf>
    <xf numFmtId="3" fontId="8" fillId="0" borderId="13" xfId="0" applyNumberFormat="1" applyFont="1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 horizontal="right"/>
      <protection/>
    </xf>
    <xf numFmtId="3" fontId="1" fillId="0" borderId="51" xfId="0" applyNumberFormat="1" applyFont="1" applyBorder="1" applyAlignment="1" applyProtection="1">
      <alignment/>
      <protection/>
    </xf>
    <xf numFmtId="3" fontId="0" fillId="0" borderId="64" xfId="0" applyNumberFormat="1" applyFont="1" applyBorder="1" applyAlignment="1" applyProtection="1">
      <alignment/>
      <protection/>
    </xf>
    <xf numFmtId="3" fontId="0" fillId="0" borderId="33" xfId="0" applyNumberFormat="1" applyFont="1" applyBorder="1" applyAlignment="1" applyProtection="1">
      <alignment horizontal="right" wrapText="1"/>
      <protection/>
    </xf>
    <xf numFmtId="3" fontId="4" fillId="0" borderId="65" xfId="0" applyNumberFormat="1" applyFont="1" applyBorder="1" applyAlignment="1" applyProtection="1">
      <alignment horizontal="left"/>
      <protection/>
    </xf>
    <xf numFmtId="3" fontId="4" fillId="0" borderId="66" xfId="0" applyNumberFormat="1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 horizontal="left"/>
      <protection/>
    </xf>
    <xf numFmtId="3" fontId="4" fillId="0" borderId="67" xfId="0" applyNumberFormat="1" applyFont="1" applyBorder="1" applyAlignment="1" applyProtection="1">
      <alignment horizontal="left"/>
      <protection/>
    </xf>
    <xf numFmtId="3" fontId="4" fillId="0" borderId="68" xfId="0" applyNumberFormat="1" applyFont="1" applyBorder="1" applyAlignment="1" applyProtection="1">
      <alignment horizontal="left"/>
      <protection/>
    </xf>
    <xf numFmtId="3" fontId="4" fillId="0" borderId="69" xfId="0" applyNumberFormat="1" applyFont="1" applyBorder="1" applyAlignment="1" applyProtection="1">
      <alignment horizontal="left"/>
      <protection/>
    </xf>
    <xf numFmtId="3" fontId="4" fillId="0" borderId="70" xfId="0" applyNumberFormat="1" applyFont="1" applyBorder="1" applyAlignment="1" applyProtection="1">
      <alignment horizontal="left"/>
      <protection/>
    </xf>
    <xf numFmtId="3" fontId="0" fillId="0" borderId="69" xfId="0" applyNumberFormat="1" applyFont="1" applyBorder="1" applyAlignment="1" applyProtection="1">
      <alignment horizontal="center"/>
      <protection/>
    </xf>
    <xf numFmtId="3" fontId="0" fillId="0" borderId="70" xfId="0" applyNumberFormat="1" applyFont="1" applyBorder="1" applyAlignment="1" applyProtection="1">
      <alignment horizontal="center"/>
      <protection/>
    </xf>
    <xf numFmtId="3" fontId="0" fillId="0" borderId="69" xfId="0" applyNumberFormat="1" applyFont="1" applyBorder="1" applyAlignment="1" applyProtection="1">
      <alignment horizontal="left"/>
      <protection/>
    </xf>
    <xf numFmtId="3" fontId="0" fillId="0" borderId="70" xfId="0" applyNumberFormat="1" applyFont="1" applyBorder="1" applyAlignment="1" applyProtection="1">
      <alignment horizontal="left"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6" fillId="33" borderId="23" xfId="0" applyNumberFormat="1" applyFont="1" applyFill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0" borderId="72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3" fontId="1" fillId="0" borderId="73" xfId="0" applyNumberFormat="1" applyFont="1" applyBorder="1" applyAlignment="1" applyProtection="1">
      <alignment/>
      <protection/>
    </xf>
    <xf numFmtId="3" fontId="1" fillId="0" borderId="74" xfId="0" applyNumberFormat="1" applyFont="1" applyBorder="1" applyAlignment="1" applyProtection="1">
      <alignment/>
      <protection/>
    </xf>
    <xf numFmtId="3" fontId="0" fillId="0" borderId="75" xfId="0" applyNumberFormat="1" applyFont="1" applyBorder="1" applyAlignment="1" applyProtection="1">
      <alignment horizontal="left"/>
      <protection/>
    </xf>
    <xf numFmtId="3" fontId="0" fillId="0" borderId="75" xfId="0" applyNumberFormat="1" applyFont="1" applyBorder="1" applyAlignment="1" applyProtection="1" quotePrefix="1">
      <alignment horizontal="center"/>
      <protection/>
    </xf>
    <xf numFmtId="3" fontId="0" fillId="0" borderId="21" xfId="0" applyNumberFormat="1" applyFont="1" applyBorder="1" applyAlignment="1" applyProtection="1">
      <alignment horizontal="left"/>
      <protection/>
    </xf>
    <xf numFmtId="3" fontId="0" fillId="0" borderId="23" xfId="0" applyNumberFormat="1" applyFont="1" applyBorder="1" applyAlignment="1" applyProtection="1">
      <alignment horizontal="left"/>
      <protection/>
    </xf>
    <xf numFmtId="3" fontId="0" fillId="0" borderId="76" xfId="0" applyNumberFormat="1" applyFont="1" applyBorder="1" applyAlignment="1" applyProtection="1">
      <alignment horizontal="left"/>
      <protection/>
    </xf>
    <xf numFmtId="3" fontId="0" fillId="0" borderId="77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wrapText="1"/>
      <protection/>
    </xf>
    <xf numFmtId="3" fontId="6" fillId="33" borderId="50" xfId="0" applyNumberFormat="1" applyFont="1" applyFill="1" applyBorder="1" applyAlignment="1" applyProtection="1">
      <alignment/>
      <protection/>
    </xf>
    <xf numFmtId="3" fontId="6" fillId="33" borderId="25" xfId="0" applyNumberFormat="1" applyFont="1" applyFill="1" applyBorder="1" applyAlignment="1" applyProtection="1">
      <alignment/>
      <protection/>
    </xf>
    <xf numFmtId="3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3" fontId="0" fillId="0" borderId="57" xfId="0" applyNumberFormat="1" applyFont="1" applyBorder="1" applyAlignment="1" applyProtection="1">
      <alignment horizontal="center" vertical="center" wrapText="1"/>
      <protection/>
    </xf>
    <xf numFmtId="3" fontId="0" fillId="0" borderId="67" xfId="0" applyNumberFormat="1" applyFont="1" applyBorder="1" applyAlignment="1" applyProtection="1">
      <alignment horizontal="left"/>
      <protection/>
    </xf>
    <xf numFmtId="3" fontId="0" fillId="0" borderId="68" xfId="0" applyNumberFormat="1" applyFont="1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 vertical="center" wrapText="1"/>
      <protection/>
    </xf>
    <xf numFmtId="3" fontId="0" fillId="0" borderId="68" xfId="0" applyNumberFormat="1" applyFont="1" applyBorder="1" applyAlignment="1" applyProtection="1">
      <alignment horizontal="left"/>
      <protection/>
    </xf>
    <xf numFmtId="3" fontId="0" fillId="0" borderId="75" xfId="0" applyNumberFormat="1" applyFont="1" applyBorder="1" applyAlignment="1" applyProtection="1">
      <alignment/>
      <protection/>
    </xf>
    <xf numFmtId="3" fontId="0" fillId="0" borderId="72" xfId="0" applyNumberFormat="1" applyFont="1" applyBorder="1" applyAlignment="1" applyProtection="1">
      <alignment/>
      <protection/>
    </xf>
    <xf numFmtId="3" fontId="0" fillId="0" borderId="76" xfId="0" applyNumberFormat="1" applyFont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3" fontId="0" fillId="0" borderId="78" xfId="0" applyNumberFormat="1" applyFont="1" applyBorder="1" applyAlignment="1" applyProtection="1">
      <alignment/>
      <protection/>
    </xf>
    <xf numFmtId="3" fontId="0" fillId="0" borderId="65" xfId="0" applyNumberFormat="1" applyFont="1" applyBorder="1" applyAlignment="1" applyProtection="1">
      <alignment horizontal="left"/>
      <protection/>
    </xf>
    <xf numFmtId="3" fontId="0" fillId="0" borderId="66" xfId="0" applyNumberFormat="1" applyFont="1" applyBorder="1" applyAlignment="1" applyProtection="1">
      <alignment horizontal="left"/>
      <protection/>
    </xf>
    <xf numFmtId="3" fontId="0" fillId="0" borderId="30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right" wrapText="1"/>
      <protection/>
    </xf>
    <xf numFmtId="3" fontId="1" fillId="0" borderId="13" xfId="0" applyNumberFormat="1" applyFont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50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 quotePrefix="1">
      <alignment horizontal="center"/>
      <protection/>
    </xf>
    <xf numFmtId="3" fontId="0" fillId="33" borderId="29" xfId="0" applyNumberFormat="1" applyFont="1" applyFill="1" applyBorder="1" applyAlignment="1" applyProtection="1">
      <alignment/>
      <protection/>
    </xf>
    <xf numFmtId="3" fontId="0" fillId="33" borderId="19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 quotePrefix="1">
      <alignment horizontal="center"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 applyProtection="1" quotePrefix="1">
      <alignment horizontal="center"/>
      <protection/>
    </xf>
    <xf numFmtId="3" fontId="0" fillId="33" borderId="30" xfId="0" applyNumberFormat="1" applyFont="1" applyFill="1" applyBorder="1" applyAlignment="1" applyProtection="1">
      <alignment/>
      <protection/>
    </xf>
    <xf numFmtId="3" fontId="0" fillId="33" borderId="31" xfId="0" applyNumberFormat="1" applyFont="1" applyFill="1" applyBorder="1" applyAlignment="1" applyProtection="1">
      <alignment/>
      <protection/>
    </xf>
    <xf numFmtId="3" fontId="0" fillId="0" borderId="29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ill="1" applyBorder="1" applyAlignment="1" applyProtection="1">
      <alignment horizontal="center" wrapText="1"/>
      <protection/>
    </xf>
    <xf numFmtId="3" fontId="0" fillId="0" borderId="71" xfId="0" applyNumberFormat="1" applyBorder="1" applyAlignment="1" applyProtection="1">
      <alignment/>
      <protection/>
    </xf>
    <xf numFmtId="3" fontId="16" fillId="0" borderId="0" xfId="55" applyNumberFormat="1" applyFont="1" applyBorder="1" applyAlignment="1" applyProtection="1" quotePrefix="1">
      <alignment horizontal="right"/>
      <protection/>
    </xf>
    <xf numFmtId="165" fontId="0" fillId="0" borderId="15" xfId="0" applyNumberFormat="1" applyBorder="1" applyAlignment="1" applyProtection="1">
      <alignment/>
      <protection/>
    </xf>
    <xf numFmtId="0" fontId="0" fillId="0" borderId="46" xfId="0" applyBorder="1" applyAlignment="1" applyProtection="1">
      <alignment horizontal="right" wrapText="1"/>
      <protection/>
    </xf>
    <xf numFmtId="0" fontId="0" fillId="0" borderId="40" xfId="0" applyBorder="1" applyAlignment="1" applyProtection="1">
      <alignment horizontal="right" wrapText="1"/>
      <protection/>
    </xf>
    <xf numFmtId="0" fontId="0" fillId="0" borderId="52" xfId="0" applyBorder="1" applyAlignment="1" applyProtection="1">
      <alignment horizontal="right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 wrapText="1"/>
      <protection/>
    </xf>
    <xf numFmtId="3" fontId="0" fillId="0" borderId="79" xfId="0" applyNumberFormat="1" applyFont="1" applyFill="1" applyBorder="1" applyAlignment="1" applyProtection="1">
      <alignment horizontal="right" wrapText="1"/>
      <protection/>
    </xf>
    <xf numFmtId="3" fontId="0" fillId="0" borderId="80" xfId="0" applyNumberFormat="1" applyFont="1" applyFill="1" applyBorder="1" applyAlignment="1" applyProtection="1">
      <alignment horizontal="right" wrapText="1"/>
      <protection/>
    </xf>
    <xf numFmtId="3" fontId="0" fillId="0" borderId="63" xfId="0" applyNumberFormat="1" applyFont="1" applyFill="1" applyBorder="1" applyAlignment="1" applyProtection="1">
      <alignment horizontal="right" wrapText="1"/>
      <protection/>
    </xf>
    <xf numFmtId="3" fontId="0" fillId="0" borderId="63" xfId="0" applyNumberFormat="1" applyFill="1" applyBorder="1" applyAlignment="1" applyProtection="1">
      <alignment horizontal="center" wrapText="1"/>
      <protection/>
    </xf>
    <xf numFmtId="3" fontId="0" fillId="0" borderId="81" xfId="0" applyNumberFormat="1" applyFont="1" applyFill="1" applyBorder="1" applyAlignment="1" applyProtection="1">
      <alignment horizontal="right" wrapText="1"/>
      <protection/>
    </xf>
    <xf numFmtId="3" fontId="0" fillId="33" borderId="13" xfId="0" applyNumberFormat="1" applyFont="1" applyFill="1" applyBorder="1" applyAlignment="1" applyProtection="1">
      <alignment horizontal="right" wrapText="1"/>
      <protection/>
    </xf>
    <xf numFmtId="3" fontId="0" fillId="33" borderId="0" xfId="0" applyNumberFormat="1" applyFont="1" applyFill="1" applyBorder="1" applyAlignment="1" applyProtection="1">
      <alignment horizontal="right" wrapText="1"/>
      <protection/>
    </xf>
    <xf numFmtId="3" fontId="0" fillId="33" borderId="23" xfId="0" applyNumberFormat="1" applyFont="1" applyFill="1" applyBorder="1" applyAlignment="1" applyProtection="1">
      <alignment horizontal="right" wrapText="1"/>
      <protection/>
    </xf>
    <xf numFmtId="3" fontId="0" fillId="33" borderId="15" xfId="0" applyNumberFormat="1" applyFont="1" applyFill="1" applyBorder="1" applyAlignment="1" applyProtection="1">
      <alignment horizontal="right" wrapText="1"/>
      <protection/>
    </xf>
    <xf numFmtId="3" fontId="0" fillId="33" borderId="46" xfId="0" applyNumberFormat="1" applyFont="1" applyFill="1" applyBorder="1" applyAlignment="1" applyProtection="1">
      <alignment horizontal="right" wrapText="1"/>
      <protection/>
    </xf>
    <xf numFmtId="3" fontId="0" fillId="0" borderId="40" xfId="0" applyNumberFormat="1" applyFont="1" applyFill="1" applyBorder="1" applyAlignment="1" applyProtection="1">
      <alignment horizontal="right" wrapText="1"/>
      <protection/>
    </xf>
    <xf numFmtId="3" fontId="0" fillId="33" borderId="40" xfId="0" applyNumberFormat="1" applyFont="1" applyFill="1" applyBorder="1" applyAlignment="1" applyProtection="1">
      <alignment horizontal="right" wrapText="1"/>
      <protection/>
    </xf>
    <xf numFmtId="3" fontId="0" fillId="0" borderId="52" xfId="0" applyNumberFormat="1" applyFont="1" applyFill="1" applyBorder="1" applyAlignment="1" applyProtection="1">
      <alignment horizontal="right" wrapText="1"/>
      <protection/>
    </xf>
    <xf numFmtId="3" fontId="0" fillId="0" borderId="52" xfId="0" applyNumberFormat="1" applyFill="1" applyBorder="1" applyAlignment="1" applyProtection="1">
      <alignment horizontal="center" wrapText="1"/>
      <protection/>
    </xf>
    <xf numFmtId="3" fontId="0" fillId="0" borderId="49" xfId="0" applyNumberFormat="1" applyFont="1" applyFill="1" applyBorder="1" applyAlignment="1" applyProtection="1">
      <alignment horizontal="right" wrapText="1"/>
      <protection/>
    </xf>
    <xf numFmtId="1" fontId="0" fillId="33" borderId="13" xfId="0" applyNumberFormat="1" applyFill="1" applyBorder="1" applyAlignment="1" applyProtection="1">
      <alignment horizontal="right" wrapText="1"/>
      <protection/>
    </xf>
    <xf numFmtId="0" fontId="0" fillId="33" borderId="30" xfId="0" applyFill="1" applyBorder="1" applyAlignment="1" applyProtection="1">
      <alignment horizontal="right" wrapText="1"/>
      <protection/>
    </xf>
    <xf numFmtId="0" fontId="0" fillId="0" borderId="31" xfId="0" applyBorder="1" applyAlignment="1" applyProtection="1">
      <alignment horizontal="right" wrapText="1"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82" xfId="0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right" wrapText="1"/>
      <protection/>
    </xf>
    <xf numFmtId="0" fontId="0" fillId="0" borderId="37" xfId="0" applyBorder="1" applyAlignment="1" applyProtection="1">
      <alignment/>
      <protection/>
    </xf>
    <xf numFmtId="3" fontId="8" fillId="0" borderId="40" xfId="56" applyNumberFormat="1" applyFont="1" applyBorder="1" applyProtection="1" quotePrefix="1">
      <alignment/>
      <protection/>
    </xf>
    <xf numFmtId="3" fontId="0" fillId="0" borderId="28" xfId="0" applyNumberFormat="1" applyFont="1" applyBorder="1" applyAlignment="1" applyProtection="1" quotePrefix="1">
      <alignment horizontal="center"/>
      <protection/>
    </xf>
    <xf numFmtId="3" fontId="0" fillId="0" borderId="3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3" fontId="0" fillId="33" borderId="27" xfId="0" applyNumberFormat="1" applyFont="1" applyFill="1" applyBorder="1" applyAlignment="1" applyProtection="1">
      <alignment/>
      <protection/>
    </xf>
    <xf numFmtId="3" fontId="0" fillId="33" borderId="28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33" borderId="16" xfId="0" applyNumberFormat="1" applyFont="1" applyFill="1" applyBorder="1" applyAlignment="1" applyProtection="1">
      <alignment/>
      <protection/>
    </xf>
    <xf numFmtId="3" fontId="0" fillId="33" borderId="17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75" xfId="0" applyNumberFormat="1" applyFont="1" applyBorder="1" applyAlignment="1" applyProtection="1">
      <alignment horizontal="center"/>
      <protection/>
    </xf>
    <xf numFmtId="3" fontId="0" fillId="0" borderId="28" xfId="0" applyNumberFormat="1" applyFont="1" applyFill="1" applyBorder="1" applyAlignment="1" applyProtection="1" quotePrefix="1">
      <alignment horizontal="center"/>
      <protection/>
    </xf>
    <xf numFmtId="3" fontId="0" fillId="33" borderId="28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3" fontId="0" fillId="0" borderId="5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4" fillId="0" borderId="65" xfId="0" applyNumberFormat="1" applyFont="1" applyBorder="1" applyAlignment="1" applyProtection="1">
      <alignment horizontal="left" wrapText="1"/>
      <protection/>
    </xf>
    <xf numFmtId="3" fontId="4" fillId="0" borderId="66" xfId="0" applyNumberFormat="1" applyFont="1" applyBorder="1" applyAlignment="1" applyProtection="1">
      <alignment horizontal="left" wrapText="1"/>
      <protection/>
    </xf>
    <xf numFmtId="3" fontId="4" fillId="0" borderId="69" xfId="0" applyNumberFormat="1" applyFont="1" applyBorder="1" applyAlignment="1" applyProtection="1">
      <alignment horizontal="left" wrapText="1"/>
      <protection/>
    </xf>
    <xf numFmtId="3" fontId="4" fillId="0" borderId="70" xfId="0" applyNumberFormat="1" applyFont="1" applyBorder="1" applyAlignment="1" applyProtection="1">
      <alignment horizontal="left" wrapText="1"/>
      <protection/>
    </xf>
    <xf numFmtId="3" fontId="0" fillId="0" borderId="39" xfId="0" applyNumberFormat="1" applyFont="1" applyBorder="1" applyAlignment="1" applyProtection="1">
      <alignment horizontal="left" wrapText="1"/>
      <protection/>
    </xf>
    <xf numFmtId="3" fontId="0" fillId="0" borderId="38" xfId="0" applyNumberFormat="1" applyFont="1" applyBorder="1" applyAlignment="1" applyProtection="1">
      <alignment horizontal="left" wrapText="1"/>
      <protection/>
    </xf>
    <xf numFmtId="3" fontId="0" fillId="0" borderId="41" xfId="0" applyNumberFormat="1" applyFont="1" applyBorder="1" applyAlignment="1" applyProtection="1">
      <alignment horizontal="left" wrapText="1"/>
      <protection/>
    </xf>
    <xf numFmtId="3" fontId="0" fillId="0" borderId="42" xfId="0" applyNumberFormat="1" applyFont="1" applyBorder="1" applyAlignment="1" applyProtection="1">
      <alignment horizontal="left" wrapText="1"/>
      <protection/>
    </xf>
    <xf numFmtId="3" fontId="0" fillId="0" borderId="43" xfId="0" applyNumberFormat="1" applyFont="1" applyBorder="1" applyAlignment="1" applyProtection="1">
      <alignment horizontal="left" wrapText="1"/>
      <protection/>
    </xf>
    <xf numFmtId="3" fontId="0" fillId="0" borderId="44" xfId="0" applyNumberFormat="1" applyFont="1" applyBorder="1" applyAlignment="1" applyProtection="1">
      <alignment horizontal="left" wrapText="1"/>
      <protection/>
    </xf>
    <xf numFmtId="3" fontId="4" fillId="0" borderId="13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3" fontId="0" fillId="0" borderId="72" xfId="0" applyNumberFormat="1" applyFont="1" applyBorder="1" applyAlignment="1" applyProtection="1">
      <alignment horizontal="left"/>
      <protection/>
    </xf>
    <xf numFmtId="3" fontId="0" fillId="0" borderId="75" xfId="0" applyNumberFormat="1" applyFont="1" applyBorder="1" applyAlignment="1" applyProtection="1">
      <alignment horizontal="left"/>
      <protection/>
    </xf>
    <xf numFmtId="3" fontId="10" fillId="0" borderId="0" xfId="0" applyNumberFormat="1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tab" xfId="55"/>
    <cellStyle name="Normal_tresul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tabSelected="1" zoomScale="75" zoomScaleNormal="75" zoomScalePageLayoutView="0" workbookViewId="0" topLeftCell="A1">
      <selection activeCell="F37" sqref="F37"/>
    </sheetView>
  </sheetViews>
  <sheetFormatPr defaultColWidth="9.140625" defaultRowHeight="12.75"/>
  <cols>
    <col min="1" max="1" width="15.8515625" style="65" customWidth="1"/>
    <col min="2" max="2" width="6.57421875" style="65" bestFit="1" customWidth="1"/>
    <col min="3" max="3" width="5.57421875" style="65" bestFit="1" customWidth="1"/>
    <col min="4" max="7" width="8.7109375" style="65" customWidth="1"/>
    <col min="8" max="8" width="8.7109375" style="65" hidden="1" customWidth="1"/>
    <col min="9" max="12" width="8.7109375" style="65" customWidth="1"/>
    <col min="13" max="13" width="8.7109375" style="65" hidden="1" customWidth="1"/>
    <col min="14" max="17" width="8.7109375" style="65" customWidth="1"/>
    <col min="18" max="18" width="8.7109375" style="65" hidden="1" customWidth="1"/>
    <col min="19" max="22" width="8.7109375" style="65" customWidth="1"/>
    <col min="23" max="28" width="8.7109375" style="65" hidden="1" customWidth="1"/>
    <col min="29" max="32" width="8.7109375" style="65" customWidth="1"/>
    <col min="33" max="33" width="8.7109375" style="65" hidden="1" customWidth="1"/>
    <col min="34" max="39" width="8.7109375" style="65" customWidth="1"/>
    <col min="40" max="42" width="9.57421875" style="65" customWidth="1"/>
    <col min="43" max="47" width="0" style="65" hidden="1" customWidth="1"/>
    <col min="48" max="16384" width="9.140625" style="65" customWidth="1"/>
  </cols>
  <sheetData>
    <row r="1" ht="18">
      <c r="A1" s="174" t="s">
        <v>156</v>
      </c>
    </row>
    <row r="2" ht="12.75">
      <c r="A2" s="175"/>
    </row>
    <row r="3" ht="15.75">
      <c r="A3" s="76" t="s">
        <v>87</v>
      </c>
    </row>
    <row r="4" ht="15.75">
      <c r="A4" s="76" t="s">
        <v>86</v>
      </c>
    </row>
    <row r="5" ht="15.75">
      <c r="A5" s="76" t="s">
        <v>71</v>
      </c>
    </row>
    <row r="6" spans="1:19" ht="15.75">
      <c r="A6" s="76" t="s">
        <v>116</v>
      </c>
      <c r="L6" s="176"/>
      <c r="M6" s="177"/>
      <c r="N6" s="177"/>
      <c r="S6" s="38"/>
    </row>
    <row r="7" ht="13.5" thickBot="1"/>
    <row r="8" spans="1:42" ht="12.75">
      <c r="A8" s="178"/>
      <c r="B8" s="129"/>
      <c r="C8" s="129"/>
      <c r="D8" s="339">
        <v>1</v>
      </c>
      <c r="E8" s="1"/>
      <c r="F8" s="1"/>
      <c r="G8" s="1"/>
      <c r="H8" s="2" t="s">
        <v>1</v>
      </c>
      <c r="I8" s="339">
        <v>2</v>
      </c>
      <c r="J8" s="1"/>
      <c r="K8" s="1"/>
      <c r="L8" s="1"/>
      <c r="M8" s="2" t="s">
        <v>1</v>
      </c>
      <c r="N8" s="339">
        <v>3</v>
      </c>
      <c r="O8" s="1"/>
      <c r="P8" s="1"/>
      <c r="Q8" s="1"/>
      <c r="R8" s="2" t="s">
        <v>1</v>
      </c>
      <c r="S8" s="339">
        <v>4</v>
      </c>
      <c r="T8" s="1"/>
      <c r="U8" s="1"/>
      <c r="V8" s="1"/>
      <c r="W8" s="2" t="s">
        <v>1</v>
      </c>
      <c r="X8" s="3" t="s">
        <v>2</v>
      </c>
      <c r="Y8" s="1"/>
      <c r="Z8" s="1"/>
      <c r="AA8" s="4"/>
      <c r="AB8" s="2" t="s">
        <v>1</v>
      </c>
      <c r="AC8" s="339">
        <v>5</v>
      </c>
      <c r="AD8" s="1"/>
      <c r="AE8" s="1"/>
      <c r="AF8" s="26"/>
      <c r="AG8" s="27" t="s">
        <v>1</v>
      </c>
      <c r="AH8" s="340">
        <v>6</v>
      </c>
      <c r="AI8" s="104"/>
      <c r="AJ8" s="104"/>
      <c r="AK8" s="104"/>
      <c r="AL8" s="104"/>
      <c r="AM8" s="104"/>
      <c r="AN8" s="104"/>
      <c r="AO8" s="104"/>
      <c r="AP8" s="110"/>
    </row>
    <row r="9" spans="1:42" ht="12.75">
      <c r="A9" s="146"/>
      <c r="B9" s="67"/>
      <c r="C9" s="67"/>
      <c r="D9" s="36"/>
      <c r="E9" s="7"/>
      <c r="F9" s="7"/>
      <c r="G9" s="7"/>
      <c r="H9" s="5"/>
      <c r="I9" s="36"/>
      <c r="J9" s="7"/>
      <c r="K9" s="7"/>
      <c r="L9" s="7"/>
      <c r="M9" s="5"/>
      <c r="N9" s="36"/>
      <c r="O9" s="7"/>
      <c r="P9" s="7"/>
      <c r="Q9" s="7"/>
      <c r="R9" s="5"/>
      <c r="S9" s="36"/>
      <c r="T9" s="7"/>
      <c r="U9" s="7"/>
      <c r="V9" s="7"/>
      <c r="W9" s="5"/>
      <c r="X9" s="8"/>
      <c r="Y9" s="7"/>
      <c r="Z9" s="7"/>
      <c r="AA9" s="9"/>
      <c r="AB9" s="5"/>
      <c r="AC9" s="36"/>
      <c r="AD9" s="7"/>
      <c r="AE9" s="7"/>
      <c r="AF9" s="28"/>
      <c r="AG9" s="29"/>
      <c r="AH9" s="90"/>
      <c r="AI9" s="105"/>
      <c r="AJ9" s="105"/>
      <c r="AK9" s="105"/>
      <c r="AL9" s="105"/>
      <c r="AM9" s="105"/>
      <c r="AN9" s="105"/>
      <c r="AO9" s="105"/>
      <c r="AP9" s="111"/>
    </row>
    <row r="10" spans="1:42" ht="12.75">
      <c r="A10" s="146"/>
      <c r="B10" s="67"/>
      <c r="C10" s="67"/>
      <c r="D10" s="347" t="s">
        <v>45</v>
      </c>
      <c r="E10" s="348"/>
      <c r="F10" s="348"/>
      <c r="G10" s="348"/>
      <c r="H10" s="349" t="s">
        <v>1</v>
      </c>
      <c r="I10" s="347" t="s">
        <v>46</v>
      </c>
      <c r="J10" s="348"/>
      <c r="K10" s="348"/>
      <c r="L10" s="348"/>
      <c r="M10" s="349" t="s">
        <v>1</v>
      </c>
      <c r="N10" s="347" t="s">
        <v>102</v>
      </c>
      <c r="O10" s="7"/>
      <c r="P10" s="7"/>
      <c r="Q10" s="7"/>
      <c r="R10" s="5" t="s">
        <v>1</v>
      </c>
      <c r="S10" s="6" t="s">
        <v>39</v>
      </c>
      <c r="T10" s="7"/>
      <c r="U10" s="7"/>
      <c r="V10" s="7"/>
      <c r="W10" s="5" t="s">
        <v>1</v>
      </c>
      <c r="X10" s="8"/>
      <c r="Y10" s="7"/>
      <c r="Z10" s="7"/>
      <c r="AA10" s="9"/>
      <c r="AB10" s="5" t="s">
        <v>1</v>
      </c>
      <c r="AC10" s="6" t="s">
        <v>120</v>
      </c>
      <c r="AD10" s="7"/>
      <c r="AE10" s="7"/>
      <c r="AF10" s="28"/>
      <c r="AG10" s="29" t="s">
        <v>1</v>
      </c>
      <c r="AH10" s="90" t="s">
        <v>146</v>
      </c>
      <c r="AI10" s="105"/>
      <c r="AJ10" s="105"/>
      <c r="AK10" s="105"/>
      <c r="AL10" s="105"/>
      <c r="AM10" s="105"/>
      <c r="AN10" s="105"/>
      <c r="AO10" s="105"/>
      <c r="AP10" s="111"/>
    </row>
    <row r="11" spans="1:42" ht="15" customHeight="1">
      <c r="A11" s="146"/>
      <c r="B11" s="67"/>
      <c r="C11" s="67"/>
      <c r="D11" s="347" t="s">
        <v>128</v>
      </c>
      <c r="E11" s="348"/>
      <c r="F11" s="348"/>
      <c r="G11" s="348"/>
      <c r="H11" s="349" t="s">
        <v>1</v>
      </c>
      <c r="I11" s="347" t="s">
        <v>129</v>
      </c>
      <c r="J11" s="348"/>
      <c r="K11" s="348"/>
      <c r="L11" s="348"/>
      <c r="M11" s="349" t="s">
        <v>1</v>
      </c>
      <c r="N11" s="347" t="s">
        <v>103</v>
      </c>
      <c r="O11" s="7"/>
      <c r="P11" s="7"/>
      <c r="Q11" s="7"/>
      <c r="R11" s="5" t="s">
        <v>1</v>
      </c>
      <c r="S11" s="6" t="s">
        <v>130</v>
      </c>
      <c r="T11" s="7"/>
      <c r="U11" s="7"/>
      <c r="V11" s="7"/>
      <c r="W11" s="5" t="s">
        <v>1</v>
      </c>
      <c r="X11" s="25" t="s">
        <v>35</v>
      </c>
      <c r="Y11" s="7"/>
      <c r="Z11" s="7"/>
      <c r="AA11" s="9"/>
      <c r="AB11" s="5" t="s">
        <v>1</v>
      </c>
      <c r="AC11" s="6" t="s">
        <v>121</v>
      </c>
      <c r="AD11" s="7"/>
      <c r="AE11" s="7"/>
      <c r="AF11" s="28"/>
      <c r="AG11" s="29" t="s">
        <v>1</v>
      </c>
      <c r="AH11" s="90" t="s">
        <v>162</v>
      </c>
      <c r="AI11" s="105"/>
      <c r="AJ11" s="105"/>
      <c r="AK11" s="105"/>
      <c r="AL11" s="105"/>
      <c r="AM11" s="105"/>
      <c r="AN11" s="105"/>
      <c r="AO11" s="105"/>
      <c r="AP11" s="111"/>
    </row>
    <row r="12" spans="1:42" ht="12.75">
      <c r="A12" s="146"/>
      <c r="B12" s="67"/>
      <c r="C12" s="67"/>
      <c r="D12" s="350" t="str">
        <f>"1 December 2000 inclusive"</f>
        <v>1 December 2000 inclusive</v>
      </c>
      <c r="E12" s="351"/>
      <c r="F12" s="351"/>
      <c r="G12" s="351"/>
      <c r="H12" s="352" t="s">
        <v>1</v>
      </c>
      <c r="I12" s="353" t="s">
        <v>127</v>
      </c>
      <c r="J12" s="351"/>
      <c r="K12" s="351"/>
      <c r="L12" s="351"/>
      <c r="M12" s="352" t="s">
        <v>1</v>
      </c>
      <c r="N12" s="353" t="s">
        <v>105</v>
      </c>
      <c r="O12" s="11"/>
      <c r="P12" s="11"/>
      <c r="Q12" s="11"/>
      <c r="R12" s="12" t="s">
        <v>1</v>
      </c>
      <c r="S12" s="13" t="s">
        <v>76</v>
      </c>
      <c r="T12" s="11"/>
      <c r="U12" s="11"/>
      <c r="V12" s="11"/>
      <c r="W12" s="12" t="s">
        <v>1</v>
      </c>
      <c r="X12" s="8" t="s">
        <v>36</v>
      </c>
      <c r="Y12" s="7"/>
      <c r="Z12" s="7"/>
      <c r="AA12" s="9"/>
      <c r="AB12" s="12" t="s">
        <v>1</v>
      </c>
      <c r="AC12" s="13"/>
      <c r="AD12" s="11"/>
      <c r="AE12" s="11"/>
      <c r="AF12" s="30"/>
      <c r="AG12" s="31" t="s">
        <v>1</v>
      </c>
      <c r="AH12" s="96" t="s">
        <v>153</v>
      </c>
      <c r="AI12" s="106"/>
      <c r="AJ12" s="106"/>
      <c r="AK12" s="106"/>
      <c r="AL12" s="106"/>
      <c r="AM12" s="106"/>
      <c r="AN12" s="106"/>
      <c r="AO12" s="106"/>
      <c r="AP12" s="112"/>
    </row>
    <row r="13" spans="1:42" s="185" customFormat="1" ht="13.5" customHeight="1">
      <c r="A13" s="179"/>
      <c r="B13" s="180"/>
      <c r="C13" s="180"/>
      <c r="D13" s="491" t="s">
        <v>3</v>
      </c>
      <c r="E13" s="492"/>
      <c r="F13" s="492"/>
      <c r="H13" s="18" t="s">
        <v>1</v>
      </c>
      <c r="I13" s="491" t="s">
        <v>3</v>
      </c>
      <c r="J13" s="492"/>
      <c r="K13" s="492"/>
      <c r="M13" s="18" t="s">
        <v>1</v>
      </c>
      <c r="N13" s="491" t="s">
        <v>3</v>
      </c>
      <c r="O13" s="492"/>
      <c r="P13" s="492"/>
      <c r="R13" s="18" t="s">
        <v>1</v>
      </c>
      <c r="S13" s="491" t="s">
        <v>3</v>
      </c>
      <c r="T13" s="492"/>
      <c r="U13" s="492"/>
      <c r="W13" s="18" t="s">
        <v>1</v>
      </c>
      <c r="X13" s="41"/>
      <c r="Y13" s="42"/>
      <c r="Z13" s="42"/>
      <c r="AA13" s="43"/>
      <c r="AB13" s="18" t="s">
        <v>1</v>
      </c>
      <c r="AC13" s="491" t="s">
        <v>3</v>
      </c>
      <c r="AD13" s="492"/>
      <c r="AE13" s="492"/>
      <c r="AG13" s="34" t="s">
        <v>1</v>
      </c>
      <c r="AH13" s="495" t="s">
        <v>97</v>
      </c>
      <c r="AI13" s="496"/>
      <c r="AJ13" s="496"/>
      <c r="AK13" s="496"/>
      <c r="AL13" s="496"/>
      <c r="AM13" s="496"/>
      <c r="AN13" s="496"/>
      <c r="AO13" s="496"/>
      <c r="AP13" s="497"/>
    </row>
    <row r="14" spans="1:42" s="185" customFormat="1" ht="12.75" customHeight="1">
      <c r="A14" s="179"/>
      <c r="B14" s="180"/>
      <c r="C14" s="180"/>
      <c r="D14" s="493" t="s">
        <v>68</v>
      </c>
      <c r="E14" s="494"/>
      <c r="G14" s="17"/>
      <c r="H14" s="18" t="s">
        <v>1</v>
      </c>
      <c r="I14" s="493" t="s">
        <v>68</v>
      </c>
      <c r="J14" s="494"/>
      <c r="K14" s="354"/>
      <c r="L14" s="17"/>
      <c r="M14" s="18" t="s">
        <v>1</v>
      </c>
      <c r="N14" s="493" t="s">
        <v>68</v>
      </c>
      <c r="O14" s="494"/>
      <c r="P14" s="354"/>
      <c r="Q14" s="17"/>
      <c r="R14" s="18" t="s">
        <v>1</v>
      </c>
      <c r="S14" s="493" t="s">
        <v>68</v>
      </c>
      <c r="T14" s="494"/>
      <c r="U14" s="354"/>
      <c r="V14" s="17"/>
      <c r="W14" s="18" t="s">
        <v>1</v>
      </c>
      <c r="X14" s="41"/>
      <c r="Y14" s="42"/>
      <c r="Z14" s="42"/>
      <c r="AA14" s="43"/>
      <c r="AB14" s="18" t="s">
        <v>1</v>
      </c>
      <c r="AC14" s="493" t="s">
        <v>68</v>
      </c>
      <c r="AD14" s="494"/>
      <c r="AE14" s="354"/>
      <c r="AF14" s="17"/>
      <c r="AG14" s="34" t="s">
        <v>1</v>
      </c>
      <c r="AH14" s="498" t="s">
        <v>118</v>
      </c>
      <c r="AI14" s="499"/>
      <c r="AJ14" s="500"/>
      <c r="AK14" s="498" t="s">
        <v>119</v>
      </c>
      <c r="AL14" s="499"/>
      <c r="AM14" s="499"/>
      <c r="AN14" s="115" t="s">
        <v>161</v>
      </c>
      <c r="AO14" s="116"/>
      <c r="AP14" s="118"/>
    </row>
    <row r="15" spans="1:47" s="185" customFormat="1" ht="28.5" customHeight="1">
      <c r="A15" s="179"/>
      <c r="B15" s="180"/>
      <c r="C15" s="180"/>
      <c r="D15" s="181" t="s">
        <v>72</v>
      </c>
      <c r="E15" s="182" t="s">
        <v>74</v>
      </c>
      <c r="F15" s="182" t="s">
        <v>60</v>
      </c>
      <c r="G15" s="17" t="s">
        <v>138</v>
      </c>
      <c r="H15" s="18" t="s">
        <v>1</v>
      </c>
      <c r="I15" s="181" t="s">
        <v>72</v>
      </c>
      <c r="J15" s="182" t="s">
        <v>74</v>
      </c>
      <c r="K15" s="182" t="s">
        <v>60</v>
      </c>
      <c r="L15" s="17" t="s">
        <v>138</v>
      </c>
      <c r="M15" s="18" t="s">
        <v>1</v>
      </c>
      <c r="N15" s="181" t="s">
        <v>72</v>
      </c>
      <c r="O15" s="182" t="s">
        <v>74</v>
      </c>
      <c r="P15" s="182" t="s">
        <v>60</v>
      </c>
      <c r="Q15" s="17" t="s">
        <v>138</v>
      </c>
      <c r="R15" s="18" t="s">
        <v>1</v>
      </c>
      <c r="S15" s="181" t="s">
        <v>72</v>
      </c>
      <c r="T15" s="182" t="s">
        <v>74</v>
      </c>
      <c r="U15" s="182" t="s">
        <v>60</v>
      </c>
      <c r="V15" s="17" t="s">
        <v>138</v>
      </c>
      <c r="W15" s="18" t="s">
        <v>1</v>
      </c>
      <c r="X15" s="41" t="s">
        <v>33</v>
      </c>
      <c r="Y15" s="42"/>
      <c r="Z15" s="42"/>
      <c r="AA15" s="43"/>
      <c r="AB15" s="18" t="s">
        <v>1</v>
      </c>
      <c r="AC15" s="181" t="s">
        <v>72</v>
      </c>
      <c r="AD15" s="182" t="s">
        <v>74</v>
      </c>
      <c r="AE15" s="182" t="s">
        <v>60</v>
      </c>
      <c r="AF15" s="17" t="s">
        <v>138</v>
      </c>
      <c r="AG15" s="34" t="s">
        <v>1</v>
      </c>
      <c r="AH15" s="183" t="s">
        <v>98</v>
      </c>
      <c r="AI15" s="97" t="s">
        <v>99</v>
      </c>
      <c r="AJ15" s="120" t="s">
        <v>101</v>
      </c>
      <c r="AK15" s="184" t="s">
        <v>98</v>
      </c>
      <c r="AL15" s="184" t="s">
        <v>99</v>
      </c>
      <c r="AM15" s="184" t="s">
        <v>147</v>
      </c>
      <c r="AN15" s="183" t="s">
        <v>98</v>
      </c>
      <c r="AO15" s="97" t="s">
        <v>99</v>
      </c>
      <c r="AP15" s="366" t="s">
        <v>147</v>
      </c>
      <c r="AQ15" s="45" t="s">
        <v>1</v>
      </c>
      <c r="AR15" s="185" t="s">
        <v>0</v>
      </c>
      <c r="AS15" s="15" t="s">
        <v>30</v>
      </c>
      <c r="AT15" s="15" t="s">
        <v>31</v>
      </c>
      <c r="AU15" s="15" t="s">
        <v>80</v>
      </c>
    </row>
    <row r="16" spans="1:47" ht="12.75">
      <c r="A16" s="150" t="s">
        <v>44</v>
      </c>
      <c r="B16" s="136" t="s">
        <v>30</v>
      </c>
      <c r="C16" s="186" t="s">
        <v>31</v>
      </c>
      <c r="D16" s="20" t="s">
        <v>5</v>
      </c>
      <c r="E16" s="21" t="s">
        <v>6</v>
      </c>
      <c r="F16" s="21" t="s">
        <v>7</v>
      </c>
      <c r="G16" s="21" t="s">
        <v>8</v>
      </c>
      <c r="H16" s="12" t="s">
        <v>1</v>
      </c>
      <c r="I16" s="20" t="s">
        <v>5</v>
      </c>
      <c r="J16" s="21" t="s">
        <v>6</v>
      </c>
      <c r="K16" s="21" t="s">
        <v>7</v>
      </c>
      <c r="L16" s="21" t="s">
        <v>8</v>
      </c>
      <c r="M16" s="22" t="s">
        <v>1</v>
      </c>
      <c r="N16" s="20" t="s">
        <v>5</v>
      </c>
      <c r="O16" s="21" t="s">
        <v>6</v>
      </c>
      <c r="P16" s="21" t="s">
        <v>7</v>
      </c>
      <c r="Q16" s="21" t="s">
        <v>8</v>
      </c>
      <c r="R16" s="18" t="s">
        <v>1</v>
      </c>
      <c r="S16" s="20" t="s">
        <v>5</v>
      </c>
      <c r="T16" s="21" t="s">
        <v>6</v>
      </c>
      <c r="U16" s="21" t="s">
        <v>7</v>
      </c>
      <c r="V16" s="21" t="s">
        <v>8</v>
      </c>
      <c r="W16" s="18" t="s">
        <v>1</v>
      </c>
      <c r="X16" s="24" t="s">
        <v>32</v>
      </c>
      <c r="Y16" s="11"/>
      <c r="Z16" s="11"/>
      <c r="AA16" s="14"/>
      <c r="AB16" s="18" t="s">
        <v>1</v>
      </c>
      <c r="AC16" s="20" t="s">
        <v>5</v>
      </c>
      <c r="AD16" s="21" t="s">
        <v>6</v>
      </c>
      <c r="AE16" s="21" t="s">
        <v>7</v>
      </c>
      <c r="AF16" s="35" t="s">
        <v>8</v>
      </c>
      <c r="AG16" s="34" t="s">
        <v>1</v>
      </c>
      <c r="AH16" s="100" t="s">
        <v>92</v>
      </c>
      <c r="AI16" s="101" t="s">
        <v>93</v>
      </c>
      <c r="AJ16" s="119" t="s">
        <v>94</v>
      </c>
      <c r="AK16" s="101" t="s">
        <v>92</v>
      </c>
      <c r="AL16" s="101" t="s">
        <v>93</v>
      </c>
      <c r="AM16" s="101" t="s">
        <v>94</v>
      </c>
      <c r="AN16" s="100" t="s">
        <v>92</v>
      </c>
      <c r="AO16" s="101" t="s">
        <v>93</v>
      </c>
      <c r="AP16" s="102" t="s">
        <v>94</v>
      </c>
      <c r="AQ16" s="121" t="s">
        <v>1</v>
      </c>
      <c r="AR16" s="15"/>
      <c r="AS16" s="15"/>
      <c r="AT16" s="15"/>
      <c r="AU16" s="15"/>
    </row>
    <row r="17" spans="1:47" ht="12.75">
      <c r="A17" s="146" t="s">
        <v>43</v>
      </c>
      <c r="B17" s="67"/>
      <c r="C17" s="187" t="s">
        <v>9</v>
      </c>
      <c r="D17" s="134">
        <v>0</v>
      </c>
      <c r="E17" s="67">
        <v>0</v>
      </c>
      <c r="F17" s="67">
        <v>0</v>
      </c>
      <c r="G17" s="67">
        <v>0</v>
      </c>
      <c r="H17" s="5" t="s">
        <v>1</v>
      </c>
      <c r="I17" s="134">
        <v>0</v>
      </c>
      <c r="J17" s="67">
        <v>0</v>
      </c>
      <c r="K17" s="67">
        <v>0</v>
      </c>
      <c r="L17" s="67">
        <v>0</v>
      </c>
      <c r="M17" s="22" t="s">
        <v>1</v>
      </c>
      <c r="N17" s="134">
        <v>0</v>
      </c>
      <c r="O17" s="67">
        <v>0</v>
      </c>
      <c r="P17" s="67">
        <v>0</v>
      </c>
      <c r="Q17" s="67">
        <v>0</v>
      </c>
      <c r="R17" s="18" t="s">
        <v>1</v>
      </c>
      <c r="S17" s="134">
        <f aca="true" t="shared" si="0" ref="S17:S52">D17+I17+N17</f>
        <v>0</v>
      </c>
      <c r="T17" s="67">
        <f aca="true" t="shared" si="1" ref="T17:T52">E17+J17+O17</f>
        <v>0</v>
      </c>
      <c r="U17" s="67">
        <f aca="true" t="shared" si="2" ref="U17:U62">F17+K17+P17</f>
        <v>0</v>
      </c>
      <c r="V17" s="67">
        <f aca="true" t="shared" si="3" ref="V17:V62">G17+L17+Q17</f>
        <v>0</v>
      </c>
      <c r="W17" s="18" t="s">
        <v>1</v>
      </c>
      <c r="X17" s="146">
        <f aca="true" t="shared" si="4" ref="X17:X54">S17</f>
        <v>0</v>
      </c>
      <c r="Y17" s="67">
        <f aca="true" t="shared" si="5" ref="Y17:Y54">T17</f>
        <v>0</v>
      </c>
      <c r="Z17" s="67">
        <f aca="true" t="shared" si="6" ref="Z17:Z54">U17</f>
        <v>0</v>
      </c>
      <c r="AA17" s="147">
        <f aca="true" t="shared" si="7" ref="AA17:AA54">V17</f>
        <v>0</v>
      </c>
      <c r="AB17" s="18" t="s">
        <v>1</v>
      </c>
      <c r="AC17" s="134">
        <v>0</v>
      </c>
      <c r="AD17" s="67">
        <v>0</v>
      </c>
      <c r="AE17" s="67">
        <v>0</v>
      </c>
      <c r="AF17" s="131">
        <v>0</v>
      </c>
      <c r="AG17" s="34" t="s">
        <v>1</v>
      </c>
      <c r="AH17" s="134">
        <v>0</v>
      </c>
      <c r="AI17" s="67">
        <v>0</v>
      </c>
      <c r="AJ17" s="67">
        <v>0</v>
      </c>
      <c r="AK17" s="170">
        <v>0</v>
      </c>
      <c r="AL17" s="67">
        <v>0</v>
      </c>
      <c r="AM17" s="67">
        <v>0</v>
      </c>
      <c r="AN17" s="134">
        <v>0</v>
      </c>
      <c r="AO17" s="67">
        <v>0</v>
      </c>
      <c r="AP17" s="147">
        <v>0</v>
      </c>
      <c r="AQ17" s="39" t="s">
        <v>1</v>
      </c>
      <c r="AR17" s="171" t="s">
        <v>10</v>
      </c>
      <c r="AS17" s="171" t="s">
        <v>11</v>
      </c>
      <c r="AT17" s="171" t="s">
        <v>9</v>
      </c>
      <c r="AU17" s="39" t="s">
        <v>1</v>
      </c>
    </row>
    <row r="18" spans="1:47" ht="12.75">
      <c r="A18" s="188" t="s">
        <v>61</v>
      </c>
      <c r="B18" s="67"/>
      <c r="C18" s="68" t="s">
        <v>12</v>
      </c>
      <c r="D18" s="134">
        <v>0</v>
      </c>
      <c r="E18" s="67">
        <v>0</v>
      </c>
      <c r="F18" s="67">
        <v>0</v>
      </c>
      <c r="G18" s="67">
        <v>0</v>
      </c>
      <c r="H18" s="5" t="s">
        <v>1</v>
      </c>
      <c r="I18" s="134">
        <v>0</v>
      </c>
      <c r="J18" s="67">
        <v>0</v>
      </c>
      <c r="K18" s="67">
        <v>0</v>
      </c>
      <c r="L18" s="67">
        <v>0</v>
      </c>
      <c r="M18" s="22" t="s">
        <v>1</v>
      </c>
      <c r="N18" s="134">
        <v>0</v>
      </c>
      <c r="O18" s="67">
        <v>0</v>
      </c>
      <c r="P18" s="67">
        <v>0</v>
      </c>
      <c r="Q18" s="67">
        <v>0</v>
      </c>
      <c r="R18" s="18" t="s">
        <v>1</v>
      </c>
      <c r="S18" s="134">
        <f t="shared" si="0"/>
        <v>0</v>
      </c>
      <c r="T18" s="67">
        <f t="shared" si="1"/>
        <v>0</v>
      </c>
      <c r="U18" s="67">
        <f t="shared" si="2"/>
        <v>0</v>
      </c>
      <c r="V18" s="67">
        <f t="shared" si="3"/>
        <v>0</v>
      </c>
      <c r="W18" s="18" t="s">
        <v>1</v>
      </c>
      <c r="X18" s="146">
        <f t="shared" si="4"/>
        <v>0</v>
      </c>
      <c r="Y18" s="67">
        <f t="shared" si="5"/>
        <v>0</v>
      </c>
      <c r="Z18" s="67">
        <f t="shared" si="6"/>
        <v>0</v>
      </c>
      <c r="AA18" s="147">
        <f t="shared" si="7"/>
        <v>0</v>
      </c>
      <c r="AB18" s="18" t="s">
        <v>1</v>
      </c>
      <c r="AC18" s="134">
        <v>0</v>
      </c>
      <c r="AD18" s="67">
        <v>0</v>
      </c>
      <c r="AE18" s="67">
        <v>0</v>
      </c>
      <c r="AF18" s="131">
        <v>0</v>
      </c>
      <c r="AG18" s="34" t="s">
        <v>1</v>
      </c>
      <c r="AH18" s="134">
        <v>0</v>
      </c>
      <c r="AI18" s="67">
        <v>0</v>
      </c>
      <c r="AJ18" s="67">
        <v>0</v>
      </c>
      <c r="AK18" s="134">
        <v>0</v>
      </c>
      <c r="AL18" s="67">
        <v>0</v>
      </c>
      <c r="AM18" s="67">
        <v>0</v>
      </c>
      <c r="AN18" s="134">
        <v>0</v>
      </c>
      <c r="AO18" s="67">
        <v>0</v>
      </c>
      <c r="AP18" s="147">
        <v>0</v>
      </c>
      <c r="AQ18" s="39" t="s">
        <v>1</v>
      </c>
      <c r="AR18" s="171" t="s">
        <v>10</v>
      </c>
      <c r="AS18" s="171" t="s">
        <v>11</v>
      </c>
      <c r="AT18" s="171" t="s">
        <v>12</v>
      </c>
      <c r="AU18" s="39" t="s">
        <v>1</v>
      </c>
    </row>
    <row r="19" spans="1:47" ht="12.75">
      <c r="A19" s="146"/>
      <c r="B19" s="67"/>
      <c r="C19" s="68" t="s">
        <v>13</v>
      </c>
      <c r="D19" s="134">
        <v>0</v>
      </c>
      <c r="E19" s="67">
        <v>0</v>
      </c>
      <c r="F19" s="67">
        <v>0</v>
      </c>
      <c r="G19" s="67">
        <v>0</v>
      </c>
      <c r="H19" s="5" t="s">
        <v>1</v>
      </c>
      <c r="I19" s="134">
        <v>0</v>
      </c>
      <c r="J19" s="67">
        <v>0</v>
      </c>
      <c r="K19" s="67">
        <v>0</v>
      </c>
      <c r="L19" s="67">
        <v>0</v>
      </c>
      <c r="M19" s="22" t="s">
        <v>1</v>
      </c>
      <c r="N19" s="134">
        <v>0</v>
      </c>
      <c r="O19" s="67">
        <v>0</v>
      </c>
      <c r="P19" s="67">
        <v>0</v>
      </c>
      <c r="Q19" s="67">
        <v>0</v>
      </c>
      <c r="R19" s="18" t="s">
        <v>1</v>
      </c>
      <c r="S19" s="134">
        <f t="shared" si="0"/>
        <v>0</v>
      </c>
      <c r="T19" s="67">
        <f t="shared" si="1"/>
        <v>0</v>
      </c>
      <c r="U19" s="67">
        <f t="shared" si="2"/>
        <v>0</v>
      </c>
      <c r="V19" s="67">
        <f t="shared" si="3"/>
        <v>0</v>
      </c>
      <c r="W19" s="18" t="s">
        <v>1</v>
      </c>
      <c r="X19" s="143">
        <f t="shared" si="4"/>
        <v>0</v>
      </c>
      <c r="Y19" s="133">
        <f t="shared" si="5"/>
        <v>0</v>
      </c>
      <c r="Z19" s="133">
        <f t="shared" si="6"/>
        <v>0</v>
      </c>
      <c r="AA19" s="144">
        <f t="shared" si="7"/>
        <v>0</v>
      </c>
      <c r="AB19" s="18" t="s">
        <v>1</v>
      </c>
      <c r="AC19" s="134">
        <v>0</v>
      </c>
      <c r="AD19" s="67">
        <v>0</v>
      </c>
      <c r="AE19" s="67">
        <v>0</v>
      </c>
      <c r="AF19" s="131">
        <v>0</v>
      </c>
      <c r="AG19" s="34" t="s">
        <v>1</v>
      </c>
      <c r="AH19" s="134">
        <v>0</v>
      </c>
      <c r="AI19" s="67">
        <v>0</v>
      </c>
      <c r="AJ19" s="67">
        <v>0</v>
      </c>
      <c r="AK19" s="134">
        <v>0</v>
      </c>
      <c r="AL19" s="67">
        <v>0</v>
      </c>
      <c r="AM19" s="67">
        <v>0</v>
      </c>
      <c r="AN19" s="134">
        <v>0</v>
      </c>
      <c r="AO19" s="67">
        <v>0</v>
      </c>
      <c r="AP19" s="147">
        <v>0</v>
      </c>
      <c r="AQ19" s="39" t="s">
        <v>1</v>
      </c>
      <c r="AR19" s="171" t="s">
        <v>10</v>
      </c>
      <c r="AS19" s="171" t="s">
        <v>11</v>
      </c>
      <c r="AT19" s="171" t="s">
        <v>13</v>
      </c>
      <c r="AU19" s="39" t="s">
        <v>1</v>
      </c>
    </row>
    <row r="20" spans="1:47" ht="12.75">
      <c r="A20" s="189"/>
      <c r="B20" s="190" t="s">
        <v>14</v>
      </c>
      <c r="C20" s="191" t="s">
        <v>9</v>
      </c>
      <c r="D20" s="159">
        <v>0</v>
      </c>
      <c r="E20" s="135">
        <v>0</v>
      </c>
      <c r="F20" s="135">
        <v>0</v>
      </c>
      <c r="G20" s="135">
        <v>0</v>
      </c>
      <c r="H20" s="5" t="s">
        <v>1</v>
      </c>
      <c r="I20" s="159">
        <v>0</v>
      </c>
      <c r="J20" s="135">
        <v>0</v>
      </c>
      <c r="K20" s="135">
        <v>0</v>
      </c>
      <c r="L20" s="135">
        <v>0</v>
      </c>
      <c r="M20" s="22" t="s">
        <v>1</v>
      </c>
      <c r="N20" s="159">
        <v>0</v>
      </c>
      <c r="O20" s="135">
        <v>0</v>
      </c>
      <c r="P20" s="135">
        <v>0</v>
      </c>
      <c r="Q20" s="135">
        <v>0</v>
      </c>
      <c r="R20" s="18" t="s">
        <v>1</v>
      </c>
      <c r="S20" s="159">
        <f t="shared" si="0"/>
        <v>0</v>
      </c>
      <c r="T20" s="135">
        <f t="shared" si="1"/>
        <v>0</v>
      </c>
      <c r="U20" s="135">
        <f t="shared" si="2"/>
        <v>0</v>
      </c>
      <c r="V20" s="135">
        <f t="shared" si="3"/>
        <v>0</v>
      </c>
      <c r="W20" s="18" t="s">
        <v>1</v>
      </c>
      <c r="X20" s="146">
        <f t="shared" si="4"/>
        <v>0</v>
      </c>
      <c r="Y20" s="67">
        <f t="shared" si="5"/>
        <v>0</v>
      </c>
      <c r="Z20" s="67">
        <f t="shared" si="6"/>
        <v>0</v>
      </c>
      <c r="AA20" s="147">
        <f t="shared" si="7"/>
        <v>0</v>
      </c>
      <c r="AB20" s="18" t="s">
        <v>1</v>
      </c>
      <c r="AC20" s="159">
        <v>0</v>
      </c>
      <c r="AD20" s="135">
        <v>0</v>
      </c>
      <c r="AE20" s="135">
        <v>0</v>
      </c>
      <c r="AF20" s="158">
        <v>0</v>
      </c>
      <c r="AG20" s="34" t="s">
        <v>1</v>
      </c>
      <c r="AH20" s="159">
        <v>0</v>
      </c>
      <c r="AI20" s="135">
        <v>0</v>
      </c>
      <c r="AJ20" s="135">
        <v>0</v>
      </c>
      <c r="AK20" s="159">
        <v>0</v>
      </c>
      <c r="AL20" s="135">
        <v>0</v>
      </c>
      <c r="AM20" s="135">
        <v>0</v>
      </c>
      <c r="AN20" s="159">
        <v>0</v>
      </c>
      <c r="AO20" s="135">
        <v>0</v>
      </c>
      <c r="AP20" s="160">
        <v>0</v>
      </c>
      <c r="AQ20" s="39" t="s">
        <v>1</v>
      </c>
      <c r="AR20" s="171" t="s">
        <v>10</v>
      </c>
      <c r="AS20" s="171" t="s">
        <v>15</v>
      </c>
      <c r="AT20" s="171" t="s">
        <v>9</v>
      </c>
      <c r="AU20" s="39" t="s">
        <v>1</v>
      </c>
    </row>
    <row r="21" spans="1:47" ht="12.75">
      <c r="A21" s="146"/>
      <c r="B21" s="67"/>
      <c r="C21" s="68" t="s">
        <v>12</v>
      </c>
      <c r="D21" s="134">
        <v>0</v>
      </c>
      <c r="E21" s="67">
        <v>0</v>
      </c>
      <c r="F21" s="67">
        <v>0</v>
      </c>
      <c r="G21" s="67">
        <v>0</v>
      </c>
      <c r="H21" s="5" t="s">
        <v>1</v>
      </c>
      <c r="I21" s="134">
        <v>0</v>
      </c>
      <c r="J21" s="67">
        <v>0</v>
      </c>
      <c r="K21" s="67">
        <v>0</v>
      </c>
      <c r="L21" s="67">
        <v>0</v>
      </c>
      <c r="M21" s="22" t="s">
        <v>1</v>
      </c>
      <c r="N21" s="134">
        <v>0</v>
      </c>
      <c r="O21" s="67">
        <v>0</v>
      </c>
      <c r="P21" s="67">
        <v>0</v>
      </c>
      <c r="Q21" s="67">
        <v>0</v>
      </c>
      <c r="R21" s="18" t="s">
        <v>1</v>
      </c>
      <c r="S21" s="134">
        <f t="shared" si="0"/>
        <v>0</v>
      </c>
      <c r="T21" s="67">
        <f t="shared" si="1"/>
        <v>0</v>
      </c>
      <c r="U21" s="67">
        <f t="shared" si="2"/>
        <v>0</v>
      </c>
      <c r="V21" s="67">
        <f t="shared" si="3"/>
        <v>0</v>
      </c>
      <c r="W21" s="18" t="s">
        <v>1</v>
      </c>
      <c r="X21" s="146">
        <f t="shared" si="4"/>
        <v>0</v>
      </c>
      <c r="Y21" s="67">
        <f t="shared" si="5"/>
        <v>0</v>
      </c>
      <c r="Z21" s="67">
        <f t="shared" si="6"/>
        <v>0</v>
      </c>
      <c r="AA21" s="147">
        <f t="shared" si="7"/>
        <v>0</v>
      </c>
      <c r="AB21" s="18" t="s">
        <v>1</v>
      </c>
      <c r="AC21" s="134">
        <v>0</v>
      </c>
      <c r="AD21" s="67">
        <v>0</v>
      </c>
      <c r="AE21" s="67">
        <v>0</v>
      </c>
      <c r="AF21" s="131">
        <v>0</v>
      </c>
      <c r="AG21" s="34" t="s">
        <v>1</v>
      </c>
      <c r="AH21" s="134">
        <v>0</v>
      </c>
      <c r="AI21" s="67">
        <v>0</v>
      </c>
      <c r="AJ21" s="67">
        <v>0</v>
      </c>
      <c r="AK21" s="134">
        <v>0</v>
      </c>
      <c r="AL21" s="67">
        <v>0</v>
      </c>
      <c r="AM21" s="67">
        <v>0</v>
      </c>
      <c r="AN21" s="134">
        <v>0</v>
      </c>
      <c r="AO21" s="67">
        <v>0</v>
      </c>
      <c r="AP21" s="147">
        <v>0</v>
      </c>
      <c r="AQ21" s="39" t="s">
        <v>1</v>
      </c>
      <c r="AR21" s="171" t="s">
        <v>10</v>
      </c>
      <c r="AS21" s="171" t="s">
        <v>15</v>
      </c>
      <c r="AT21" s="171" t="s">
        <v>12</v>
      </c>
      <c r="AU21" s="39" t="s">
        <v>1</v>
      </c>
    </row>
    <row r="22" spans="1:47" ht="12.75">
      <c r="A22" s="146"/>
      <c r="B22" s="67"/>
      <c r="C22" s="68" t="s">
        <v>13</v>
      </c>
      <c r="D22" s="134">
        <v>0</v>
      </c>
      <c r="E22" s="67">
        <v>0</v>
      </c>
      <c r="F22" s="67">
        <v>0</v>
      </c>
      <c r="G22" s="67">
        <v>0</v>
      </c>
      <c r="H22" s="5" t="s">
        <v>1</v>
      </c>
      <c r="I22" s="134">
        <v>0</v>
      </c>
      <c r="J22" s="67">
        <v>0</v>
      </c>
      <c r="K22" s="67">
        <v>0</v>
      </c>
      <c r="L22" s="67">
        <v>0</v>
      </c>
      <c r="M22" s="22" t="s">
        <v>1</v>
      </c>
      <c r="N22" s="134">
        <v>0</v>
      </c>
      <c r="O22" s="67">
        <v>0</v>
      </c>
      <c r="P22" s="67">
        <v>0</v>
      </c>
      <c r="Q22" s="67">
        <v>0</v>
      </c>
      <c r="R22" s="18" t="s">
        <v>1</v>
      </c>
      <c r="S22" s="134">
        <f t="shared" si="0"/>
        <v>0</v>
      </c>
      <c r="T22" s="67">
        <f t="shared" si="1"/>
        <v>0</v>
      </c>
      <c r="U22" s="67">
        <f t="shared" si="2"/>
        <v>0</v>
      </c>
      <c r="V22" s="67">
        <f t="shared" si="3"/>
        <v>0</v>
      </c>
      <c r="W22" s="18" t="s">
        <v>1</v>
      </c>
      <c r="X22" s="150">
        <f t="shared" si="4"/>
        <v>0</v>
      </c>
      <c r="Y22" s="136">
        <f t="shared" si="5"/>
        <v>0</v>
      </c>
      <c r="Z22" s="136">
        <f t="shared" si="6"/>
        <v>0</v>
      </c>
      <c r="AA22" s="151">
        <f t="shared" si="7"/>
        <v>0</v>
      </c>
      <c r="AB22" s="18" t="s">
        <v>1</v>
      </c>
      <c r="AC22" s="134">
        <v>0</v>
      </c>
      <c r="AD22" s="67">
        <v>0</v>
      </c>
      <c r="AE22" s="67">
        <v>0</v>
      </c>
      <c r="AF22" s="131">
        <v>0</v>
      </c>
      <c r="AG22" s="34" t="s">
        <v>1</v>
      </c>
      <c r="AH22" s="134">
        <v>0</v>
      </c>
      <c r="AI22" s="67">
        <v>0</v>
      </c>
      <c r="AJ22" s="67">
        <v>0</v>
      </c>
      <c r="AK22" s="134">
        <v>0</v>
      </c>
      <c r="AL22" s="67">
        <v>0</v>
      </c>
      <c r="AM22" s="67">
        <v>0</v>
      </c>
      <c r="AN22" s="134">
        <v>0</v>
      </c>
      <c r="AO22" s="67">
        <v>0</v>
      </c>
      <c r="AP22" s="147">
        <v>0</v>
      </c>
      <c r="AQ22" s="39" t="s">
        <v>1</v>
      </c>
      <c r="AR22" s="171" t="s">
        <v>10</v>
      </c>
      <c r="AS22" s="171" t="s">
        <v>15</v>
      </c>
      <c r="AT22" s="171" t="s">
        <v>13</v>
      </c>
      <c r="AU22" s="39" t="s">
        <v>1</v>
      </c>
    </row>
    <row r="23" spans="1:47" ht="12.75">
      <c r="A23" s="139" t="s">
        <v>42</v>
      </c>
      <c r="B23" s="126"/>
      <c r="C23" s="187" t="s">
        <v>9</v>
      </c>
      <c r="D23" s="170">
        <v>0</v>
      </c>
      <c r="E23" s="126">
        <v>0</v>
      </c>
      <c r="F23" s="126">
        <v>0</v>
      </c>
      <c r="G23" s="126">
        <v>0</v>
      </c>
      <c r="H23" s="5" t="s">
        <v>1</v>
      </c>
      <c r="I23" s="170">
        <v>0</v>
      </c>
      <c r="J23" s="126">
        <v>0</v>
      </c>
      <c r="K23" s="126">
        <v>0</v>
      </c>
      <c r="L23" s="126">
        <v>0</v>
      </c>
      <c r="M23" s="22" t="s">
        <v>1</v>
      </c>
      <c r="N23" s="170">
        <v>0</v>
      </c>
      <c r="O23" s="126">
        <v>0</v>
      </c>
      <c r="P23" s="126">
        <v>0</v>
      </c>
      <c r="Q23" s="126">
        <v>0</v>
      </c>
      <c r="R23" s="18" t="s">
        <v>1</v>
      </c>
      <c r="S23" s="170">
        <f t="shared" si="0"/>
        <v>0</v>
      </c>
      <c r="T23" s="126">
        <f t="shared" si="1"/>
        <v>0</v>
      </c>
      <c r="U23" s="126">
        <f t="shared" si="2"/>
        <v>0</v>
      </c>
      <c r="V23" s="126">
        <f t="shared" si="3"/>
        <v>0</v>
      </c>
      <c r="W23" s="18" t="s">
        <v>1</v>
      </c>
      <c r="X23" s="146">
        <f t="shared" si="4"/>
        <v>0</v>
      </c>
      <c r="Y23" s="67">
        <f t="shared" si="5"/>
        <v>0</v>
      </c>
      <c r="Z23" s="67">
        <f t="shared" si="6"/>
        <v>0</v>
      </c>
      <c r="AA23" s="147">
        <f t="shared" si="7"/>
        <v>0</v>
      </c>
      <c r="AB23" s="18" t="s">
        <v>1</v>
      </c>
      <c r="AC23" s="170">
        <v>0</v>
      </c>
      <c r="AD23" s="126">
        <v>0</v>
      </c>
      <c r="AE23" s="126">
        <v>0</v>
      </c>
      <c r="AF23" s="433">
        <v>0</v>
      </c>
      <c r="AG23" s="34" t="s">
        <v>1</v>
      </c>
      <c r="AH23" s="170">
        <v>0</v>
      </c>
      <c r="AI23" s="126">
        <v>0</v>
      </c>
      <c r="AJ23" s="126">
        <v>0</v>
      </c>
      <c r="AK23" s="170">
        <v>0</v>
      </c>
      <c r="AL23" s="126">
        <v>0</v>
      </c>
      <c r="AM23" s="126">
        <v>0</v>
      </c>
      <c r="AN23" s="170">
        <v>0</v>
      </c>
      <c r="AO23" s="126">
        <v>0</v>
      </c>
      <c r="AP23" s="140">
        <v>0</v>
      </c>
      <c r="AQ23" s="39" t="s">
        <v>1</v>
      </c>
      <c r="AR23" s="171" t="s">
        <v>16</v>
      </c>
      <c r="AS23" s="171" t="s">
        <v>11</v>
      </c>
      <c r="AT23" s="171" t="s">
        <v>9</v>
      </c>
      <c r="AU23" s="39" t="s">
        <v>1</v>
      </c>
    </row>
    <row r="24" spans="1:47" ht="12.75">
      <c r="A24" s="281" t="s">
        <v>125</v>
      </c>
      <c r="B24" s="67"/>
      <c r="C24" s="68" t="s">
        <v>12</v>
      </c>
      <c r="D24" s="134">
        <v>0</v>
      </c>
      <c r="E24" s="67">
        <v>0</v>
      </c>
      <c r="F24" s="67">
        <v>0</v>
      </c>
      <c r="G24" s="67">
        <v>0</v>
      </c>
      <c r="H24" s="5" t="s">
        <v>1</v>
      </c>
      <c r="I24" s="134">
        <v>0</v>
      </c>
      <c r="J24" s="67">
        <v>0</v>
      </c>
      <c r="K24" s="67">
        <v>0</v>
      </c>
      <c r="L24" s="67">
        <v>0</v>
      </c>
      <c r="M24" s="22" t="s">
        <v>1</v>
      </c>
      <c r="N24" s="134">
        <v>0</v>
      </c>
      <c r="O24" s="67">
        <v>0</v>
      </c>
      <c r="P24" s="67">
        <v>0</v>
      </c>
      <c r="Q24" s="67">
        <v>0</v>
      </c>
      <c r="R24" s="18" t="s">
        <v>1</v>
      </c>
      <c r="S24" s="134">
        <f t="shared" si="0"/>
        <v>0</v>
      </c>
      <c r="T24" s="67">
        <f t="shared" si="1"/>
        <v>0</v>
      </c>
      <c r="U24" s="67">
        <f t="shared" si="2"/>
        <v>0</v>
      </c>
      <c r="V24" s="67">
        <f t="shared" si="3"/>
        <v>0</v>
      </c>
      <c r="W24" s="18" t="s">
        <v>1</v>
      </c>
      <c r="X24" s="146">
        <f t="shared" si="4"/>
        <v>0</v>
      </c>
      <c r="Y24" s="67">
        <f t="shared" si="5"/>
        <v>0</v>
      </c>
      <c r="Z24" s="67">
        <f t="shared" si="6"/>
        <v>0</v>
      </c>
      <c r="AA24" s="147">
        <f t="shared" si="7"/>
        <v>0</v>
      </c>
      <c r="AB24" s="18" t="s">
        <v>1</v>
      </c>
      <c r="AC24" s="134">
        <v>0</v>
      </c>
      <c r="AD24" s="67">
        <v>0</v>
      </c>
      <c r="AE24" s="67">
        <v>0</v>
      </c>
      <c r="AF24" s="131">
        <v>0</v>
      </c>
      <c r="AG24" s="34" t="s">
        <v>1</v>
      </c>
      <c r="AH24" s="134">
        <v>0</v>
      </c>
      <c r="AI24" s="67">
        <v>0</v>
      </c>
      <c r="AJ24" s="67">
        <v>0</v>
      </c>
      <c r="AK24" s="134">
        <v>0</v>
      </c>
      <c r="AL24" s="67">
        <v>0</v>
      </c>
      <c r="AM24" s="67">
        <v>0</v>
      </c>
      <c r="AN24" s="134">
        <v>0</v>
      </c>
      <c r="AO24" s="67">
        <v>0</v>
      </c>
      <c r="AP24" s="147">
        <v>0</v>
      </c>
      <c r="AQ24" s="39" t="s">
        <v>1</v>
      </c>
      <c r="AR24" s="171" t="s">
        <v>16</v>
      </c>
      <c r="AS24" s="171" t="s">
        <v>11</v>
      </c>
      <c r="AT24" s="171" t="s">
        <v>12</v>
      </c>
      <c r="AU24" s="39" t="s">
        <v>1</v>
      </c>
    </row>
    <row r="25" spans="1:47" ht="12.75">
      <c r="A25" s="281" t="s">
        <v>122</v>
      </c>
      <c r="B25" s="192"/>
      <c r="C25" s="68" t="s">
        <v>13</v>
      </c>
      <c r="D25" s="134">
        <v>0</v>
      </c>
      <c r="E25" s="67">
        <v>0</v>
      </c>
      <c r="F25" s="67">
        <v>0</v>
      </c>
      <c r="G25" s="67">
        <v>0</v>
      </c>
      <c r="H25" s="5" t="s">
        <v>1</v>
      </c>
      <c r="I25" s="134">
        <v>0</v>
      </c>
      <c r="J25" s="67">
        <v>0</v>
      </c>
      <c r="K25" s="67">
        <v>0</v>
      </c>
      <c r="L25" s="67">
        <v>0</v>
      </c>
      <c r="M25" s="22" t="s">
        <v>1</v>
      </c>
      <c r="N25" s="134">
        <v>0</v>
      </c>
      <c r="O25" s="67">
        <v>0</v>
      </c>
      <c r="P25" s="67">
        <v>0</v>
      </c>
      <c r="Q25" s="67">
        <v>0</v>
      </c>
      <c r="R25" s="18" t="s">
        <v>1</v>
      </c>
      <c r="S25" s="134">
        <f t="shared" si="0"/>
        <v>0</v>
      </c>
      <c r="T25" s="67">
        <f t="shared" si="1"/>
        <v>0</v>
      </c>
      <c r="U25" s="67">
        <f t="shared" si="2"/>
        <v>0</v>
      </c>
      <c r="V25" s="67">
        <f t="shared" si="3"/>
        <v>0</v>
      </c>
      <c r="W25" s="18" t="s">
        <v>1</v>
      </c>
      <c r="X25" s="143">
        <f t="shared" si="4"/>
        <v>0</v>
      </c>
      <c r="Y25" s="133">
        <f t="shared" si="5"/>
        <v>0</v>
      </c>
      <c r="Z25" s="133">
        <f t="shared" si="6"/>
        <v>0</v>
      </c>
      <c r="AA25" s="144">
        <f t="shared" si="7"/>
        <v>0</v>
      </c>
      <c r="AB25" s="18" t="s">
        <v>1</v>
      </c>
      <c r="AC25" s="134">
        <v>0</v>
      </c>
      <c r="AD25" s="67">
        <v>0</v>
      </c>
      <c r="AE25" s="67">
        <v>0</v>
      </c>
      <c r="AF25" s="131">
        <v>0</v>
      </c>
      <c r="AG25" s="34" t="s">
        <v>1</v>
      </c>
      <c r="AH25" s="134">
        <v>0</v>
      </c>
      <c r="AI25" s="67">
        <v>0</v>
      </c>
      <c r="AJ25" s="67">
        <v>0</v>
      </c>
      <c r="AK25" s="134">
        <v>0</v>
      </c>
      <c r="AL25" s="67">
        <v>0</v>
      </c>
      <c r="AM25" s="67">
        <v>0</v>
      </c>
      <c r="AN25" s="134">
        <v>0</v>
      </c>
      <c r="AO25" s="67">
        <v>0</v>
      </c>
      <c r="AP25" s="147">
        <v>0</v>
      </c>
      <c r="AQ25" s="39" t="s">
        <v>1</v>
      </c>
      <c r="AR25" s="171" t="s">
        <v>16</v>
      </c>
      <c r="AS25" s="171" t="s">
        <v>11</v>
      </c>
      <c r="AT25" s="171" t="s">
        <v>13</v>
      </c>
      <c r="AU25" s="39" t="s">
        <v>1</v>
      </c>
    </row>
    <row r="26" spans="1:47" ht="12.75">
      <c r="A26" s="281" t="s">
        <v>73</v>
      </c>
      <c r="B26" s="193" t="s">
        <v>14</v>
      </c>
      <c r="C26" s="191" t="s">
        <v>9</v>
      </c>
      <c r="D26" s="159">
        <v>0</v>
      </c>
      <c r="E26" s="135">
        <v>0</v>
      </c>
      <c r="F26" s="135">
        <v>0</v>
      </c>
      <c r="G26" s="135">
        <v>0</v>
      </c>
      <c r="H26" s="5" t="s">
        <v>1</v>
      </c>
      <c r="I26" s="159">
        <v>0</v>
      </c>
      <c r="J26" s="135">
        <v>0</v>
      </c>
      <c r="K26" s="135">
        <v>0</v>
      </c>
      <c r="L26" s="135">
        <v>0</v>
      </c>
      <c r="M26" s="22" t="s">
        <v>1</v>
      </c>
      <c r="N26" s="159">
        <v>0</v>
      </c>
      <c r="O26" s="135">
        <v>0</v>
      </c>
      <c r="P26" s="135">
        <v>0</v>
      </c>
      <c r="Q26" s="135">
        <v>0</v>
      </c>
      <c r="R26" s="18" t="s">
        <v>1</v>
      </c>
      <c r="S26" s="159">
        <f t="shared" si="0"/>
        <v>0</v>
      </c>
      <c r="T26" s="135">
        <f t="shared" si="1"/>
        <v>0</v>
      </c>
      <c r="U26" s="135">
        <f t="shared" si="2"/>
        <v>0</v>
      </c>
      <c r="V26" s="135">
        <f t="shared" si="3"/>
        <v>0</v>
      </c>
      <c r="W26" s="18" t="s">
        <v>1</v>
      </c>
      <c r="X26" s="146">
        <f t="shared" si="4"/>
        <v>0</v>
      </c>
      <c r="Y26" s="67">
        <f t="shared" si="5"/>
        <v>0</v>
      </c>
      <c r="Z26" s="67">
        <f t="shared" si="6"/>
        <v>0</v>
      </c>
      <c r="AA26" s="147">
        <f t="shared" si="7"/>
        <v>0</v>
      </c>
      <c r="AB26" s="18" t="s">
        <v>1</v>
      </c>
      <c r="AC26" s="159">
        <v>0</v>
      </c>
      <c r="AD26" s="135">
        <v>0</v>
      </c>
      <c r="AE26" s="135">
        <v>0</v>
      </c>
      <c r="AF26" s="158">
        <v>0</v>
      </c>
      <c r="AG26" s="34" t="s">
        <v>1</v>
      </c>
      <c r="AH26" s="159">
        <v>0</v>
      </c>
      <c r="AI26" s="135">
        <v>0</v>
      </c>
      <c r="AJ26" s="135">
        <v>0</v>
      </c>
      <c r="AK26" s="159">
        <v>0</v>
      </c>
      <c r="AL26" s="135">
        <v>0</v>
      </c>
      <c r="AM26" s="135">
        <v>0</v>
      </c>
      <c r="AN26" s="159">
        <v>0</v>
      </c>
      <c r="AO26" s="135">
        <v>0</v>
      </c>
      <c r="AP26" s="160">
        <v>0</v>
      </c>
      <c r="AQ26" s="39" t="s">
        <v>1</v>
      </c>
      <c r="AR26" s="171" t="s">
        <v>16</v>
      </c>
      <c r="AS26" s="171" t="s">
        <v>15</v>
      </c>
      <c r="AT26" s="171" t="s">
        <v>9</v>
      </c>
      <c r="AU26" s="39" t="s">
        <v>1</v>
      </c>
    </row>
    <row r="27" spans="1:47" ht="12.75">
      <c r="A27" s="146"/>
      <c r="B27" s="192"/>
      <c r="C27" s="68" t="s">
        <v>12</v>
      </c>
      <c r="D27" s="134">
        <v>0</v>
      </c>
      <c r="E27" s="67">
        <v>0</v>
      </c>
      <c r="F27" s="67">
        <v>0</v>
      </c>
      <c r="G27" s="67">
        <v>0</v>
      </c>
      <c r="H27" s="5" t="s">
        <v>1</v>
      </c>
      <c r="I27" s="134">
        <v>0</v>
      </c>
      <c r="J27" s="67">
        <v>0</v>
      </c>
      <c r="K27" s="67">
        <v>0</v>
      </c>
      <c r="L27" s="67">
        <v>0</v>
      </c>
      <c r="M27" s="22" t="s">
        <v>1</v>
      </c>
      <c r="N27" s="134">
        <v>0</v>
      </c>
      <c r="O27" s="67">
        <v>0</v>
      </c>
      <c r="P27" s="67">
        <v>0</v>
      </c>
      <c r="Q27" s="67">
        <v>0</v>
      </c>
      <c r="R27" s="18" t="s">
        <v>1</v>
      </c>
      <c r="S27" s="134">
        <f t="shared" si="0"/>
        <v>0</v>
      </c>
      <c r="T27" s="67">
        <f t="shared" si="1"/>
        <v>0</v>
      </c>
      <c r="U27" s="67">
        <f t="shared" si="2"/>
        <v>0</v>
      </c>
      <c r="V27" s="67">
        <f t="shared" si="3"/>
        <v>0</v>
      </c>
      <c r="W27" s="18" t="s">
        <v>1</v>
      </c>
      <c r="X27" s="146">
        <f t="shared" si="4"/>
        <v>0</v>
      </c>
      <c r="Y27" s="67">
        <f t="shared" si="5"/>
        <v>0</v>
      </c>
      <c r="Z27" s="67">
        <f t="shared" si="6"/>
        <v>0</v>
      </c>
      <c r="AA27" s="147">
        <f t="shared" si="7"/>
        <v>0</v>
      </c>
      <c r="AB27" s="18" t="s">
        <v>1</v>
      </c>
      <c r="AC27" s="134">
        <v>0</v>
      </c>
      <c r="AD27" s="67">
        <v>0</v>
      </c>
      <c r="AE27" s="67">
        <v>0</v>
      </c>
      <c r="AF27" s="131">
        <v>0</v>
      </c>
      <c r="AG27" s="34" t="s">
        <v>1</v>
      </c>
      <c r="AH27" s="134">
        <v>0</v>
      </c>
      <c r="AI27" s="67">
        <v>0</v>
      </c>
      <c r="AJ27" s="67">
        <v>0</v>
      </c>
      <c r="AK27" s="134">
        <v>0</v>
      </c>
      <c r="AL27" s="67">
        <v>0</v>
      </c>
      <c r="AM27" s="67">
        <v>0</v>
      </c>
      <c r="AN27" s="134">
        <v>0</v>
      </c>
      <c r="AO27" s="67">
        <v>0</v>
      </c>
      <c r="AP27" s="147">
        <v>0</v>
      </c>
      <c r="AQ27" s="39" t="s">
        <v>1</v>
      </c>
      <c r="AR27" s="171" t="s">
        <v>16</v>
      </c>
      <c r="AS27" s="171" t="s">
        <v>15</v>
      </c>
      <c r="AT27" s="171" t="s">
        <v>12</v>
      </c>
      <c r="AU27" s="39" t="s">
        <v>1</v>
      </c>
    </row>
    <row r="28" spans="1:47" ht="12.75">
      <c r="A28" s="146"/>
      <c r="B28" s="192"/>
      <c r="C28" s="68" t="s">
        <v>13</v>
      </c>
      <c r="D28" s="134">
        <v>0</v>
      </c>
      <c r="E28" s="67">
        <v>0</v>
      </c>
      <c r="F28" s="67">
        <v>0</v>
      </c>
      <c r="G28" s="67">
        <v>0</v>
      </c>
      <c r="H28" s="5" t="s">
        <v>1</v>
      </c>
      <c r="I28" s="134">
        <v>0</v>
      </c>
      <c r="J28" s="67">
        <v>0</v>
      </c>
      <c r="K28" s="67">
        <v>0</v>
      </c>
      <c r="L28" s="67">
        <v>0</v>
      </c>
      <c r="M28" s="22" t="s">
        <v>1</v>
      </c>
      <c r="N28" s="134">
        <v>0</v>
      </c>
      <c r="O28" s="67">
        <v>0</v>
      </c>
      <c r="P28" s="67">
        <v>0</v>
      </c>
      <c r="Q28" s="67">
        <v>0</v>
      </c>
      <c r="R28" s="18" t="s">
        <v>1</v>
      </c>
      <c r="S28" s="134">
        <f t="shared" si="0"/>
        <v>0</v>
      </c>
      <c r="T28" s="67">
        <f t="shared" si="1"/>
        <v>0</v>
      </c>
      <c r="U28" s="67">
        <f t="shared" si="2"/>
        <v>0</v>
      </c>
      <c r="V28" s="67">
        <f t="shared" si="3"/>
        <v>0</v>
      </c>
      <c r="W28" s="18" t="s">
        <v>1</v>
      </c>
      <c r="X28" s="150">
        <f t="shared" si="4"/>
        <v>0</v>
      </c>
      <c r="Y28" s="136">
        <f t="shared" si="5"/>
        <v>0</v>
      </c>
      <c r="Z28" s="136">
        <f t="shared" si="6"/>
        <v>0</v>
      </c>
      <c r="AA28" s="151">
        <f t="shared" si="7"/>
        <v>0</v>
      </c>
      <c r="AB28" s="18" t="s">
        <v>1</v>
      </c>
      <c r="AC28" s="134">
        <v>0</v>
      </c>
      <c r="AD28" s="67">
        <v>0</v>
      </c>
      <c r="AE28" s="67">
        <v>0</v>
      </c>
      <c r="AF28" s="131">
        <v>0</v>
      </c>
      <c r="AG28" s="34" t="s">
        <v>1</v>
      </c>
      <c r="AH28" s="134">
        <v>0</v>
      </c>
      <c r="AI28" s="67">
        <v>0</v>
      </c>
      <c r="AJ28" s="67">
        <v>0</v>
      </c>
      <c r="AK28" s="134">
        <v>0</v>
      </c>
      <c r="AL28" s="67">
        <v>0</v>
      </c>
      <c r="AM28" s="67">
        <v>0</v>
      </c>
      <c r="AN28" s="134">
        <v>0</v>
      </c>
      <c r="AO28" s="67">
        <v>0</v>
      </c>
      <c r="AP28" s="147">
        <v>0</v>
      </c>
      <c r="AQ28" s="39" t="s">
        <v>1</v>
      </c>
      <c r="AR28" s="171" t="s">
        <v>16</v>
      </c>
      <c r="AS28" s="171" t="s">
        <v>15</v>
      </c>
      <c r="AT28" s="171" t="s">
        <v>13</v>
      </c>
      <c r="AU28" s="39" t="s">
        <v>1</v>
      </c>
    </row>
    <row r="29" spans="1:47" ht="12.75">
      <c r="A29" s="139" t="s">
        <v>41</v>
      </c>
      <c r="B29" s="194"/>
      <c r="C29" s="187" t="s">
        <v>9</v>
      </c>
      <c r="D29" s="170">
        <v>0</v>
      </c>
      <c r="E29" s="126">
        <v>0</v>
      </c>
      <c r="F29" s="126">
        <v>0</v>
      </c>
      <c r="G29" s="126">
        <v>0</v>
      </c>
      <c r="H29" s="5" t="s">
        <v>1</v>
      </c>
      <c r="I29" s="170">
        <v>0</v>
      </c>
      <c r="J29" s="126">
        <v>0</v>
      </c>
      <c r="K29" s="126">
        <v>0</v>
      </c>
      <c r="L29" s="126">
        <v>0</v>
      </c>
      <c r="M29" s="22" t="s">
        <v>1</v>
      </c>
      <c r="N29" s="170">
        <v>0</v>
      </c>
      <c r="O29" s="126">
        <v>0</v>
      </c>
      <c r="P29" s="126">
        <v>0</v>
      </c>
      <c r="Q29" s="126">
        <v>0</v>
      </c>
      <c r="R29" s="18" t="s">
        <v>1</v>
      </c>
      <c r="S29" s="170">
        <f t="shared" si="0"/>
        <v>0</v>
      </c>
      <c r="T29" s="126">
        <f t="shared" si="1"/>
        <v>0</v>
      </c>
      <c r="U29" s="126">
        <f t="shared" si="2"/>
        <v>0</v>
      </c>
      <c r="V29" s="126">
        <f t="shared" si="3"/>
        <v>0</v>
      </c>
      <c r="W29" s="18" t="s">
        <v>1</v>
      </c>
      <c r="X29" s="146">
        <f t="shared" si="4"/>
        <v>0</v>
      </c>
      <c r="Y29" s="67">
        <f t="shared" si="5"/>
        <v>0</v>
      </c>
      <c r="Z29" s="67">
        <f t="shared" si="6"/>
        <v>0</v>
      </c>
      <c r="AA29" s="147">
        <f t="shared" si="7"/>
        <v>0</v>
      </c>
      <c r="AB29" s="18" t="s">
        <v>1</v>
      </c>
      <c r="AC29" s="170">
        <v>0</v>
      </c>
      <c r="AD29" s="126">
        <v>0</v>
      </c>
      <c r="AE29" s="126">
        <v>0</v>
      </c>
      <c r="AF29" s="433">
        <v>0</v>
      </c>
      <c r="AG29" s="34" t="s">
        <v>1</v>
      </c>
      <c r="AH29" s="170">
        <v>0</v>
      </c>
      <c r="AI29" s="126">
        <v>0</v>
      </c>
      <c r="AJ29" s="126">
        <v>0</v>
      </c>
      <c r="AK29" s="170">
        <v>0</v>
      </c>
      <c r="AL29" s="126">
        <v>0</v>
      </c>
      <c r="AM29" s="126">
        <v>0</v>
      </c>
      <c r="AN29" s="170">
        <v>0</v>
      </c>
      <c r="AO29" s="126">
        <v>0</v>
      </c>
      <c r="AP29" s="140">
        <v>0</v>
      </c>
      <c r="AQ29" s="39" t="s">
        <v>1</v>
      </c>
      <c r="AR29" s="171" t="s">
        <v>17</v>
      </c>
      <c r="AS29" s="171" t="s">
        <v>11</v>
      </c>
      <c r="AT29" s="171" t="s">
        <v>9</v>
      </c>
      <c r="AU29" s="39" t="s">
        <v>1</v>
      </c>
    </row>
    <row r="30" spans="1:47" ht="12.75">
      <c r="A30" s="188" t="s">
        <v>62</v>
      </c>
      <c r="B30" s="192"/>
      <c r="C30" s="68" t="s">
        <v>12</v>
      </c>
      <c r="D30" s="134">
        <v>0</v>
      </c>
      <c r="E30" s="67">
        <v>0</v>
      </c>
      <c r="F30" s="67">
        <v>0</v>
      </c>
      <c r="G30" s="67">
        <v>0</v>
      </c>
      <c r="H30" s="5" t="s">
        <v>1</v>
      </c>
      <c r="I30" s="134">
        <v>0</v>
      </c>
      <c r="J30" s="67">
        <v>0</v>
      </c>
      <c r="K30" s="67">
        <v>0</v>
      </c>
      <c r="L30" s="67">
        <v>0</v>
      </c>
      <c r="M30" s="22" t="s">
        <v>1</v>
      </c>
      <c r="N30" s="134">
        <v>0</v>
      </c>
      <c r="O30" s="67">
        <v>0</v>
      </c>
      <c r="P30" s="67">
        <v>0</v>
      </c>
      <c r="Q30" s="67">
        <v>0</v>
      </c>
      <c r="R30" s="18" t="s">
        <v>1</v>
      </c>
      <c r="S30" s="134">
        <f t="shared" si="0"/>
        <v>0</v>
      </c>
      <c r="T30" s="67">
        <f t="shared" si="1"/>
        <v>0</v>
      </c>
      <c r="U30" s="67">
        <f t="shared" si="2"/>
        <v>0</v>
      </c>
      <c r="V30" s="67">
        <f t="shared" si="3"/>
        <v>0</v>
      </c>
      <c r="W30" s="18" t="s">
        <v>1</v>
      </c>
      <c r="X30" s="146">
        <f t="shared" si="4"/>
        <v>0</v>
      </c>
      <c r="Y30" s="67">
        <f t="shared" si="5"/>
        <v>0</v>
      </c>
      <c r="Z30" s="67">
        <f t="shared" si="6"/>
        <v>0</v>
      </c>
      <c r="AA30" s="147">
        <f t="shared" si="7"/>
        <v>0</v>
      </c>
      <c r="AB30" s="18" t="s">
        <v>1</v>
      </c>
      <c r="AC30" s="134">
        <v>0</v>
      </c>
      <c r="AD30" s="67">
        <v>0</v>
      </c>
      <c r="AE30" s="67">
        <v>0</v>
      </c>
      <c r="AF30" s="131">
        <v>0</v>
      </c>
      <c r="AG30" s="34" t="s">
        <v>1</v>
      </c>
      <c r="AH30" s="134">
        <v>0</v>
      </c>
      <c r="AI30" s="67">
        <v>0</v>
      </c>
      <c r="AJ30" s="67">
        <v>0</v>
      </c>
      <c r="AK30" s="134">
        <v>0</v>
      </c>
      <c r="AL30" s="67">
        <v>0</v>
      </c>
      <c r="AM30" s="67">
        <v>0</v>
      </c>
      <c r="AN30" s="134">
        <v>0</v>
      </c>
      <c r="AO30" s="67">
        <v>0</v>
      </c>
      <c r="AP30" s="147">
        <v>0</v>
      </c>
      <c r="AQ30" s="39" t="s">
        <v>1</v>
      </c>
      <c r="AR30" s="171" t="s">
        <v>17</v>
      </c>
      <c r="AS30" s="171" t="s">
        <v>11</v>
      </c>
      <c r="AT30" s="171" t="s">
        <v>12</v>
      </c>
      <c r="AU30" s="39" t="s">
        <v>1</v>
      </c>
    </row>
    <row r="31" spans="1:47" ht="12.75">
      <c r="A31" s="188" t="s">
        <v>63</v>
      </c>
      <c r="B31" s="192"/>
      <c r="C31" s="68" t="s">
        <v>13</v>
      </c>
      <c r="D31" s="134">
        <v>0</v>
      </c>
      <c r="E31" s="67">
        <v>0</v>
      </c>
      <c r="F31" s="67">
        <v>0</v>
      </c>
      <c r="G31" s="67">
        <v>0</v>
      </c>
      <c r="H31" s="5" t="s">
        <v>1</v>
      </c>
      <c r="I31" s="134">
        <v>0</v>
      </c>
      <c r="J31" s="67">
        <v>0</v>
      </c>
      <c r="K31" s="67">
        <v>0</v>
      </c>
      <c r="L31" s="67">
        <v>0</v>
      </c>
      <c r="M31" s="22" t="s">
        <v>1</v>
      </c>
      <c r="N31" s="134">
        <v>0</v>
      </c>
      <c r="O31" s="67">
        <v>0</v>
      </c>
      <c r="P31" s="67">
        <v>0</v>
      </c>
      <c r="Q31" s="67">
        <v>0</v>
      </c>
      <c r="R31" s="18" t="s">
        <v>1</v>
      </c>
      <c r="S31" s="134">
        <f t="shared" si="0"/>
        <v>0</v>
      </c>
      <c r="T31" s="67">
        <f t="shared" si="1"/>
        <v>0</v>
      </c>
      <c r="U31" s="67">
        <f t="shared" si="2"/>
        <v>0</v>
      </c>
      <c r="V31" s="67">
        <f t="shared" si="3"/>
        <v>0</v>
      </c>
      <c r="W31" s="18" t="s">
        <v>1</v>
      </c>
      <c r="X31" s="143">
        <f t="shared" si="4"/>
        <v>0</v>
      </c>
      <c r="Y31" s="133">
        <f t="shared" si="5"/>
        <v>0</v>
      </c>
      <c r="Z31" s="133">
        <f t="shared" si="6"/>
        <v>0</v>
      </c>
      <c r="AA31" s="144">
        <f t="shared" si="7"/>
        <v>0</v>
      </c>
      <c r="AB31" s="18" t="s">
        <v>1</v>
      </c>
      <c r="AC31" s="134">
        <v>0</v>
      </c>
      <c r="AD31" s="67">
        <v>0</v>
      </c>
      <c r="AE31" s="67">
        <v>0</v>
      </c>
      <c r="AF31" s="131">
        <v>0</v>
      </c>
      <c r="AG31" s="34" t="s">
        <v>1</v>
      </c>
      <c r="AH31" s="134">
        <v>0</v>
      </c>
      <c r="AI31" s="67">
        <v>0</v>
      </c>
      <c r="AJ31" s="67">
        <v>0</v>
      </c>
      <c r="AK31" s="134">
        <v>0</v>
      </c>
      <c r="AL31" s="67">
        <v>0</v>
      </c>
      <c r="AM31" s="67">
        <v>0</v>
      </c>
      <c r="AN31" s="134">
        <v>0</v>
      </c>
      <c r="AO31" s="67">
        <v>0</v>
      </c>
      <c r="AP31" s="147">
        <v>0</v>
      </c>
      <c r="AQ31" s="39" t="s">
        <v>1</v>
      </c>
      <c r="AR31" s="171" t="s">
        <v>17</v>
      </c>
      <c r="AS31" s="171" t="s">
        <v>11</v>
      </c>
      <c r="AT31" s="171" t="s">
        <v>13</v>
      </c>
      <c r="AU31" s="39" t="s">
        <v>1</v>
      </c>
    </row>
    <row r="32" spans="1:47" ht="12.75">
      <c r="A32" s="188" t="s">
        <v>69</v>
      </c>
      <c r="B32" s="193" t="s">
        <v>14</v>
      </c>
      <c r="C32" s="191" t="s">
        <v>9</v>
      </c>
      <c r="D32" s="159">
        <v>0</v>
      </c>
      <c r="E32" s="135">
        <v>0</v>
      </c>
      <c r="F32" s="135">
        <v>0</v>
      </c>
      <c r="G32" s="135">
        <v>0</v>
      </c>
      <c r="H32" s="5" t="s">
        <v>1</v>
      </c>
      <c r="I32" s="159">
        <v>0</v>
      </c>
      <c r="J32" s="135">
        <v>0</v>
      </c>
      <c r="K32" s="135">
        <v>0</v>
      </c>
      <c r="L32" s="135">
        <v>0</v>
      </c>
      <c r="M32" s="22" t="s">
        <v>1</v>
      </c>
      <c r="N32" s="159">
        <v>0</v>
      </c>
      <c r="O32" s="135">
        <v>0</v>
      </c>
      <c r="P32" s="135">
        <v>0</v>
      </c>
      <c r="Q32" s="135">
        <v>0</v>
      </c>
      <c r="R32" s="18" t="s">
        <v>1</v>
      </c>
      <c r="S32" s="159">
        <f t="shared" si="0"/>
        <v>0</v>
      </c>
      <c r="T32" s="135">
        <f t="shared" si="1"/>
        <v>0</v>
      </c>
      <c r="U32" s="135">
        <f t="shared" si="2"/>
        <v>0</v>
      </c>
      <c r="V32" s="135">
        <f t="shared" si="3"/>
        <v>0</v>
      </c>
      <c r="W32" s="18" t="s">
        <v>1</v>
      </c>
      <c r="X32" s="146">
        <f t="shared" si="4"/>
        <v>0</v>
      </c>
      <c r="Y32" s="67">
        <f t="shared" si="5"/>
        <v>0</v>
      </c>
      <c r="Z32" s="67">
        <f t="shared" si="6"/>
        <v>0</v>
      </c>
      <c r="AA32" s="147">
        <f t="shared" si="7"/>
        <v>0</v>
      </c>
      <c r="AB32" s="18" t="s">
        <v>1</v>
      </c>
      <c r="AC32" s="159">
        <v>0</v>
      </c>
      <c r="AD32" s="135">
        <v>0</v>
      </c>
      <c r="AE32" s="135">
        <v>0</v>
      </c>
      <c r="AF32" s="158">
        <v>0</v>
      </c>
      <c r="AG32" s="34" t="s">
        <v>1</v>
      </c>
      <c r="AH32" s="159">
        <v>0</v>
      </c>
      <c r="AI32" s="135">
        <v>0</v>
      </c>
      <c r="AJ32" s="135">
        <v>0</v>
      </c>
      <c r="AK32" s="159">
        <v>0</v>
      </c>
      <c r="AL32" s="135">
        <v>0</v>
      </c>
      <c r="AM32" s="135">
        <v>0</v>
      </c>
      <c r="AN32" s="159">
        <v>0</v>
      </c>
      <c r="AO32" s="135">
        <v>0</v>
      </c>
      <c r="AP32" s="160">
        <v>0</v>
      </c>
      <c r="AQ32" s="39" t="s">
        <v>1</v>
      </c>
      <c r="AR32" s="171" t="s">
        <v>17</v>
      </c>
      <c r="AS32" s="171" t="s">
        <v>15</v>
      </c>
      <c r="AT32" s="171" t="s">
        <v>9</v>
      </c>
      <c r="AU32" s="39" t="s">
        <v>1</v>
      </c>
    </row>
    <row r="33" spans="1:47" ht="12.75">
      <c r="A33" s="188" t="s">
        <v>64</v>
      </c>
      <c r="B33" s="192"/>
      <c r="C33" s="68" t="s">
        <v>12</v>
      </c>
      <c r="D33" s="134">
        <v>0</v>
      </c>
      <c r="E33" s="67">
        <v>0</v>
      </c>
      <c r="F33" s="67">
        <v>0</v>
      </c>
      <c r="G33" s="67">
        <v>0</v>
      </c>
      <c r="H33" s="5" t="s">
        <v>1</v>
      </c>
      <c r="I33" s="134">
        <v>0</v>
      </c>
      <c r="J33" s="67">
        <v>0</v>
      </c>
      <c r="K33" s="67">
        <v>0</v>
      </c>
      <c r="L33" s="67">
        <v>0</v>
      </c>
      <c r="M33" s="22" t="s">
        <v>1</v>
      </c>
      <c r="N33" s="134">
        <v>0</v>
      </c>
      <c r="O33" s="67">
        <v>0</v>
      </c>
      <c r="P33" s="67">
        <v>0</v>
      </c>
      <c r="Q33" s="67">
        <v>0</v>
      </c>
      <c r="R33" s="18" t="s">
        <v>1</v>
      </c>
      <c r="S33" s="134">
        <f t="shared" si="0"/>
        <v>0</v>
      </c>
      <c r="T33" s="67">
        <f t="shared" si="1"/>
        <v>0</v>
      </c>
      <c r="U33" s="67">
        <f t="shared" si="2"/>
        <v>0</v>
      </c>
      <c r="V33" s="67">
        <f t="shared" si="3"/>
        <v>0</v>
      </c>
      <c r="W33" s="18" t="s">
        <v>1</v>
      </c>
      <c r="X33" s="146">
        <f t="shared" si="4"/>
        <v>0</v>
      </c>
      <c r="Y33" s="67">
        <f t="shared" si="5"/>
        <v>0</v>
      </c>
      <c r="Z33" s="67">
        <f t="shared" si="6"/>
        <v>0</v>
      </c>
      <c r="AA33" s="147">
        <f t="shared" si="7"/>
        <v>0</v>
      </c>
      <c r="AB33" s="18" t="s">
        <v>1</v>
      </c>
      <c r="AC33" s="134">
        <v>0</v>
      </c>
      <c r="AD33" s="67">
        <v>0</v>
      </c>
      <c r="AE33" s="67">
        <v>0</v>
      </c>
      <c r="AF33" s="131">
        <v>0</v>
      </c>
      <c r="AG33" s="34" t="s">
        <v>1</v>
      </c>
      <c r="AH33" s="134">
        <v>0</v>
      </c>
      <c r="AI33" s="67">
        <v>0</v>
      </c>
      <c r="AJ33" s="67">
        <v>0</v>
      </c>
      <c r="AK33" s="134">
        <v>0</v>
      </c>
      <c r="AL33" s="67">
        <v>0</v>
      </c>
      <c r="AM33" s="67">
        <v>0</v>
      </c>
      <c r="AN33" s="134">
        <v>0</v>
      </c>
      <c r="AO33" s="67">
        <v>0</v>
      </c>
      <c r="AP33" s="147">
        <v>0</v>
      </c>
      <c r="AQ33" s="39" t="s">
        <v>1</v>
      </c>
      <c r="AR33" s="171" t="s">
        <v>17</v>
      </c>
      <c r="AS33" s="171" t="s">
        <v>15</v>
      </c>
      <c r="AT33" s="171" t="s">
        <v>12</v>
      </c>
      <c r="AU33" s="39" t="s">
        <v>1</v>
      </c>
    </row>
    <row r="34" spans="1:47" ht="12.75">
      <c r="A34" s="146"/>
      <c r="B34" s="192"/>
      <c r="C34" s="68" t="s">
        <v>13</v>
      </c>
      <c r="D34" s="134">
        <v>0</v>
      </c>
      <c r="E34" s="67">
        <v>0</v>
      </c>
      <c r="F34" s="67">
        <v>0</v>
      </c>
      <c r="G34" s="67">
        <v>0</v>
      </c>
      <c r="H34" s="5" t="s">
        <v>1</v>
      </c>
      <c r="I34" s="134">
        <v>0</v>
      </c>
      <c r="J34" s="67">
        <v>0</v>
      </c>
      <c r="K34" s="67">
        <v>0</v>
      </c>
      <c r="L34" s="67">
        <v>0</v>
      </c>
      <c r="M34" s="22" t="s">
        <v>1</v>
      </c>
      <c r="N34" s="134">
        <v>0</v>
      </c>
      <c r="O34" s="67">
        <v>0</v>
      </c>
      <c r="P34" s="67">
        <v>0</v>
      </c>
      <c r="Q34" s="67">
        <v>0</v>
      </c>
      <c r="R34" s="18" t="s">
        <v>1</v>
      </c>
      <c r="S34" s="134">
        <f t="shared" si="0"/>
        <v>0</v>
      </c>
      <c r="T34" s="67">
        <f t="shared" si="1"/>
        <v>0</v>
      </c>
      <c r="U34" s="67">
        <f t="shared" si="2"/>
        <v>0</v>
      </c>
      <c r="V34" s="67">
        <f t="shared" si="3"/>
        <v>0</v>
      </c>
      <c r="W34" s="18" t="s">
        <v>1</v>
      </c>
      <c r="X34" s="150">
        <f t="shared" si="4"/>
        <v>0</v>
      </c>
      <c r="Y34" s="136">
        <f t="shared" si="5"/>
        <v>0</v>
      </c>
      <c r="Z34" s="136">
        <f t="shared" si="6"/>
        <v>0</v>
      </c>
      <c r="AA34" s="151">
        <f t="shared" si="7"/>
        <v>0</v>
      </c>
      <c r="AB34" s="18" t="s">
        <v>1</v>
      </c>
      <c r="AC34" s="134">
        <v>0</v>
      </c>
      <c r="AD34" s="67">
        <v>0</v>
      </c>
      <c r="AE34" s="67">
        <v>0</v>
      </c>
      <c r="AF34" s="131">
        <v>0</v>
      </c>
      <c r="AG34" s="34" t="s">
        <v>1</v>
      </c>
      <c r="AH34" s="134">
        <v>0</v>
      </c>
      <c r="AI34" s="67">
        <v>0</v>
      </c>
      <c r="AJ34" s="67">
        <v>0</v>
      </c>
      <c r="AK34" s="134">
        <v>0</v>
      </c>
      <c r="AL34" s="67">
        <v>0</v>
      </c>
      <c r="AM34" s="67">
        <v>0</v>
      </c>
      <c r="AN34" s="134">
        <v>0</v>
      </c>
      <c r="AO34" s="67">
        <v>0</v>
      </c>
      <c r="AP34" s="147">
        <v>0</v>
      </c>
      <c r="AQ34" s="39" t="s">
        <v>1</v>
      </c>
      <c r="AR34" s="171" t="s">
        <v>17</v>
      </c>
      <c r="AS34" s="171" t="s">
        <v>15</v>
      </c>
      <c r="AT34" s="171" t="s">
        <v>13</v>
      </c>
      <c r="AU34" s="39" t="s">
        <v>1</v>
      </c>
    </row>
    <row r="35" spans="1:47" ht="12.75">
      <c r="A35" s="139" t="s">
        <v>40</v>
      </c>
      <c r="B35" s="194"/>
      <c r="C35" s="187" t="s">
        <v>9</v>
      </c>
      <c r="D35" s="170">
        <v>0</v>
      </c>
      <c r="E35" s="126">
        <v>0</v>
      </c>
      <c r="F35" s="126">
        <v>0</v>
      </c>
      <c r="G35" s="126">
        <v>0</v>
      </c>
      <c r="H35" s="5" t="s">
        <v>1</v>
      </c>
      <c r="I35" s="170">
        <v>0</v>
      </c>
      <c r="J35" s="126">
        <v>0</v>
      </c>
      <c r="K35" s="126">
        <v>0</v>
      </c>
      <c r="L35" s="126">
        <v>0</v>
      </c>
      <c r="M35" s="22" t="s">
        <v>1</v>
      </c>
      <c r="N35" s="170">
        <v>0</v>
      </c>
      <c r="O35" s="126">
        <v>0</v>
      </c>
      <c r="P35" s="126">
        <v>0</v>
      </c>
      <c r="Q35" s="126">
        <v>0</v>
      </c>
      <c r="R35" s="18" t="s">
        <v>1</v>
      </c>
      <c r="S35" s="170">
        <v>0</v>
      </c>
      <c r="T35" s="126">
        <f t="shared" si="1"/>
        <v>0</v>
      </c>
      <c r="U35" s="126">
        <f t="shared" si="2"/>
        <v>0</v>
      </c>
      <c r="V35" s="126">
        <f t="shared" si="3"/>
        <v>0</v>
      </c>
      <c r="W35" s="18" t="s">
        <v>1</v>
      </c>
      <c r="X35" s="146">
        <f t="shared" si="4"/>
        <v>0</v>
      </c>
      <c r="Y35" s="67">
        <f t="shared" si="5"/>
        <v>0</v>
      </c>
      <c r="Z35" s="67">
        <f t="shared" si="6"/>
        <v>0</v>
      </c>
      <c r="AA35" s="147">
        <f t="shared" si="7"/>
        <v>0</v>
      </c>
      <c r="AB35" s="18" t="s">
        <v>1</v>
      </c>
      <c r="AC35" s="170">
        <v>0</v>
      </c>
      <c r="AD35" s="126">
        <v>0</v>
      </c>
      <c r="AE35" s="126">
        <v>0</v>
      </c>
      <c r="AF35" s="433">
        <v>0</v>
      </c>
      <c r="AG35" s="34" t="s">
        <v>1</v>
      </c>
      <c r="AH35" s="170">
        <v>0</v>
      </c>
      <c r="AI35" s="126">
        <v>0</v>
      </c>
      <c r="AJ35" s="126">
        <v>0</v>
      </c>
      <c r="AK35" s="170">
        <v>0</v>
      </c>
      <c r="AL35" s="126">
        <v>0</v>
      </c>
      <c r="AM35" s="126">
        <v>0</v>
      </c>
      <c r="AN35" s="170">
        <v>0</v>
      </c>
      <c r="AO35" s="126">
        <v>0</v>
      </c>
      <c r="AP35" s="140">
        <v>0</v>
      </c>
      <c r="AQ35" s="39" t="s">
        <v>1</v>
      </c>
      <c r="AR35" s="171" t="s">
        <v>18</v>
      </c>
      <c r="AS35" s="171" t="s">
        <v>11</v>
      </c>
      <c r="AT35" s="171" t="s">
        <v>9</v>
      </c>
      <c r="AU35" s="39" t="s">
        <v>1</v>
      </c>
    </row>
    <row r="36" spans="1:47" ht="12.75">
      <c r="A36" s="188" t="s">
        <v>65</v>
      </c>
      <c r="B36" s="192"/>
      <c r="C36" s="68" t="s">
        <v>12</v>
      </c>
      <c r="D36" s="134">
        <v>0</v>
      </c>
      <c r="E36" s="67">
        <v>0</v>
      </c>
      <c r="F36" s="67">
        <v>0</v>
      </c>
      <c r="G36" s="67">
        <v>0</v>
      </c>
      <c r="H36" s="5" t="s">
        <v>1</v>
      </c>
      <c r="I36" s="134">
        <v>0</v>
      </c>
      <c r="J36" s="67">
        <v>0</v>
      </c>
      <c r="K36" s="67">
        <v>0</v>
      </c>
      <c r="L36" s="67">
        <v>0</v>
      </c>
      <c r="M36" s="22" t="s">
        <v>1</v>
      </c>
      <c r="N36" s="134">
        <v>0</v>
      </c>
      <c r="O36" s="67">
        <v>0</v>
      </c>
      <c r="P36" s="67">
        <v>0</v>
      </c>
      <c r="Q36" s="67">
        <v>0</v>
      </c>
      <c r="R36" s="18" t="s">
        <v>1</v>
      </c>
      <c r="S36" s="134">
        <v>0</v>
      </c>
      <c r="T36" s="67">
        <f t="shared" si="1"/>
        <v>0</v>
      </c>
      <c r="U36" s="67">
        <f t="shared" si="2"/>
        <v>0</v>
      </c>
      <c r="V36" s="67">
        <f t="shared" si="3"/>
        <v>0</v>
      </c>
      <c r="W36" s="18" t="s">
        <v>1</v>
      </c>
      <c r="X36" s="146">
        <f t="shared" si="4"/>
        <v>0</v>
      </c>
      <c r="Y36" s="67">
        <f t="shared" si="5"/>
        <v>0</v>
      </c>
      <c r="Z36" s="67">
        <f t="shared" si="6"/>
        <v>0</v>
      </c>
      <c r="AA36" s="147">
        <f t="shared" si="7"/>
        <v>0</v>
      </c>
      <c r="AB36" s="18" t="s">
        <v>1</v>
      </c>
      <c r="AC36" s="134">
        <v>0</v>
      </c>
      <c r="AD36" s="67">
        <v>0</v>
      </c>
      <c r="AE36" s="67">
        <v>0</v>
      </c>
      <c r="AF36" s="131">
        <v>0</v>
      </c>
      <c r="AG36" s="34" t="s">
        <v>1</v>
      </c>
      <c r="AH36" s="134">
        <v>0</v>
      </c>
      <c r="AI36" s="67">
        <v>0</v>
      </c>
      <c r="AJ36" s="67">
        <v>0</v>
      </c>
      <c r="AK36" s="134">
        <v>0</v>
      </c>
      <c r="AL36" s="67">
        <v>0</v>
      </c>
      <c r="AM36" s="67">
        <v>0</v>
      </c>
      <c r="AN36" s="134">
        <v>0</v>
      </c>
      <c r="AO36" s="67">
        <v>0</v>
      </c>
      <c r="AP36" s="147">
        <v>0</v>
      </c>
      <c r="AQ36" s="39" t="s">
        <v>1</v>
      </c>
      <c r="AR36" s="171" t="s">
        <v>18</v>
      </c>
      <c r="AS36" s="171" t="s">
        <v>11</v>
      </c>
      <c r="AT36" s="171" t="s">
        <v>12</v>
      </c>
      <c r="AU36" s="39" t="s">
        <v>1</v>
      </c>
    </row>
    <row r="37" spans="1:47" ht="12.75">
      <c r="A37" s="146"/>
      <c r="B37" s="192"/>
      <c r="C37" s="68" t="s">
        <v>13</v>
      </c>
      <c r="D37" s="134">
        <v>0</v>
      </c>
      <c r="E37" s="67">
        <v>0</v>
      </c>
      <c r="F37" s="67">
        <v>0</v>
      </c>
      <c r="G37" s="67">
        <v>0</v>
      </c>
      <c r="H37" s="5" t="s">
        <v>1</v>
      </c>
      <c r="I37" s="134">
        <v>0</v>
      </c>
      <c r="J37" s="67">
        <v>0</v>
      </c>
      <c r="K37" s="67">
        <v>0</v>
      </c>
      <c r="L37" s="67">
        <v>0</v>
      </c>
      <c r="M37" s="22" t="s">
        <v>1</v>
      </c>
      <c r="N37" s="134">
        <v>0</v>
      </c>
      <c r="O37" s="67">
        <v>0</v>
      </c>
      <c r="P37" s="67">
        <v>0</v>
      </c>
      <c r="Q37" s="67">
        <v>0</v>
      </c>
      <c r="R37" s="18" t="s">
        <v>1</v>
      </c>
      <c r="S37" s="134">
        <f t="shared" si="0"/>
        <v>0</v>
      </c>
      <c r="T37" s="67">
        <f t="shared" si="1"/>
        <v>0</v>
      </c>
      <c r="U37" s="67">
        <f t="shared" si="2"/>
        <v>0</v>
      </c>
      <c r="V37" s="67">
        <f t="shared" si="3"/>
        <v>0</v>
      </c>
      <c r="W37" s="18" t="s">
        <v>1</v>
      </c>
      <c r="X37" s="143">
        <f t="shared" si="4"/>
        <v>0</v>
      </c>
      <c r="Y37" s="133">
        <f t="shared" si="5"/>
        <v>0</v>
      </c>
      <c r="Z37" s="133">
        <f t="shared" si="6"/>
        <v>0</v>
      </c>
      <c r="AA37" s="144">
        <f t="shared" si="7"/>
        <v>0</v>
      </c>
      <c r="AB37" s="18" t="s">
        <v>1</v>
      </c>
      <c r="AC37" s="134">
        <v>0</v>
      </c>
      <c r="AD37" s="67">
        <v>0</v>
      </c>
      <c r="AE37" s="67">
        <v>0</v>
      </c>
      <c r="AF37" s="131">
        <v>0</v>
      </c>
      <c r="AG37" s="34" t="s">
        <v>1</v>
      </c>
      <c r="AH37" s="134">
        <v>0</v>
      </c>
      <c r="AI37" s="67">
        <v>0</v>
      </c>
      <c r="AJ37" s="67">
        <v>0</v>
      </c>
      <c r="AK37" s="134">
        <v>0</v>
      </c>
      <c r="AL37" s="67">
        <v>0</v>
      </c>
      <c r="AM37" s="67">
        <v>0</v>
      </c>
      <c r="AN37" s="134">
        <v>0</v>
      </c>
      <c r="AO37" s="67">
        <v>0</v>
      </c>
      <c r="AP37" s="147">
        <v>0</v>
      </c>
      <c r="AQ37" s="39" t="s">
        <v>1</v>
      </c>
      <c r="AR37" s="171" t="s">
        <v>18</v>
      </c>
      <c r="AS37" s="171" t="s">
        <v>11</v>
      </c>
      <c r="AT37" s="171" t="s">
        <v>13</v>
      </c>
      <c r="AU37" s="39" t="s">
        <v>1</v>
      </c>
    </row>
    <row r="38" spans="1:47" ht="12.75">
      <c r="A38" s="189"/>
      <c r="B38" s="193" t="s">
        <v>14</v>
      </c>
      <c r="C38" s="191" t="s">
        <v>9</v>
      </c>
      <c r="D38" s="159">
        <v>0</v>
      </c>
      <c r="E38" s="135">
        <v>0</v>
      </c>
      <c r="F38" s="135">
        <v>0</v>
      </c>
      <c r="G38" s="135">
        <v>0</v>
      </c>
      <c r="H38" s="5" t="s">
        <v>1</v>
      </c>
      <c r="I38" s="159">
        <v>0</v>
      </c>
      <c r="J38" s="135">
        <v>0</v>
      </c>
      <c r="K38" s="135">
        <v>0</v>
      </c>
      <c r="L38" s="135">
        <v>0</v>
      </c>
      <c r="M38" s="22" t="s">
        <v>1</v>
      </c>
      <c r="N38" s="159">
        <v>0</v>
      </c>
      <c r="O38" s="135">
        <v>0</v>
      </c>
      <c r="P38" s="135">
        <v>0</v>
      </c>
      <c r="Q38" s="135">
        <v>0</v>
      </c>
      <c r="R38" s="18" t="s">
        <v>1</v>
      </c>
      <c r="S38" s="159">
        <f t="shared" si="0"/>
        <v>0</v>
      </c>
      <c r="T38" s="135">
        <f t="shared" si="1"/>
        <v>0</v>
      </c>
      <c r="U38" s="135">
        <f t="shared" si="2"/>
        <v>0</v>
      </c>
      <c r="V38" s="135">
        <f t="shared" si="3"/>
        <v>0</v>
      </c>
      <c r="W38" s="18" t="s">
        <v>1</v>
      </c>
      <c r="X38" s="146">
        <f t="shared" si="4"/>
        <v>0</v>
      </c>
      <c r="Y38" s="67">
        <f t="shared" si="5"/>
        <v>0</v>
      </c>
      <c r="Z38" s="67">
        <f t="shared" si="6"/>
        <v>0</v>
      </c>
      <c r="AA38" s="147">
        <f t="shared" si="7"/>
        <v>0</v>
      </c>
      <c r="AB38" s="18" t="s">
        <v>1</v>
      </c>
      <c r="AC38" s="159">
        <v>0</v>
      </c>
      <c r="AD38" s="135">
        <v>0</v>
      </c>
      <c r="AE38" s="135">
        <v>0</v>
      </c>
      <c r="AF38" s="158">
        <v>0</v>
      </c>
      <c r="AG38" s="34" t="s">
        <v>1</v>
      </c>
      <c r="AH38" s="159">
        <v>0</v>
      </c>
      <c r="AI38" s="135">
        <v>0</v>
      </c>
      <c r="AJ38" s="135">
        <v>0</v>
      </c>
      <c r="AK38" s="159">
        <v>0</v>
      </c>
      <c r="AL38" s="135">
        <v>0</v>
      </c>
      <c r="AM38" s="135">
        <v>0</v>
      </c>
      <c r="AN38" s="159">
        <v>0</v>
      </c>
      <c r="AO38" s="135">
        <v>0</v>
      </c>
      <c r="AP38" s="160">
        <v>0</v>
      </c>
      <c r="AQ38" s="39" t="s">
        <v>1</v>
      </c>
      <c r="AR38" s="171" t="s">
        <v>18</v>
      </c>
      <c r="AS38" s="171" t="s">
        <v>15</v>
      </c>
      <c r="AT38" s="171" t="s">
        <v>9</v>
      </c>
      <c r="AU38" s="39" t="s">
        <v>1</v>
      </c>
    </row>
    <row r="39" spans="1:47" ht="12.75">
      <c r="A39" s="146"/>
      <c r="B39" s="192"/>
      <c r="C39" s="68" t="s">
        <v>12</v>
      </c>
      <c r="D39" s="134">
        <v>0</v>
      </c>
      <c r="E39" s="67">
        <v>0</v>
      </c>
      <c r="F39" s="67">
        <v>0</v>
      </c>
      <c r="G39" s="67">
        <v>0</v>
      </c>
      <c r="H39" s="5" t="s">
        <v>1</v>
      </c>
      <c r="I39" s="134">
        <v>0</v>
      </c>
      <c r="J39" s="67">
        <v>0</v>
      </c>
      <c r="K39" s="67">
        <v>0</v>
      </c>
      <c r="L39" s="67">
        <v>0</v>
      </c>
      <c r="M39" s="22" t="s">
        <v>1</v>
      </c>
      <c r="N39" s="134">
        <v>0</v>
      </c>
      <c r="O39" s="67">
        <v>0</v>
      </c>
      <c r="P39" s="67">
        <v>0</v>
      </c>
      <c r="Q39" s="67">
        <v>0</v>
      </c>
      <c r="R39" s="18" t="s">
        <v>1</v>
      </c>
      <c r="S39" s="134">
        <f t="shared" si="0"/>
        <v>0</v>
      </c>
      <c r="T39" s="67">
        <f t="shared" si="1"/>
        <v>0</v>
      </c>
      <c r="U39" s="67">
        <f t="shared" si="2"/>
        <v>0</v>
      </c>
      <c r="V39" s="67">
        <f t="shared" si="3"/>
        <v>0</v>
      </c>
      <c r="W39" s="18" t="s">
        <v>1</v>
      </c>
      <c r="X39" s="146">
        <f t="shared" si="4"/>
        <v>0</v>
      </c>
      <c r="Y39" s="67">
        <f t="shared" si="5"/>
        <v>0</v>
      </c>
      <c r="Z39" s="67">
        <f t="shared" si="6"/>
        <v>0</v>
      </c>
      <c r="AA39" s="147">
        <f t="shared" si="7"/>
        <v>0</v>
      </c>
      <c r="AB39" s="18" t="s">
        <v>1</v>
      </c>
      <c r="AC39" s="134">
        <v>0</v>
      </c>
      <c r="AD39" s="67">
        <v>0</v>
      </c>
      <c r="AE39" s="67">
        <v>0</v>
      </c>
      <c r="AF39" s="131">
        <v>0</v>
      </c>
      <c r="AG39" s="34" t="s">
        <v>1</v>
      </c>
      <c r="AH39" s="134">
        <v>0</v>
      </c>
      <c r="AI39" s="67">
        <v>0</v>
      </c>
      <c r="AJ39" s="67">
        <v>0</v>
      </c>
      <c r="AK39" s="134">
        <v>0</v>
      </c>
      <c r="AL39" s="67">
        <v>0</v>
      </c>
      <c r="AM39" s="67">
        <v>0</v>
      </c>
      <c r="AN39" s="134">
        <v>0</v>
      </c>
      <c r="AO39" s="67">
        <v>0</v>
      </c>
      <c r="AP39" s="147">
        <v>0</v>
      </c>
      <c r="AQ39" s="39" t="s">
        <v>1</v>
      </c>
      <c r="AR39" s="171" t="s">
        <v>18</v>
      </c>
      <c r="AS39" s="171" t="s">
        <v>15</v>
      </c>
      <c r="AT39" s="171" t="s">
        <v>12</v>
      </c>
      <c r="AU39" s="39" t="s">
        <v>1</v>
      </c>
    </row>
    <row r="40" spans="1:47" ht="12.75">
      <c r="A40" s="146"/>
      <c r="B40" s="192"/>
      <c r="C40" s="68" t="s">
        <v>13</v>
      </c>
      <c r="D40" s="134">
        <v>0</v>
      </c>
      <c r="E40" s="67">
        <v>0</v>
      </c>
      <c r="F40" s="67">
        <v>0</v>
      </c>
      <c r="G40" s="67">
        <v>0</v>
      </c>
      <c r="H40" s="5" t="s">
        <v>1</v>
      </c>
      <c r="I40" s="134">
        <v>0</v>
      </c>
      <c r="J40" s="67">
        <v>0</v>
      </c>
      <c r="K40" s="67">
        <v>0</v>
      </c>
      <c r="L40" s="67">
        <v>0</v>
      </c>
      <c r="M40" s="22" t="s">
        <v>1</v>
      </c>
      <c r="N40" s="134">
        <v>0</v>
      </c>
      <c r="O40" s="67">
        <v>0</v>
      </c>
      <c r="P40" s="67">
        <v>0</v>
      </c>
      <c r="Q40" s="67">
        <v>0</v>
      </c>
      <c r="R40" s="18" t="s">
        <v>1</v>
      </c>
      <c r="S40" s="134">
        <f t="shared" si="0"/>
        <v>0</v>
      </c>
      <c r="T40" s="67">
        <f t="shared" si="1"/>
        <v>0</v>
      </c>
      <c r="U40" s="67">
        <f t="shared" si="2"/>
        <v>0</v>
      </c>
      <c r="V40" s="67">
        <f t="shared" si="3"/>
        <v>0</v>
      </c>
      <c r="W40" s="18" t="s">
        <v>1</v>
      </c>
      <c r="X40" s="150">
        <f t="shared" si="4"/>
        <v>0</v>
      </c>
      <c r="Y40" s="136">
        <f t="shared" si="5"/>
        <v>0</v>
      </c>
      <c r="Z40" s="136">
        <f t="shared" si="6"/>
        <v>0</v>
      </c>
      <c r="AA40" s="151">
        <f t="shared" si="7"/>
        <v>0</v>
      </c>
      <c r="AB40" s="18" t="s">
        <v>1</v>
      </c>
      <c r="AC40" s="134">
        <v>0</v>
      </c>
      <c r="AD40" s="67">
        <v>0</v>
      </c>
      <c r="AE40" s="67">
        <v>0</v>
      </c>
      <c r="AF40" s="131">
        <v>0</v>
      </c>
      <c r="AG40" s="34" t="s">
        <v>1</v>
      </c>
      <c r="AH40" s="134">
        <v>0</v>
      </c>
      <c r="AI40" s="67">
        <v>0</v>
      </c>
      <c r="AJ40" s="67">
        <v>0</v>
      </c>
      <c r="AK40" s="134">
        <v>0</v>
      </c>
      <c r="AL40" s="67">
        <v>0</v>
      </c>
      <c r="AM40" s="67">
        <v>0</v>
      </c>
      <c r="AN40" s="134">
        <v>0</v>
      </c>
      <c r="AO40" s="67">
        <v>0</v>
      </c>
      <c r="AP40" s="147">
        <v>0</v>
      </c>
      <c r="AQ40" s="39" t="s">
        <v>1</v>
      </c>
      <c r="AR40" s="171" t="s">
        <v>18</v>
      </c>
      <c r="AS40" s="171" t="s">
        <v>15</v>
      </c>
      <c r="AT40" s="171" t="s">
        <v>13</v>
      </c>
      <c r="AU40" s="39" t="s">
        <v>1</v>
      </c>
    </row>
    <row r="41" spans="1:47" ht="12.75">
      <c r="A41" s="139" t="s">
        <v>19</v>
      </c>
      <c r="B41" s="194"/>
      <c r="C41" s="187" t="s">
        <v>9</v>
      </c>
      <c r="D41" s="170">
        <v>0</v>
      </c>
      <c r="E41" s="126">
        <v>0</v>
      </c>
      <c r="F41" s="126">
        <v>0</v>
      </c>
      <c r="G41" s="126">
        <v>0</v>
      </c>
      <c r="H41" s="5" t="s">
        <v>1</v>
      </c>
      <c r="I41" s="170">
        <v>0</v>
      </c>
      <c r="J41" s="126">
        <v>0</v>
      </c>
      <c r="K41" s="126">
        <v>0</v>
      </c>
      <c r="L41" s="126">
        <v>0</v>
      </c>
      <c r="M41" s="22" t="s">
        <v>1</v>
      </c>
      <c r="N41" s="170">
        <v>0</v>
      </c>
      <c r="O41" s="126">
        <v>0</v>
      </c>
      <c r="P41" s="126">
        <v>0</v>
      </c>
      <c r="Q41" s="126">
        <v>0</v>
      </c>
      <c r="R41" s="18" t="s">
        <v>1</v>
      </c>
      <c r="S41" s="170">
        <f t="shared" si="0"/>
        <v>0</v>
      </c>
      <c r="T41" s="126">
        <f t="shared" si="1"/>
        <v>0</v>
      </c>
      <c r="U41" s="126">
        <f t="shared" si="2"/>
        <v>0</v>
      </c>
      <c r="V41" s="126">
        <f t="shared" si="3"/>
        <v>0</v>
      </c>
      <c r="W41" s="18" t="s">
        <v>1</v>
      </c>
      <c r="X41" s="146">
        <f t="shared" si="4"/>
        <v>0</v>
      </c>
      <c r="Y41" s="67">
        <f t="shared" si="5"/>
        <v>0</v>
      </c>
      <c r="Z41" s="67">
        <f t="shared" si="6"/>
        <v>0</v>
      </c>
      <c r="AA41" s="147">
        <f t="shared" si="7"/>
        <v>0</v>
      </c>
      <c r="AB41" s="18" t="s">
        <v>1</v>
      </c>
      <c r="AC41" s="170">
        <v>0</v>
      </c>
      <c r="AD41" s="126">
        <v>0</v>
      </c>
      <c r="AE41" s="126">
        <v>0</v>
      </c>
      <c r="AF41" s="433">
        <v>0</v>
      </c>
      <c r="AG41" s="34" t="s">
        <v>1</v>
      </c>
      <c r="AH41" s="170">
        <v>0</v>
      </c>
      <c r="AI41" s="126">
        <v>0</v>
      </c>
      <c r="AJ41" s="126">
        <v>0</v>
      </c>
      <c r="AK41" s="170">
        <v>0</v>
      </c>
      <c r="AL41" s="126">
        <v>0</v>
      </c>
      <c r="AM41" s="126">
        <v>0</v>
      </c>
      <c r="AN41" s="170">
        <v>0</v>
      </c>
      <c r="AO41" s="126">
        <v>0</v>
      </c>
      <c r="AP41" s="140">
        <v>0</v>
      </c>
      <c r="AQ41" s="39" t="s">
        <v>1</v>
      </c>
      <c r="AR41" s="171" t="s">
        <v>20</v>
      </c>
      <c r="AS41" s="171" t="s">
        <v>11</v>
      </c>
      <c r="AT41" s="171" t="s">
        <v>9</v>
      </c>
      <c r="AU41" s="39" t="s">
        <v>1</v>
      </c>
    </row>
    <row r="42" spans="1:47" ht="12.75">
      <c r="A42" s="146"/>
      <c r="B42" s="192"/>
      <c r="C42" s="68" t="s">
        <v>12</v>
      </c>
      <c r="D42" s="134">
        <v>0</v>
      </c>
      <c r="E42" s="67">
        <v>0</v>
      </c>
      <c r="F42" s="67">
        <v>0</v>
      </c>
      <c r="G42" s="67">
        <v>0</v>
      </c>
      <c r="H42" s="5" t="s">
        <v>1</v>
      </c>
      <c r="I42" s="134">
        <v>0</v>
      </c>
      <c r="J42" s="67">
        <v>0</v>
      </c>
      <c r="K42" s="67">
        <v>0</v>
      </c>
      <c r="L42" s="67">
        <v>0</v>
      </c>
      <c r="M42" s="22" t="s">
        <v>1</v>
      </c>
      <c r="N42" s="134">
        <v>0</v>
      </c>
      <c r="O42" s="67">
        <v>0</v>
      </c>
      <c r="P42" s="67">
        <v>0</v>
      </c>
      <c r="Q42" s="67">
        <v>0</v>
      </c>
      <c r="R42" s="18" t="s">
        <v>1</v>
      </c>
      <c r="S42" s="134">
        <f t="shared" si="0"/>
        <v>0</v>
      </c>
      <c r="T42" s="67">
        <f t="shared" si="1"/>
        <v>0</v>
      </c>
      <c r="U42" s="67">
        <f t="shared" si="2"/>
        <v>0</v>
      </c>
      <c r="V42" s="67">
        <f t="shared" si="3"/>
        <v>0</v>
      </c>
      <c r="W42" s="18" t="s">
        <v>1</v>
      </c>
      <c r="X42" s="146">
        <f t="shared" si="4"/>
        <v>0</v>
      </c>
      <c r="Y42" s="67">
        <f t="shared" si="5"/>
        <v>0</v>
      </c>
      <c r="Z42" s="67">
        <f t="shared" si="6"/>
        <v>0</v>
      </c>
      <c r="AA42" s="147">
        <f t="shared" si="7"/>
        <v>0</v>
      </c>
      <c r="AB42" s="18" t="s">
        <v>1</v>
      </c>
      <c r="AC42" s="134">
        <v>0</v>
      </c>
      <c r="AD42" s="67">
        <v>0</v>
      </c>
      <c r="AE42" s="67">
        <v>0</v>
      </c>
      <c r="AF42" s="131">
        <v>0</v>
      </c>
      <c r="AG42" s="34" t="s">
        <v>1</v>
      </c>
      <c r="AH42" s="134">
        <v>0</v>
      </c>
      <c r="AI42" s="67">
        <v>0</v>
      </c>
      <c r="AJ42" s="67">
        <v>0</v>
      </c>
      <c r="AK42" s="134">
        <v>0</v>
      </c>
      <c r="AL42" s="67">
        <v>0</v>
      </c>
      <c r="AM42" s="67">
        <v>0</v>
      </c>
      <c r="AN42" s="134">
        <v>0</v>
      </c>
      <c r="AO42" s="67">
        <v>0</v>
      </c>
      <c r="AP42" s="147">
        <v>0</v>
      </c>
      <c r="AQ42" s="39" t="s">
        <v>1</v>
      </c>
      <c r="AR42" s="171" t="s">
        <v>20</v>
      </c>
      <c r="AS42" s="171" t="s">
        <v>11</v>
      </c>
      <c r="AT42" s="171" t="s">
        <v>12</v>
      </c>
      <c r="AU42" s="39" t="s">
        <v>1</v>
      </c>
    </row>
    <row r="43" spans="1:47" ht="12.75">
      <c r="A43" s="146"/>
      <c r="B43" s="192"/>
      <c r="C43" s="68" t="s">
        <v>13</v>
      </c>
      <c r="D43" s="132">
        <v>0</v>
      </c>
      <c r="E43" s="67">
        <v>0</v>
      </c>
      <c r="F43" s="67">
        <v>0</v>
      </c>
      <c r="G43" s="67">
        <v>0</v>
      </c>
      <c r="H43" s="5" t="s">
        <v>1</v>
      </c>
      <c r="I43" s="134">
        <v>0</v>
      </c>
      <c r="J43" s="67">
        <v>0</v>
      </c>
      <c r="K43" s="67">
        <v>0</v>
      </c>
      <c r="L43" s="67">
        <v>0</v>
      </c>
      <c r="M43" s="22" t="s">
        <v>1</v>
      </c>
      <c r="N43" s="134">
        <v>0</v>
      </c>
      <c r="O43" s="67">
        <v>0</v>
      </c>
      <c r="P43" s="67">
        <v>0</v>
      </c>
      <c r="Q43" s="67">
        <v>0</v>
      </c>
      <c r="R43" s="18" t="s">
        <v>1</v>
      </c>
      <c r="S43" s="134">
        <f t="shared" si="0"/>
        <v>0</v>
      </c>
      <c r="T43" s="67">
        <f t="shared" si="1"/>
        <v>0</v>
      </c>
      <c r="U43" s="67">
        <f t="shared" si="2"/>
        <v>0</v>
      </c>
      <c r="V43" s="67">
        <f t="shared" si="3"/>
        <v>0</v>
      </c>
      <c r="W43" s="18" t="s">
        <v>1</v>
      </c>
      <c r="X43" s="143">
        <f t="shared" si="4"/>
        <v>0</v>
      </c>
      <c r="Y43" s="133">
        <f t="shared" si="5"/>
        <v>0</v>
      </c>
      <c r="Z43" s="133">
        <f t="shared" si="6"/>
        <v>0</v>
      </c>
      <c r="AA43" s="144">
        <f t="shared" si="7"/>
        <v>0</v>
      </c>
      <c r="AB43" s="18" t="s">
        <v>1</v>
      </c>
      <c r="AC43" s="134">
        <v>0</v>
      </c>
      <c r="AD43" s="67">
        <v>0</v>
      </c>
      <c r="AE43" s="67">
        <v>0</v>
      </c>
      <c r="AF43" s="131">
        <v>0</v>
      </c>
      <c r="AG43" s="34" t="s">
        <v>1</v>
      </c>
      <c r="AH43" s="134">
        <v>0</v>
      </c>
      <c r="AI43" s="67">
        <v>0</v>
      </c>
      <c r="AJ43" s="67">
        <v>0</v>
      </c>
      <c r="AK43" s="134">
        <v>0</v>
      </c>
      <c r="AL43" s="67">
        <v>0</v>
      </c>
      <c r="AM43" s="67">
        <v>0</v>
      </c>
      <c r="AN43" s="134">
        <v>0</v>
      </c>
      <c r="AO43" s="67">
        <v>0</v>
      </c>
      <c r="AP43" s="147">
        <v>0</v>
      </c>
      <c r="AQ43" s="39" t="s">
        <v>1</v>
      </c>
      <c r="AR43" s="171" t="s">
        <v>20</v>
      </c>
      <c r="AS43" s="171" t="s">
        <v>11</v>
      </c>
      <c r="AT43" s="171" t="s">
        <v>13</v>
      </c>
      <c r="AU43" s="39" t="s">
        <v>1</v>
      </c>
    </row>
    <row r="44" spans="1:47" ht="12.75">
      <c r="A44" s="146"/>
      <c r="B44" s="193" t="s">
        <v>14</v>
      </c>
      <c r="C44" s="191" t="s">
        <v>9</v>
      </c>
      <c r="D44" s="159">
        <v>0</v>
      </c>
      <c r="E44" s="135">
        <v>0</v>
      </c>
      <c r="F44" s="135">
        <v>0</v>
      </c>
      <c r="G44" s="135">
        <v>0</v>
      </c>
      <c r="H44" s="5" t="s">
        <v>1</v>
      </c>
      <c r="I44" s="159">
        <v>0</v>
      </c>
      <c r="J44" s="135">
        <v>0</v>
      </c>
      <c r="K44" s="135">
        <v>0</v>
      </c>
      <c r="L44" s="135">
        <v>0</v>
      </c>
      <c r="M44" s="22" t="s">
        <v>1</v>
      </c>
      <c r="N44" s="159">
        <v>0</v>
      </c>
      <c r="O44" s="135">
        <v>0</v>
      </c>
      <c r="P44" s="135">
        <v>0</v>
      </c>
      <c r="Q44" s="135">
        <v>0</v>
      </c>
      <c r="R44" s="18" t="s">
        <v>1</v>
      </c>
      <c r="S44" s="159">
        <f t="shared" si="0"/>
        <v>0</v>
      </c>
      <c r="T44" s="135">
        <f t="shared" si="1"/>
        <v>0</v>
      </c>
      <c r="U44" s="135">
        <f t="shared" si="2"/>
        <v>0</v>
      </c>
      <c r="V44" s="135">
        <f t="shared" si="3"/>
        <v>0</v>
      </c>
      <c r="W44" s="18" t="s">
        <v>1</v>
      </c>
      <c r="X44" s="146">
        <f t="shared" si="4"/>
        <v>0</v>
      </c>
      <c r="Y44" s="67">
        <f t="shared" si="5"/>
        <v>0</v>
      </c>
      <c r="Z44" s="67">
        <f t="shared" si="6"/>
        <v>0</v>
      </c>
      <c r="AA44" s="147">
        <f t="shared" si="7"/>
        <v>0</v>
      </c>
      <c r="AB44" s="18" t="s">
        <v>1</v>
      </c>
      <c r="AC44" s="159">
        <v>0</v>
      </c>
      <c r="AD44" s="135">
        <v>0</v>
      </c>
      <c r="AE44" s="135">
        <v>0</v>
      </c>
      <c r="AF44" s="158">
        <v>0</v>
      </c>
      <c r="AG44" s="34" t="s">
        <v>1</v>
      </c>
      <c r="AH44" s="159">
        <v>0</v>
      </c>
      <c r="AI44" s="135">
        <v>0</v>
      </c>
      <c r="AJ44" s="135">
        <v>0</v>
      </c>
      <c r="AK44" s="159">
        <v>0</v>
      </c>
      <c r="AL44" s="135">
        <v>0</v>
      </c>
      <c r="AM44" s="135">
        <v>0</v>
      </c>
      <c r="AN44" s="159">
        <v>0</v>
      </c>
      <c r="AO44" s="135">
        <v>0</v>
      </c>
      <c r="AP44" s="160">
        <v>0</v>
      </c>
      <c r="AQ44" s="39" t="s">
        <v>1</v>
      </c>
      <c r="AR44" s="171" t="s">
        <v>20</v>
      </c>
      <c r="AS44" s="171" t="s">
        <v>15</v>
      </c>
      <c r="AT44" s="171" t="s">
        <v>9</v>
      </c>
      <c r="AU44" s="39" t="s">
        <v>1</v>
      </c>
    </row>
    <row r="45" spans="1:47" ht="12.75">
      <c r="A45" s="146"/>
      <c r="B45" s="192"/>
      <c r="C45" s="68" t="s">
        <v>12</v>
      </c>
      <c r="D45" s="134">
        <v>0</v>
      </c>
      <c r="E45" s="67">
        <v>0</v>
      </c>
      <c r="F45" s="67">
        <v>0</v>
      </c>
      <c r="G45" s="67">
        <v>0</v>
      </c>
      <c r="H45" s="5" t="s">
        <v>1</v>
      </c>
      <c r="I45" s="134">
        <v>0</v>
      </c>
      <c r="J45" s="67">
        <v>0</v>
      </c>
      <c r="K45" s="67">
        <v>0</v>
      </c>
      <c r="L45" s="67">
        <v>0</v>
      </c>
      <c r="M45" s="22" t="s">
        <v>1</v>
      </c>
      <c r="N45" s="134">
        <v>0</v>
      </c>
      <c r="O45" s="67">
        <v>0</v>
      </c>
      <c r="P45" s="67">
        <v>0</v>
      </c>
      <c r="Q45" s="67">
        <v>0</v>
      </c>
      <c r="R45" s="18" t="s">
        <v>1</v>
      </c>
      <c r="S45" s="134">
        <f t="shared" si="0"/>
        <v>0</v>
      </c>
      <c r="T45" s="67">
        <f t="shared" si="1"/>
        <v>0</v>
      </c>
      <c r="U45" s="67">
        <f t="shared" si="2"/>
        <v>0</v>
      </c>
      <c r="V45" s="67">
        <f t="shared" si="3"/>
        <v>0</v>
      </c>
      <c r="W45" s="18" t="s">
        <v>1</v>
      </c>
      <c r="X45" s="146">
        <f t="shared" si="4"/>
        <v>0</v>
      </c>
      <c r="Y45" s="67">
        <f t="shared" si="5"/>
        <v>0</v>
      </c>
      <c r="Z45" s="67">
        <f t="shared" si="6"/>
        <v>0</v>
      </c>
      <c r="AA45" s="147">
        <f t="shared" si="7"/>
        <v>0</v>
      </c>
      <c r="AB45" s="18" t="s">
        <v>1</v>
      </c>
      <c r="AC45" s="134">
        <v>0</v>
      </c>
      <c r="AD45" s="67">
        <v>0</v>
      </c>
      <c r="AE45" s="67">
        <v>0</v>
      </c>
      <c r="AF45" s="131">
        <v>0</v>
      </c>
      <c r="AG45" s="34" t="s">
        <v>1</v>
      </c>
      <c r="AH45" s="134">
        <v>0</v>
      </c>
      <c r="AI45" s="67">
        <v>0</v>
      </c>
      <c r="AJ45" s="67">
        <v>0</v>
      </c>
      <c r="AK45" s="134">
        <v>0</v>
      </c>
      <c r="AL45" s="67">
        <v>0</v>
      </c>
      <c r="AM45" s="67">
        <v>0</v>
      </c>
      <c r="AN45" s="134">
        <v>0</v>
      </c>
      <c r="AO45" s="67">
        <v>0</v>
      </c>
      <c r="AP45" s="147">
        <v>0</v>
      </c>
      <c r="AQ45" s="39" t="s">
        <v>1</v>
      </c>
      <c r="AR45" s="171" t="s">
        <v>20</v>
      </c>
      <c r="AS45" s="171" t="s">
        <v>15</v>
      </c>
      <c r="AT45" s="171" t="s">
        <v>12</v>
      </c>
      <c r="AU45" s="39" t="s">
        <v>1</v>
      </c>
    </row>
    <row r="46" spans="1:47" ht="12.75">
      <c r="A46" s="146"/>
      <c r="B46" s="192"/>
      <c r="C46" s="68" t="s">
        <v>13</v>
      </c>
      <c r="D46" s="134">
        <v>0</v>
      </c>
      <c r="E46" s="67">
        <v>0</v>
      </c>
      <c r="F46" s="67">
        <v>0</v>
      </c>
      <c r="G46" s="67">
        <v>0</v>
      </c>
      <c r="H46" s="5" t="s">
        <v>1</v>
      </c>
      <c r="I46" s="134">
        <v>0</v>
      </c>
      <c r="J46" s="67">
        <v>0</v>
      </c>
      <c r="K46" s="67">
        <v>0</v>
      </c>
      <c r="L46" s="67">
        <v>0</v>
      </c>
      <c r="M46" s="22" t="s">
        <v>1</v>
      </c>
      <c r="N46" s="134">
        <v>0</v>
      </c>
      <c r="O46" s="67">
        <v>0</v>
      </c>
      <c r="P46" s="67">
        <v>0</v>
      </c>
      <c r="Q46" s="67">
        <v>0</v>
      </c>
      <c r="R46" s="18" t="s">
        <v>1</v>
      </c>
      <c r="S46" s="134">
        <f t="shared" si="0"/>
        <v>0</v>
      </c>
      <c r="T46" s="67">
        <f t="shared" si="1"/>
        <v>0</v>
      </c>
      <c r="U46" s="67">
        <f t="shared" si="2"/>
        <v>0</v>
      </c>
      <c r="V46" s="67">
        <f t="shared" si="3"/>
        <v>0</v>
      </c>
      <c r="W46" s="18" t="s">
        <v>1</v>
      </c>
      <c r="X46" s="150">
        <f t="shared" si="4"/>
        <v>0</v>
      </c>
      <c r="Y46" s="136">
        <f t="shared" si="5"/>
        <v>0</v>
      </c>
      <c r="Z46" s="136">
        <f t="shared" si="6"/>
        <v>0</v>
      </c>
      <c r="AA46" s="151">
        <f t="shared" si="7"/>
        <v>0</v>
      </c>
      <c r="AB46" s="18" t="s">
        <v>1</v>
      </c>
      <c r="AC46" s="134">
        <v>0</v>
      </c>
      <c r="AD46" s="67">
        <v>0</v>
      </c>
      <c r="AE46" s="67">
        <v>0</v>
      </c>
      <c r="AF46" s="131">
        <v>0</v>
      </c>
      <c r="AG46" s="34" t="s">
        <v>1</v>
      </c>
      <c r="AH46" s="134">
        <v>0</v>
      </c>
      <c r="AI46" s="67">
        <v>0</v>
      </c>
      <c r="AJ46" s="67">
        <v>0</v>
      </c>
      <c r="AK46" s="134">
        <v>0</v>
      </c>
      <c r="AL46" s="67">
        <v>0</v>
      </c>
      <c r="AM46" s="67">
        <v>0</v>
      </c>
      <c r="AN46" s="134">
        <v>0</v>
      </c>
      <c r="AO46" s="67">
        <v>0</v>
      </c>
      <c r="AP46" s="147">
        <v>0</v>
      </c>
      <c r="AQ46" s="39" t="s">
        <v>1</v>
      </c>
      <c r="AR46" s="171" t="s">
        <v>20</v>
      </c>
      <c r="AS46" s="171" t="s">
        <v>15</v>
      </c>
      <c r="AT46" s="171" t="s">
        <v>13</v>
      </c>
      <c r="AU46" s="39" t="s">
        <v>1</v>
      </c>
    </row>
    <row r="47" spans="1:47" ht="12.75">
      <c r="A47" s="139" t="s">
        <v>66</v>
      </c>
      <c r="B47" s="194"/>
      <c r="C47" s="187" t="s">
        <v>9</v>
      </c>
      <c r="D47" s="170">
        <v>0</v>
      </c>
      <c r="E47" s="126">
        <v>0</v>
      </c>
      <c r="F47" s="126">
        <v>0</v>
      </c>
      <c r="G47" s="126">
        <v>0</v>
      </c>
      <c r="H47" s="5" t="s">
        <v>1</v>
      </c>
      <c r="I47" s="170">
        <v>0</v>
      </c>
      <c r="J47" s="126">
        <v>0</v>
      </c>
      <c r="K47" s="126">
        <v>0</v>
      </c>
      <c r="L47" s="126">
        <v>0</v>
      </c>
      <c r="M47" s="22" t="s">
        <v>1</v>
      </c>
      <c r="N47" s="170">
        <v>0</v>
      </c>
      <c r="O47" s="126">
        <v>0</v>
      </c>
      <c r="P47" s="126">
        <v>0</v>
      </c>
      <c r="Q47" s="126">
        <v>0</v>
      </c>
      <c r="R47" s="18" t="s">
        <v>1</v>
      </c>
      <c r="S47" s="170">
        <f t="shared" si="0"/>
        <v>0</v>
      </c>
      <c r="T47" s="126">
        <f t="shared" si="1"/>
        <v>0</v>
      </c>
      <c r="U47" s="126">
        <f t="shared" si="2"/>
        <v>0</v>
      </c>
      <c r="V47" s="126">
        <f t="shared" si="3"/>
        <v>0</v>
      </c>
      <c r="W47" s="18" t="s">
        <v>1</v>
      </c>
      <c r="X47" s="146">
        <f aca="true" t="shared" si="8" ref="X47:X52">S47</f>
        <v>0</v>
      </c>
      <c r="Y47" s="67">
        <f aca="true" t="shared" si="9" ref="Y47:Y52">T47</f>
        <v>0</v>
      </c>
      <c r="Z47" s="67">
        <f aca="true" t="shared" si="10" ref="Z47:Z52">U47</f>
        <v>0</v>
      </c>
      <c r="AA47" s="147">
        <f aca="true" t="shared" si="11" ref="AA47:AA52">V47</f>
        <v>0</v>
      </c>
      <c r="AB47" s="18" t="s">
        <v>1</v>
      </c>
      <c r="AC47" s="170">
        <v>0</v>
      </c>
      <c r="AD47" s="126">
        <v>0</v>
      </c>
      <c r="AE47" s="126">
        <v>0</v>
      </c>
      <c r="AF47" s="433">
        <v>0</v>
      </c>
      <c r="AG47" s="34" t="s">
        <v>1</v>
      </c>
      <c r="AH47" s="170">
        <v>0</v>
      </c>
      <c r="AI47" s="126">
        <v>0</v>
      </c>
      <c r="AJ47" s="126">
        <v>0</v>
      </c>
      <c r="AK47" s="170">
        <v>0</v>
      </c>
      <c r="AL47" s="126">
        <v>0</v>
      </c>
      <c r="AM47" s="126">
        <v>0</v>
      </c>
      <c r="AN47" s="170">
        <v>0</v>
      </c>
      <c r="AO47" s="126">
        <v>0</v>
      </c>
      <c r="AP47" s="140">
        <v>0</v>
      </c>
      <c r="AQ47" s="39" t="s">
        <v>1</v>
      </c>
      <c r="AR47" s="171" t="s">
        <v>79</v>
      </c>
      <c r="AS47" s="171" t="s">
        <v>11</v>
      </c>
      <c r="AT47" s="171" t="s">
        <v>9</v>
      </c>
      <c r="AU47" s="39" t="s">
        <v>1</v>
      </c>
    </row>
    <row r="48" spans="1:47" ht="12.75">
      <c r="A48" s="146"/>
      <c r="B48" s="192"/>
      <c r="C48" s="68" t="s">
        <v>12</v>
      </c>
      <c r="D48" s="134">
        <v>0</v>
      </c>
      <c r="E48" s="67">
        <v>0</v>
      </c>
      <c r="F48" s="67">
        <v>0</v>
      </c>
      <c r="G48" s="67">
        <v>0</v>
      </c>
      <c r="H48" s="5" t="s">
        <v>1</v>
      </c>
      <c r="I48" s="134">
        <v>0</v>
      </c>
      <c r="J48" s="67">
        <v>0</v>
      </c>
      <c r="K48" s="67">
        <v>0</v>
      </c>
      <c r="L48" s="67">
        <v>0</v>
      </c>
      <c r="M48" s="22" t="s">
        <v>1</v>
      </c>
      <c r="N48" s="134">
        <v>0</v>
      </c>
      <c r="O48" s="67">
        <v>0</v>
      </c>
      <c r="P48" s="67">
        <v>0</v>
      </c>
      <c r="Q48" s="67">
        <v>0</v>
      </c>
      <c r="R48" s="18" t="s">
        <v>1</v>
      </c>
      <c r="S48" s="134">
        <f t="shared" si="0"/>
        <v>0</v>
      </c>
      <c r="T48" s="67">
        <f t="shared" si="1"/>
        <v>0</v>
      </c>
      <c r="U48" s="67">
        <f t="shared" si="2"/>
        <v>0</v>
      </c>
      <c r="V48" s="67">
        <f t="shared" si="3"/>
        <v>0</v>
      </c>
      <c r="W48" s="18" t="s">
        <v>1</v>
      </c>
      <c r="X48" s="146">
        <f t="shared" si="8"/>
        <v>0</v>
      </c>
      <c r="Y48" s="67">
        <f t="shared" si="9"/>
        <v>0</v>
      </c>
      <c r="Z48" s="67">
        <f t="shared" si="10"/>
        <v>0</v>
      </c>
      <c r="AA48" s="147">
        <f t="shared" si="11"/>
        <v>0</v>
      </c>
      <c r="AB48" s="18" t="s">
        <v>1</v>
      </c>
      <c r="AC48" s="134">
        <v>0</v>
      </c>
      <c r="AD48" s="67">
        <v>0</v>
      </c>
      <c r="AE48" s="67">
        <v>0</v>
      </c>
      <c r="AF48" s="131">
        <v>0</v>
      </c>
      <c r="AG48" s="34" t="s">
        <v>1</v>
      </c>
      <c r="AH48" s="134">
        <v>0</v>
      </c>
      <c r="AI48" s="67">
        <v>0</v>
      </c>
      <c r="AJ48" s="67">
        <v>0</v>
      </c>
      <c r="AK48" s="134">
        <v>0</v>
      </c>
      <c r="AL48" s="67">
        <v>0</v>
      </c>
      <c r="AM48" s="67">
        <v>0</v>
      </c>
      <c r="AN48" s="134">
        <v>0</v>
      </c>
      <c r="AO48" s="67">
        <v>0</v>
      </c>
      <c r="AP48" s="147">
        <v>0</v>
      </c>
      <c r="AQ48" s="39" t="s">
        <v>1</v>
      </c>
      <c r="AR48" s="171" t="s">
        <v>79</v>
      </c>
      <c r="AS48" s="171" t="s">
        <v>11</v>
      </c>
      <c r="AT48" s="171" t="s">
        <v>12</v>
      </c>
      <c r="AU48" s="39" t="s">
        <v>1</v>
      </c>
    </row>
    <row r="49" spans="1:47" ht="12.75">
      <c r="A49" s="146"/>
      <c r="B49" s="192"/>
      <c r="C49" s="68" t="s">
        <v>13</v>
      </c>
      <c r="D49" s="132">
        <v>0</v>
      </c>
      <c r="E49" s="67">
        <v>0</v>
      </c>
      <c r="F49" s="67">
        <v>0</v>
      </c>
      <c r="G49" s="67">
        <v>0</v>
      </c>
      <c r="H49" s="5" t="s">
        <v>1</v>
      </c>
      <c r="I49" s="134">
        <v>0</v>
      </c>
      <c r="J49" s="67">
        <v>0</v>
      </c>
      <c r="K49" s="67">
        <v>0</v>
      </c>
      <c r="L49" s="67">
        <v>0</v>
      </c>
      <c r="M49" s="22" t="s">
        <v>1</v>
      </c>
      <c r="N49" s="134">
        <v>0</v>
      </c>
      <c r="O49" s="67">
        <v>0</v>
      </c>
      <c r="P49" s="67">
        <v>0</v>
      </c>
      <c r="Q49" s="67">
        <v>0</v>
      </c>
      <c r="R49" s="18" t="s">
        <v>1</v>
      </c>
      <c r="S49" s="134">
        <f t="shared" si="0"/>
        <v>0</v>
      </c>
      <c r="T49" s="67">
        <f t="shared" si="1"/>
        <v>0</v>
      </c>
      <c r="U49" s="67">
        <f t="shared" si="2"/>
        <v>0</v>
      </c>
      <c r="V49" s="67">
        <f t="shared" si="3"/>
        <v>0</v>
      </c>
      <c r="W49" s="18" t="s">
        <v>1</v>
      </c>
      <c r="X49" s="143">
        <f t="shared" si="8"/>
        <v>0</v>
      </c>
      <c r="Y49" s="133">
        <f t="shared" si="9"/>
        <v>0</v>
      </c>
      <c r="Z49" s="133">
        <f t="shared" si="10"/>
        <v>0</v>
      </c>
      <c r="AA49" s="144">
        <f t="shared" si="11"/>
        <v>0</v>
      </c>
      <c r="AB49" s="18" t="s">
        <v>1</v>
      </c>
      <c r="AC49" s="134">
        <v>0</v>
      </c>
      <c r="AD49" s="67">
        <v>0</v>
      </c>
      <c r="AE49" s="67">
        <v>0</v>
      </c>
      <c r="AF49" s="131">
        <v>0</v>
      </c>
      <c r="AG49" s="34" t="s">
        <v>1</v>
      </c>
      <c r="AH49" s="134">
        <v>0</v>
      </c>
      <c r="AI49" s="67">
        <v>0</v>
      </c>
      <c r="AJ49" s="67">
        <v>0</v>
      </c>
      <c r="AK49" s="134">
        <v>0</v>
      </c>
      <c r="AL49" s="67">
        <v>0</v>
      </c>
      <c r="AM49" s="67">
        <v>0</v>
      </c>
      <c r="AN49" s="134">
        <v>0</v>
      </c>
      <c r="AO49" s="67">
        <v>0</v>
      </c>
      <c r="AP49" s="147">
        <v>0</v>
      </c>
      <c r="AQ49" s="39" t="s">
        <v>1</v>
      </c>
      <c r="AR49" s="171" t="s">
        <v>79</v>
      </c>
      <c r="AS49" s="171" t="s">
        <v>11</v>
      </c>
      <c r="AT49" s="171" t="s">
        <v>13</v>
      </c>
      <c r="AU49" s="39" t="s">
        <v>1</v>
      </c>
    </row>
    <row r="50" spans="1:47" ht="12.75">
      <c r="A50" s="146"/>
      <c r="B50" s="193" t="s">
        <v>14</v>
      </c>
      <c r="C50" s="191" t="s">
        <v>9</v>
      </c>
      <c r="D50" s="159">
        <v>0</v>
      </c>
      <c r="E50" s="135">
        <v>0</v>
      </c>
      <c r="F50" s="135">
        <v>0</v>
      </c>
      <c r="G50" s="135">
        <v>0</v>
      </c>
      <c r="H50" s="5" t="s">
        <v>1</v>
      </c>
      <c r="I50" s="159">
        <v>0</v>
      </c>
      <c r="J50" s="135">
        <v>0</v>
      </c>
      <c r="K50" s="135">
        <v>0</v>
      </c>
      <c r="L50" s="135">
        <v>0</v>
      </c>
      <c r="M50" s="22" t="s">
        <v>1</v>
      </c>
      <c r="N50" s="159">
        <v>0</v>
      </c>
      <c r="O50" s="135">
        <v>0</v>
      </c>
      <c r="P50" s="135">
        <v>0</v>
      </c>
      <c r="Q50" s="135">
        <v>0</v>
      </c>
      <c r="R50" s="18" t="s">
        <v>1</v>
      </c>
      <c r="S50" s="159">
        <f t="shared" si="0"/>
        <v>0</v>
      </c>
      <c r="T50" s="135">
        <f t="shared" si="1"/>
        <v>0</v>
      </c>
      <c r="U50" s="135">
        <f t="shared" si="2"/>
        <v>0</v>
      </c>
      <c r="V50" s="135">
        <f t="shared" si="3"/>
        <v>0</v>
      </c>
      <c r="W50" s="18" t="s">
        <v>1</v>
      </c>
      <c r="X50" s="146">
        <f t="shared" si="8"/>
        <v>0</v>
      </c>
      <c r="Y50" s="67">
        <f t="shared" si="9"/>
        <v>0</v>
      </c>
      <c r="Z50" s="67">
        <f t="shared" si="10"/>
        <v>0</v>
      </c>
      <c r="AA50" s="147">
        <f t="shared" si="11"/>
        <v>0</v>
      </c>
      <c r="AB50" s="18" t="s">
        <v>1</v>
      </c>
      <c r="AC50" s="159">
        <v>0</v>
      </c>
      <c r="AD50" s="135">
        <v>0</v>
      </c>
      <c r="AE50" s="135">
        <v>0</v>
      </c>
      <c r="AF50" s="158">
        <v>0</v>
      </c>
      <c r="AG50" s="34" t="s">
        <v>1</v>
      </c>
      <c r="AH50" s="159">
        <v>0</v>
      </c>
      <c r="AI50" s="135">
        <v>0</v>
      </c>
      <c r="AJ50" s="135">
        <v>0</v>
      </c>
      <c r="AK50" s="159">
        <v>0</v>
      </c>
      <c r="AL50" s="135">
        <v>0</v>
      </c>
      <c r="AM50" s="135">
        <v>0</v>
      </c>
      <c r="AN50" s="159">
        <v>0</v>
      </c>
      <c r="AO50" s="135">
        <v>0</v>
      </c>
      <c r="AP50" s="160">
        <v>0</v>
      </c>
      <c r="AQ50" s="39" t="s">
        <v>1</v>
      </c>
      <c r="AR50" s="171" t="s">
        <v>79</v>
      </c>
      <c r="AS50" s="171" t="s">
        <v>15</v>
      </c>
      <c r="AT50" s="171" t="s">
        <v>9</v>
      </c>
      <c r="AU50" s="39" t="s">
        <v>1</v>
      </c>
    </row>
    <row r="51" spans="1:47" ht="12.75">
      <c r="A51" s="146"/>
      <c r="B51" s="192"/>
      <c r="C51" s="68" t="s">
        <v>12</v>
      </c>
      <c r="D51" s="134">
        <v>0</v>
      </c>
      <c r="E51" s="67">
        <v>0</v>
      </c>
      <c r="F51" s="67">
        <v>0</v>
      </c>
      <c r="G51" s="67">
        <v>0</v>
      </c>
      <c r="H51" s="5" t="s">
        <v>1</v>
      </c>
      <c r="I51" s="134">
        <v>0</v>
      </c>
      <c r="J51" s="67">
        <v>0</v>
      </c>
      <c r="K51" s="67">
        <v>0</v>
      </c>
      <c r="L51" s="67">
        <v>0</v>
      </c>
      <c r="M51" s="22" t="s">
        <v>1</v>
      </c>
      <c r="N51" s="134">
        <v>0</v>
      </c>
      <c r="O51" s="67">
        <v>0</v>
      </c>
      <c r="P51" s="67">
        <v>0</v>
      </c>
      <c r="Q51" s="67">
        <v>0</v>
      </c>
      <c r="R51" s="18" t="s">
        <v>1</v>
      </c>
      <c r="S51" s="134">
        <f t="shared" si="0"/>
        <v>0</v>
      </c>
      <c r="T51" s="67">
        <f t="shared" si="1"/>
        <v>0</v>
      </c>
      <c r="U51" s="67">
        <f t="shared" si="2"/>
        <v>0</v>
      </c>
      <c r="V51" s="67">
        <f t="shared" si="3"/>
        <v>0</v>
      </c>
      <c r="W51" s="18" t="s">
        <v>1</v>
      </c>
      <c r="X51" s="146">
        <f t="shared" si="8"/>
        <v>0</v>
      </c>
      <c r="Y51" s="67">
        <f t="shared" si="9"/>
        <v>0</v>
      </c>
      <c r="Z51" s="67">
        <f t="shared" si="10"/>
        <v>0</v>
      </c>
      <c r="AA51" s="147">
        <f t="shared" si="11"/>
        <v>0</v>
      </c>
      <c r="AB51" s="18" t="s">
        <v>1</v>
      </c>
      <c r="AC51" s="134">
        <v>0</v>
      </c>
      <c r="AD51" s="67">
        <v>0</v>
      </c>
      <c r="AE51" s="67">
        <v>0</v>
      </c>
      <c r="AF51" s="131">
        <v>0</v>
      </c>
      <c r="AG51" s="34" t="s">
        <v>1</v>
      </c>
      <c r="AH51" s="134">
        <v>0</v>
      </c>
      <c r="AI51" s="67">
        <v>0</v>
      </c>
      <c r="AJ51" s="67">
        <v>0</v>
      </c>
      <c r="AK51" s="134">
        <v>0</v>
      </c>
      <c r="AL51" s="67">
        <v>0</v>
      </c>
      <c r="AM51" s="67">
        <v>0</v>
      </c>
      <c r="AN51" s="134">
        <v>0</v>
      </c>
      <c r="AO51" s="67">
        <v>0</v>
      </c>
      <c r="AP51" s="147">
        <v>0</v>
      </c>
      <c r="AQ51" s="39" t="s">
        <v>1</v>
      </c>
      <c r="AR51" s="171" t="s">
        <v>79</v>
      </c>
      <c r="AS51" s="171" t="s">
        <v>15</v>
      </c>
      <c r="AT51" s="171" t="s">
        <v>12</v>
      </c>
      <c r="AU51" s="39" t="s">
        <v>1</v>
      </c>
    </row>
    <row r="52" spans="1:47" ht="12.75">
      <c r="A52" s="146"/>
      <c r="B52" s="192"/>
      <c r="C52" s="68" t="s">
        <v>13</v>
      </c>
      <c r="D52" s="134">
        <v>0</v>
      </c>
      <c r="E52" s="67">
        <v>0</v>
      </c>
      <c r="F52" s="67">
        <v>0</v>
      </c>
      <c r="G52" s="67">
        <v>0</v>
      </c>
      <c r="H52" s="5" t="s">
        <v>1</v>
      </c>
      <c r="I52" s="134">
        <v>0</v>
      </c>
      <c r="J52" s="67">
        <v>0</v>
      </c>
      <c r="K52" s="67">
        <v>0</v>
      </c>
      <c r="L52" s="67">
        <v>0</v>
      </c>
      <c r="M52" s="22" t="s">
        <v>1</v>
      </c>
      <c r="N52" s="134">
        <v>0</v>
      </c>
      <c r="O52" s="67">
        <v>0</v>
      </c>
      <c r="P52" s="67">
        <v>0</v>
      </c>
      <c r="Q52" s="67">
        <v>0</v>
      </c>
      <c r="R52" s="18" t="s">
        <v>1</v>
      </c>
      <c r="S52" s="134">
        <f t="shared" si="0"/>
        <v>0</v>
      </c>
      <c r="T52" s="67">
        <f t="shared" si="1"/>
        <v>0</v>
      </c>
      <c r="U52" s="67">
        <f t="shared" si="2"/>
        <v>0</v>
      </c>
      <c r="V52" s="67">
        <f t="shared" si="3"/>
        <v>0</v>
      </c>
      <c r="W52" s="18" t="s">
        <v>1</v>
      </c>
      <c r="X52" s="146">
        <f t="shared" si="8"/>
        <v>0</v>
      </c>
      <c r="Y52" s="67">
        <f t="shared" si="9"/>
        <v>0</v>
      </c>
      <c r="Z52" s="67">
        <f t="shared" si="10"/>
        <v>0</v>
      </c>
      <c r="AA52" s="147">
        <f t="shared" si="11"/>
        <v>0</v>
      </c>
      <c r="AB52" s="18" t="s">
        <v>1</v>
      </c>
      <c r="AC52" s="134">
        <v>0</v>
      </c>
      <c r="AD52" s="67">
        <v>0</v>
      </c>
      <c r="AE52" s="67">
        <v>0</v>
      </c>
      <c r="AF52" s="131">
        <v>0</v>
      </c>
      <c r="AG52" s="34" t="s">
        <v>1</v>
      </c>
      <c r="AH52" s="134">
        <v>0</v>
      </c>
      <c r="AI52" s="67">
        <v>0</v>
      </c>
      <c r="AJ52" s="67">
        <v>0</v>
      </c>
      <c r="AK52" s="134">
        <v>0</v>
      </c>
      <c r="AL52" s="67">
        <v>0</v>
      </c>
      <c r="AM52" s="67">
        <v>0</v>
      </c>
      <c r="AN52" s="134">
        <v>0</v>
      </c>
      <c r="AO52" s="67">
        <v>0</v>
      </c>
      <c r="AP52" s="147">
        <v>0</v>
      </c>
      <c r="AQ52" s="39" t="s">
        <v>1</v>
      </c>
      <c r="AR52" s="171" t="s">
        <v>79</v>
      </c>
      <c r="AS52" s="171" t="s">
        <v>15</v>
      </c>
      <c r="AT52" s="171" t="s">
        <v>13</v>
      </c>
      <c r="AU52" s="39" t="s">
        <v>1</v>
      </c>
    </row>
    <row r="53" spans="1:47" ht="12.75">
      <c r="A53" s="139" t="s">
        <v>58</v>
      </c>
      <c r="B53" s="194"/>
      <c r="C53" s="187" t="s">
        <v>9</v>
      </c>
      <c r="D53" s="47"/>
      <c r="E53" s="48"/>
      <c r="F53" s="126">
        <v>0</v>
      </c>
      <c r="G53" s="126">
        <v>0</v>
      </c>
      <c r="H53" s="5" t="s">
        <v>1</v>
      </c>
      <c r="I53" s="56"/>
      <c r="J53" s="48"/>
      <c r="K53" s="126">
        <v>0</v>
      </c>
      <c r="L53" s="126">
        <v>0</v>
      </c>
      <c r="M53" s="22" t="s">
        <v>1</v>
      </c>
      <c r="N53" s="56"/>
      <c r="O53" s="48"/>
      <c r="P53" s="126">
        <v>0</v>
      </c>
      <c r="Q53" s="126">
        <v>0</v>
      </c>
      <c r="R53" s="18" t="s">
        <v>1</v>
      </c>
      <c r="S53" s="56"/>
      <c r="T53" s="48"/>
      <c r="U53" s="126">
        <v>0</v>
      </c>
      <c r="V53" s="126">
        <v>0</v>
      </c>
      <c r="W53" s="18" t="s">
        <v>1</v>
      </c>
      <c r="X53" s="139">
        <f t="shared" si="4"/>
        <v>0</v>
      </c>
      <c r="Y53" s="126">
        <f t="shared" si="5"/>
        <v>0</v>
      </c>
      <c r="Z53" s="126">
        <f t="shared" si="6"/>
        <v>0</v>
      </c>
      <c r="AA53" s="140">
        <f t="shared" si="7"/>
        <v>0</v>
      </c>
      <c r="AB53" s="18" t="s">
        <v>1</v>
      </c>
      <c r="AC53" s="56"/>
      <c r="AD53" s="48"/>
      <c r="AE53" s="126">
        <v>0</v>
      </c>
      <c r="AF53" s="126">
        <v>0</v>
      </c>
      <c r="AG53" s="34" t="s">
        <v>1</v>
      </c>
      <c r="AH53" s="56"/>
      <c r="AI53" s="48"/>
      <c r="AJ53" s="141"/>
      <c r="AK53" s="142"/>
      <c r="AL53" s="48"/>
      <c r="AM53" s="48"/>
      <c r="AN53" s="56"/>
      <c r="AO53" s="48"/>
      <c r="AP53" s="70"/>
      <c r="AQ53" s="39" t="s">
        <v>1</v>
      </c>
      <c r="AR53" s="171" t="s">
        <v>21</v>
      </c>
      <c r="AS53" s="171" t="s">
        <v>11</v>
      </c>
      <c r="AT53" s="171" t="s">
        <v>9</v>
      </c>
      <c r="AU53" s="39" t="s">
        <v>1</v>
      </c>
    </row>
    <row r="54" spans="1:47" ht="12.75">
      <c r="A54" s="195"/>
      <c r="B54" s="196"/>
      <c r="C54" s="68" t="s">
        <v>12</v>
      </c>
      <c r="D54" s="49"/>
      <c r="E54" s="50"/>
      <c r="F54" s="67">
        <v>0</v>
      </c>
      <c r="G54" s="67">
        <v>0</v>
      </c>
      <c r="H54" s="5" t="s">
        <v>1</v>
      </c>
      <c r="I54" s="57"/>
      <c r="J54" s="58"/>
      <c r="K54" s="67">
        <v>0</v>
      </c>
      <c r="L54" s="67">
        <v>0</v>
      </c>
      <c r="M54" s="22" t="s">
        <v>1</v>
      </c>
      <c r="N54" s="57"/>
      <c r="O54" s="58"/>
      <c r="P54" s="67">
        <v>0</v>
      </c>
      <c r="Q54" s="67">
        <v>0</v>
      </c>
      <c r="R54" s="18" t="s">
        <v>1</v>
      </c>
      <c r="S54" s="57"/>
      <c r="T54" s="58"/>
      <c r="U54" s="67">
        <v>0</v>
      </c>
      <c r="V54" s="67">
        <v>0</v>
      </c>
      <c r="W54" s="18" t="s">
        <v>1</v>
      </c>
      <c r="X54" s="143">
        <f t="shared" si="4"/>
        <v>0</v>
      </c>
      <c r="Y54" s="133">
        <f t="shared" si="5"/>
        <v>0</v>
      </c>
      <c r="Z54" s="133">
        <f t="shared" si="6"/>
        <v>0</v>
      </c>
      <c r="AA54" s="144">
        <f t="shared" si="7"/>
        <v>0</v>
      </c>
      <c r="AB54" s="18" t="s">
        <v>1</v>
      </c>
      <c r="AC54" s="57"/>
      <c r="AD54" s="58"/>
      <c r="AE54" s="67">
        <v>0</v>
      </c>
      <c r="AF54" s="67">
        <v>0</v>
      </c>
      <c r="AG54" s="34" t="s">
        <v>1</v>
      </c>
      <c r="AH54" s="57"/>
      <c r="AI54" s="58"/>
      <c r="AJ54" s="128"/>
      <c r="AK54" s="145"/>
      <c r="AL54" s="58"/>
      <c r="AM54" s="58"/>
      <c r="AN54" s="57"/>
      <c r="AO54" s="58"/>
      <c r="AP54" s="71"/>
      <c r="AQ54" s="39" t="s">
        <v>1</v>
      </c>
      <c r="AR54" s="171" t="s">
        <v>21</v>
      </c>
      <c r="AS54" s="171" t="s">
        <v>11</v>
      </c>
      <c r="AT54" s="171" t="s">
        <v>12</v>
      </c>
      <c r="AU54" s="39" t="s">
        <v>1</v>
      </c>
    </row>
    <row r="55" spans="1:47" ht="12.75">
      <c r="A55" s="189"/>
      <c r="B55" s="193" t="s">
        <v>14</v>
      </c>
      <c r="C55" s="191" t="s">
        <v>9</v>
      </c>
      <c r="D55" s="51"/>
      <c r="E55" s="52"/>
      <c r="F55" s="127"/>
      <c r="G55" s="127"/>
      <c r="H55" s="5" t="s">
        <v>1</v>
      </c>
      <c r="I55" s="59"/>
      <c r="J55" s="60"/>
      <c r="K55" s="127"/>
      <c r="L55" s="127"/>
      <c r="M55" s="22" t="s">
        <v>1</v>
      </c>
      <c r="N55" s="59"/>
      <c r="O55" s="60"/>
      <c r="P55" s="127"/>
      <c r="Q55" s="127"/>
      <c r="R55" s="18" t="s">
        <v>1</v>
      </c>
      <c r="S55" s="59"/>
      <c r="T55" s="60"/>
      <c r="U55" s="127"/>
      <c r="V55" s="127"/>
      <c r="W55" s="18" t="s">
        <v>1</v>
      </c>
      <c r="X55" s="146">
        <f aca="true" t="shared" si="12" ref="X55:X69">S55</f>
        <v>0</v>
      </c>
      <c r="Y55" s="67">
        <f aca="true" t="shared" si="13" ref="Y55:Y69">T55</f>
        <v>0</v>
      </c>
      <c r="Z55" s="67">
        <f aca="true" t="shared" si="14" ref="Z55:Z69">U55</f>
        <v>0</v>
      </c>
      <c r="AA55" s="147">
        <f aca="true" t="shared" si="15" ref="AA55:AA69">V55</f>
        <v>0</v>
      </c>
      <c r="AB55" s="18" t="s">
        <v>1</v>
      </c>
      <c r="AC55" s="59"/>
      <c r="AD55" s="60"/>
      <c r="AE55" s="127"/>
      <c r="AF55" s="148"/>
      <c r="AG55" s="34" t="s">
        <v>1</v>
      </c>
      <c r="AH55" s="59"/>
      <c r="AI55" s="60"/>
      <c r="AJ55" s="127"/>
      <c r="AK55" s="149"/>
      <c r="AL55" s="60"/>
      <c r="AM55" s="60"/>
      <c r="AN55" s="59"/>
      <c r="AO55" s="60"/>
      <c r="AP55" s="73"/>
      <c r="AQ55" s="39" t="s">
        <v>1</v>
      </c>
      <c r="AR55" s="171" t="s">
        <v>21</v>
      </c>
      <c r="AS55" s="171" t="s">
        <v>15</v>
      </c>
      <c r="AT55" s="171" t="s">
        <v>9</v>
      </c>
      <c r="AU55" s="39" t="s">
        <v>1</v>
      </c>
    </row>
    <row r="56" spans="1:47" ht="12.75">
      <c r="A56" s="146"/>
      <c r="B56" s="192"/>
      <c r="C56" s="68" t="s">
        <v>12</v>
      </c>
      <c r="D56" s="49"/>
      <c r="E56" s="50"/>
      <c r="F56" s="128"/>
      <c r="G56" s="128"/>
      <c r="H56" s="5" t="s">
        <v>1</v>
      </c>
      <c r="I56" s="57"/>
      <c r="J56" s="58"/>
      <c r="K56" s="128"/>
      <c r="L56" s="128"/>
      <c r="M56" s="22" t="s">
        <v>1</v>
      </c>
      <c r="N56" s="57"/>
      <c r="O56" s="58"/>
      <c r="P56" s="128"/>
      <c r="Q56" s="128"/>
      <c r="R56" s="18" t="s">
        <v>1</v>
      </c>
      <c r="S56" s="57"/>
      <c r="T56" s="58"/>
      <c r="U56" s="128"/>
      <c r="V56" s="128"/>
      <c r="W56" s="18" t="s">
        <v>1</v>
      </c>
      <c r="X56" s="150">
        <f t="shared" si="12"/>
        <v>0</v>
      </c>
      <c r="Y56" s="136">
        <f t="shared" si="13"/>
        <v>0</v>
      </c>
      <c r="Z56" s="136">
        <f t="shared" si="14"/>
        <v>0</v>
      </c>
      <c r="AA56" s="151">
        <f t="shared" si="15"/>
        <v>0</v>
      </c>
      <c r="AB56" s="18" t="s">
        <v>1</v>
      </c>
      <c r="AC56" s="57"/>
      <c r="AD56" s="58"/>
      <c r="AE56" s="128"/>
      <c r="AF56" s="152"/>
      <c r="AG56" s="34" t="s">
        <v>1</v>
      </c>
      <c r="AH56" s="57"/>
      <c r="AI56" s="58"/>
      <c r="AJ56" s="128"/>
      <c r="AK56" s="145"/>
      <c r="AL56" s="58"/>
      <c r="AM56" s="58"/>
      <c r="AN56" s="57"/>
      <c r="AO56" s="58"/>
      <c r="AP56" s="71"/>
      <c r="AQ56" s="39" t="s">
        <v>1</v>
      </c>
      <c r="AR56" s="171" t="s">
        <v>21</v>
      </c>
      <c r="AS56" s="171" t="s">
        <v>15</v>
      </c>
      <c r="AT56" s="171" t="s">
        <v>12</v>
      </c>
      <c r="AU56" s="39" t="s">
        <v>1</v>
      </c>
    </row>
    <row r="57" spans="1:47" ht="12.75">
      <c r="A57" s="139" t="s">
        <v>57</v>
      </c>
      <c r="B57" s="194"/>
      <c r="C57" s="187" t="s">
        <v>9</v>
      </c>
      <c r="D57" s="47"/>
      <c r="E57" s="53"/>
      <c r="F57" s="126">
        <v>0</v>
      </c>
      <c r="G57" s="126">
        <v>0</v>
      </c>
      <c r="H57" s="5" t="s">
        <v>1</v>
      </c>
      <c r="I57" s="56"/>
      <c r="J57" s="48"/>
      <c r="K57" s="126">
        <v>0</v>
      </c>
      <c r="L57" s="126">
        <v>0</v>
      </c>
      <c r="M57" s="22" t="s">
        <v>1</v>
      </c>
      <c r="N57" s="56"/>
      <c r="O57" s="48"/>
      <c r="P57" s="126">
        <v>0</v>
      </c>
      <c r="Q57" s="126">
        <v>0</v>
      </c>
      <c r="R57" s="18" t="s">
        <v>1</v>
      </c>
      <c r="S57" s="56"/>
      <c r="T57" s="48"/>
      <c r="U57" s="126">
        <f t="shared" si="2"/>
        <v>0</v>
      </c>
      <c r="V57" s="126">
        <f t="shared" si="3"/>
        <v>0</v>
      </c>
      <c r="W57" s="18" t="s">
        <v>1</v>
      </c>
      <c r="X57" s="146">
        <f t="shared" si="12"/>
        <v>0</v>
      </c>
      <c r="Y57" s="67">
        <f t="shared" si="13"/>
        <v>0</v>
      </c>
      <c r="Z57" s="67">
        <f t="shared" si="14"/>
        <v>0</v>
      </c>
      <c r="AA57" s="147">
        <f t="shared" si="15"/>
        <v>0</v>
      </c>
      <c r="AB57" s="18" t="s">
        <v>1</v>
      </c>
      <c r="AC57" s="56"/>
      <c r="AD57" s="48"/>
      <c r="AE57" s="126">
        <v>0</v>
      </c>
      <c r="AF57" s="433">
        <v>0</v>
      </c>
      <c r="AG57" s="34" t="s">
        <v>1</v>
      </c>
      <c r="AH57" s="56"/>
      <c r="AI57" s="48"/>
      <c r="AJ57" s="141"/>
      <c r="AK57" s="142"/>
      <c r="AL57" s="48"/>
      <c r="AM57" s="48"/>
      <c r="AN57" s="56"/>
      <c r="AO57" s="48"/>
      <c r="AP57" s="70"/>
      <c r="AQ57" s="39" t="s">
        <v>1</v>
      </c>
      <c r="AR57" s="171" t="s">
        <v>22</v>
      </c>
      <c r="AS57" s="171" t="s">
        <v>11</v>
      </c>
      <c r="AT57" s="171" t="s">
        <v>9</v>
      </c>
      <c r="AU57" s="39" t="s">
        <v>1</v>
      </c>
    </row>
    <row r="58" spans="1:47" ht="12.75">
      <c r="A58" s="146"/>
      <c r="B58" s="192"/>
      <c r="C58" s="68" t="s">
        <v>12</v>
      </c>
      <c r="D58" s="49"/>
      <c r="E58" s="50"/>
      <c r="F58" s="67">
        <v>0</v>
      </c>
      <c r="G58" s="67">
        <v>0</v>
      </c>
      <c r="H58" s="5" t="s">
        <v>1</v>
      </c>
      <c r="I58" s="57"/>
      <c r="J58" s="58"/>
      <c r="K58" s="67">
        <v>0</v>
      </c>
      <c r="L58" s="67">
        <v>0</v>
      </c>
      <c r="M58" s="22" t="s">
        <v>1</v>
      </c>
      <c r="N58" s="57"/>
      <c r="O58" s="58"/>
      <c r="P58" s="67">
        <v>0</v>
      </c>
      <c r="Q58" s="67">
        <v>0</v>
      </c>
      <c r="R58" s="18" t="s">
        <v>1</v>
      </c>
      <c r="S58" s="57"/>
      <c r="T58" s="58"/>
      <c r="U58" s="67">
        <f t="shared" si="2"/>
        <v>0</v>
      </c>
      <c r="V58" s="67">
        <f t="shared" si="3"/>
        <v>0</v>
      </c>
      <c r="W58" s="18" t="s">
        <v>1</v>
      </c>
      <c r="X58" s="146">
        <f t="shared" si="12"/>
        <v>0</v>
      </c>
      <c r="Y58" s="67">
        <f t="shared" si="13"/>
        <v>0</v>
      </c>
      <c r="Z58" s="67">
        <f t="shared" si="14"/>
        <v>0</v>
      </c>
      <c r="AA58" s="147">
        <f t="shared" si="15"/>
        <v>0</v>
      </c>
      <c r="AB58" s="18" t="s">
        <v>1</v>
      </c>
      <c r="AC58" s="57"/>
      <c r="AD58" s="58"/>
      <c r="AE58" s="67">
        <v>0</v>
      </c>
      <c r="AF58" s="131">
        <v>0</v>
      </c>
      <c r="AG58" s="34" t="s">
        <v>1</v>
      </c>
      <c r="AH58" s="57"/>
      <c r="AI58" s="58"/>
      <c r="AJ58" s="128"/>
      <c r="AK58" s="145"/>
      <c r="AL58" s="58"/>
      <c r="AM58" s="58"/>
      <c r="AN58" s="57"/>
      <c r="AO58" s="58"/>
      <c r="AP58" s="71"/>
      <c r="AQ58" s="39" t="s">
        <v>1</v>
      </c>
      <c r="AR58" s="171" t="s">
        <v>22</v>
      </c>
      <c r="AS58" s="171" t="s">
        <v>11</v>
      </c>
      <c r="AT58" s="171" t="s">
        <v>12</v>
      </c>
      <c r="AU58" s="39" t="s">
        <v>1</v>
      </c>
    </row>
    <row r="59" spans="1:47" ht="12.75">
      <c r="A59" s="146"/>
      <c r="B59" s="192"/>
      <c r="C59" s="68" t="s">
        <v>13</v>
      </c>
      <c r="D59" s="49"/>
      <c r="E59" s="50"/>
      <c r="F59" s="67">
        <v>0</v>
      </c>
      <c r="G59" s="67">
        <v>0</v>
      </c>
      <c r="H59" s="5" t="s">
        <v>1</v>
      </c>
      <c r="I59" s="57"/>
      <c r="J59" s="58"/>
      <c r="K59" s="67">
        <v>0</v>
      </c>
      <c r="L59" s="67">
        <v>0</v>
      </c>
      <c r="M59" s="22" t="s">
        <v>1</v>
      </c>
      <c r="N59" s="57"/>
      <c r="O59" s="58"/>
      <c r="P59" s="67">
        <v>0</v>
      </c>
      <c r="Q59" s="67">
        <v>0</v>
      </c>
      <c r="R59" s="18" t="s">
        <v>1</v>
      </c>
      <c r="S59" s="57"/>
      <c r="T59" s="58"/>
      <c r="U59" s="67">
        <f t="shared" si="2"/>
        <v>0</v>
      </c>
      <c r="V59" s="67">
        <f t="shared" si="3"/>
        <v>0</v>
      </c>
      <c r="W59" s="18" t="s">
        <v>1</v>
      </c>
      <c r="X59" s="143">
        <f t="shared" si="12"/>
        <v>0</v>
      </c>
      <c r="Y59" s="133">
        <f t="shared" si="13"/>
        <v>0</v>
      </c>
      <c r="Z59" s="133">
        <f t="shared" si="14"/>
        <v>0</v>
      </c>
      <c r="AA59" s="144">
        <f t="shared" si="15"/>
        <v>0</v>
      </c>
      <c r="AB59" s="18" t="s">
        <v>1</v>
      </c>
      <c r="AC59" s="57"/>
      <c r="AD59" s="58"/>
      <c r="AE59" s="67">
        <v>0</v>
      </c>
      <c r="AF59" s="131">
        <v>0</v>
      </c>
      <c r="AG59" s="34" t="s">
        <v>1</v>
      </c>
      <c r="AH59" s="57"/>
      <c r="AI59" s="58"/>
      <c r="AJ59" s="128"/>
      <c r="AK59" s="145"/>
      <c r="AL59" s="58"/>
      <c r="AM59" s="58"/>
      <c r="AN59" s="57"/>
      <c r="AO59" s="58"/>
      <c r="AP59" s="71"/>
      <c r="AQ59" s="39" t="s">
        <v>1</v>
      </c>
      <c r="AR59" s="171" t="s">
        <v>22</v>
      </c>
      <c r="AS59" s="171" t="s">
        <v>11</v>
      </c>
      <c r="AT59" s="171" t="s">
        <v>13</v>
      </c>
      <c r="AU59" s="39" t="s">
        <v>1</v>
      </c>
    </row>
    <row r="60" spans="1:47" ht="12.75">
      <c r="A60" s="189"/>
      <c r="B60" s="193" t="s">
        <v>14</v>
      </c>
      <c r="C60" s="191" t="s">
        <v>9</v>
      </c>
      <c r="D60" s="51"/>
      <c r="E60" s="52"/>
      <c r="F60" s="135">
        <v>0</v>
      </c>
      <c r="G60" s="135">
        <v>0</v>
      </c>
      <c r="H60" s="5" t="s">
        <v>1</v>
      </c>
      <c r="I60" s="59"/>
      <c r="J60" s="60"/>
      <c r="K60" s="135">
        <v>0</v>
      </c>
      <c r="L60" s="135">
        <v>0</v>
      </c>
      <c r="M60" s="22" t="s">
        <v>1</v>
      </c>
      <c r="N60" s="59"/>
      <c r="O60" s="60"/>
      <c r="P60" s="135">
        <v>0</v>
      </c>
      <c r="Q60" s="135">
        <v>0</v>
      </c>
      <c r="R60" s="18" t="s">
        <v>1</v>
      </c>
      <c r="S60" s="59"/>
      <c r="T60" s="60"/>
      <c r="U60" s="135">
        <f t="shared" si="2"/>
        <v>0</v>
      </c>
      <c r="V60" s="135">
        <f t="shared" si="3"/>
        <v>0</v>
      </c>
      <c r="W60" s="18" t="s">
        <v>1</v>
      </c>
      <c r="X60" s="146">
        <f t="shared" si="12"/>
        <v>0</v>
      </c>
      <c r="Y60" s="67">
        <f t="shared" si="13"/>
        <v>0</v>
      </c>
      <c r="Z60" s="67">
        <f t="shared" si="14"/>
        <v>0</v>
      </c>
      <c r="AA60" s="147">
        <f t="shared" si="15"/>
        <v>0</v>
      </c>
      <c r="AB60" s="18" t="s">
        <v>1</v>
      </c>
      <c r="AC60" s="59"/>
      <c r="AD60" s="60"/>
      <c r="AE60" s="135">
        <v>0</v>
      </c>
      <c r="AF60" s="158">
        <v>0</v>
      </c>
      <c r="AG60" s="34" t="s">
        <v>1</v>
      </c>
      <c r="AH60" s="59"/>
      <c r="AI60" s="60"/>
      <c r="AJ60" s="127"/>
      <c r="AK60" s="149"/>
      <c r="AL60" s="60"/>
      <c r="AM60" s="60"/>
      <c r="AN60" s="59"/>
      <c r="AO60" s="60"/>
      <c r="AP60" s="73"/>
      <c r="AQ60" s="39" t="s">
        <v>1</v>
      </c>
      <c r="AR60" s="171" t="s">
        <v>22</v>
      </c>
      <c r="AS60" s="171" t="s">
        <v>15</v>
      </c>
      <c r="AT60" s="171" t="s">
        <v>9</v>
      </c>
      <c r="AU60" s="39" t="s">
        <v>1</v>
      </c>
    </row>
    <row r="61" spans="1:47" ht="12.75">
      <c r="A61" s="146"/>
      <c r="B61" s="192"/>
      <c r="C61" s="68" t="s">
        <v>12</v>
      </c>
      <c r="D61" s="49"/>
      <c r="E61" s="50"/>
      <c r="F61" s="67">
        <v>0</v>
      </c>
      <c r="G61" s="67">
        <v>0</v>
      </c>
      <c r="H61" s="5" t="s">
        <v>1</v>
      </c>
      <c r="I61" s="57"/>
      <c r="J61" s="58"/>
      <c r="K61" s="67">
        <v>0</v>
      </c>
      <c r="L61" s="67">
        <v>0</v>
      </c>
      <c r="M61" s="22" t="s">
        <v>1</v>
      </c>
      <c r="N61" s="57"/>
      <c r="O61" s="58"/>
      <c r="P61" s="67">
        <v>0</v>
      </c>
      <c r="Q61" s="67">
        <v>0</v>
      </c>
      <c r="R61" s="18" t="s">
        <v>1</v>
      </c>
      <c r="S61" s="57"/>
      <c r="T61" s="58"/>
      <c r="U61" s="67">
        <f t="shared" si="2"/>
        <v>0</v>
      </c>
      <c r="V61" s="67">
        <f t="shared" si="3"/>
        <v>0</v>
      </c>
      <c r="W61" s="18" t="s">
        <v>1</v>
      </c>
      <c r="X61" s="146">
        <f t="shared" si="12"/>
        <v>0</v>
      </c>
      <c r="Y61" s="67">
        <f t="shared" si="13"/>
        <v>0</v>
      </c>
      <c r="Z61" s="67">
        <f t="shared" si="14"/>
        <v>0</v>
      </c>
      <c r="AA61" s="147">
        <f t="shared" si="15"/>
        <v>0</v>
      </c>
      <c r="AB61" s="18" t="s">
        <v>1</v>
      </c>
      <c r="AC61" s="57"/>
      <c r="AD61" s="58"/>
      <c r="AE61" s="67">
        <v>0</v>
      </c>
      <c r="AF61" s="131">
        <v>0</v>
      </c>
      <c r="AG61" s="34" t="s">
        <v>1</v>
      </c>
      <c r="AH61" s="57"/>
      <c r="AI61" s="58"/>
      <c r="AJ61" s="128"/>
      <c r="AK61" s="145"/>
      <c r="AL61" s="58"/>
      <c r="AM61" s="58"/>
      <c r="AN61" s="57"/>
      <c r="AO61" s="58"/>
      <c r="AP61" s="71"/>
      <c r="AQ61" s="39" t="s">
        <v>1</v>
      </c>
      <c r="AR61" s="171" t="s">
        <v>22</v>
      </c>
      <c r="AS61" s="171" t="s">
        <v>15</v>
      </c>
      <c r="AT61" s="171" t="s">
        <v>12</v>
      </c>
      <c r="AU61" s="39" t="s">
        <v>1</v>
      </c>
    </row>
    <row r="62" spans="1:47" ht="13.5" thickBot="1">
      <c r="A62" s="150"/>
      <c r="B62" s="166"/>
      <c r="C62" s="197" t="s">
        <v>13</v>
      </c>
      <c r="D62" s="54"/>
      <c r="E62" s="55"/>
      <c r="F62" s="136">
        <v>0</v>
      </c>
      <c r="G62" s="136">
        <v>0</v>
      </c>
      <c r="H62" s="5" t="s">
        <v>1</v>
      </c>
      <c r="I62" s="61"/>
      <c r="J62" s="62"/>
      <c r="K62" s="136">
        <v>0</v>
      </c>
      <c r="L62" s="136">
        <v>0</v>
      </c>
      <c r="M62" s="22" t="s">
        <v>1</v>
      </c>
      <c r="N62" s="61"/>
      <c r="O62" s="62"/>
      <c r="P62" s="136">
        <v>0</v>
      </c>
      <c r="Q62" s="166">
        <v>0</v>
      </c>
      <c r="R62" s="18" t="s">
        <v>1</v>
      </c>
      <c r="S62" s="63"/>
      <c r="T62" s="64"/>
      <c r="U62" s="166">
        <f t="shared" si="2"/>
        <v>0</v>
      </c>
      <c r="V62" s="166">
        <f t="shared" si="3"/>
        <v>0</v>
      </c>
      <c r="W62" s="18" t="s">
        <v>1</v>
      </c>
      <c r="X62" s="165">
        <f t="shared" si="12"/>
        <v>0</v>
      </c>
      <c r="Y62" s="166">
        <f t="shared" si="13"/>
        <v>0</v>
      </c>
      <c r="Z62" s="166">
        <f t="shared" si="14"/>
        <v>0</v>
      </c>
      <c r="AA62" s="167">
        <f t="shared" si="15"/>
        <v>0</v>
      </c>
      <c r="AB62" s="18" t="s">
        <v>1</v>
      </c>
      <c r="AC62" s="61"/>
      <c r="AD62" s="62"/>
      <c r="AE62" s="136">
        <v>0</v>
      </c>
      <c r="AF62" s="163">
        <v>0</v>
      </c>
      <c r="AG62" s="34" t="s">
        <v>1</v>
      </c>
      <c r="AH62" s="61"/>
      <c r="AI62" s="62"/>
      <c r="AJ62" s="153"/>
      <c r="AK62" s="154"/>
      <c r="AL62" s="62"/>
      <c r="AM62" s="62"/>
      <c r="AN62" s="61"/>
      <c r="AO62" s="62"/>
      <c r="AP62" s="72"/>
      <c r="AQ62" s="39" t="s">
        <v>1</v>
      </c>
      <c r="AR62" s="171" t="s">
        <v>22</v>
      </c>
      <c r="AS62" s="171" t="s">
        <v>15</v>
      </c>
      <c r="AT62" s="171" t="s">
        <v>13</v>
      </c>
      <c r="AU62" s="39" t="s">
        <v>1</v>
      </c>
    </row>
    <row r="63" spans="1:47" ht="12.75">
      <c r="A63" s="198" t="s">
        <v>47</v>
      </c>
      <c r="B63" s="173"/>
      <c r="C63" s="199" t="s">
        <v>9</v>
      </c>
      <c r="D63" s="129">
        <f aca="true" t="shared" si="16" ref="D63:G68">D17+D23+D29+D35+D41+D47</f>
        <v>0</v>
      </c>
      <c r="E63" s="129">
        <f t="shared" si="16"/>
        <v>0</v>
      </c>
      <c r="F63" s="129">
        <f t="shared" si="16"/>
        <v>0</v>
      </c>
      <c r="G63" s="130">
        <f t="shared" si="16"/>
        <v>0</v>
      </c>
      <c r="H63" s="22" t="s">
        <v>1</v>
      </c>
      <c r="I63" s="129">
        <f aca="true" t="shared" si="17" ref="I63:L68">I17+I23+I29+I35+I41+I47</f>
        <v>0</v>
      </c>
      <c r="J63" s="129">
        <f t="shared" si="17"/>
        <v>0</v>
      </c>
      <c r="K63" s="129">
        <f t="shared" si="17"/>
        <v>0</v>
      </c>
      <c r="L63" s="130">
        <f t="shared" si="17"/>
        <v>0</v>
      </c>
      <c r="M63" s="22" t="s">
        <v>1</v>
      </c>
      <c r="N63" s="129">
        <f aca="true" t="shared" si="18" ref="N63:O68">N17+N23+N29+N35+N41+N47</f>
        <v>0</v>
      </c>
      <c r="O63" s="129">
        <f t="shared" si="18"/>
        <v>0</v>
      </c>
      <c r="P63" s="129">
        <f>P17+P23+P29+P35+P41+P47+P53+P57</f>
        <v>0</v>
      </c>
      <c r="Q63" s="130">
        <f>Q17+Q23+Q29+Q35+Q41+Q47+Q53+Q57</f>
        <v>0</v>
      </c>
      <c r="R63" s="18" t="s">
        <v>1</v>
      </c>
      <c r="S63" s="129">
        <f aca="true" t="shared" si="19" ref="S63:T68">S17+S23+S29+S35+S41+S47</f>
        <v>0</v>
      </c>
      <c r="T63" s="129">
        <f t="shared" si="19"/>
        <v>0</v>
      </c>
      <c r="U63" s="129">
        <f>U17+U23+U29+U35+U41+U47+U53+U57</f>
        <v>0</v>
      </c>
      <c r="V63" s="129">
        <f>V17+V23+V29+V35+V41+V47+V53+V57</f>
        <v>0</v>
      </c>
      <c r="W63" s="18" t="s">
        <v>1</v>
      </c>
      <c r="X63" s="146">
        <f t="shared" si="12"/>
        <v>0</v>
      </c>
      <c r="Y63" s="67">
        <f t="shared" si="13"/>
        <v>0</v>
      </c>
      <c r="Z63" s="67">
        <f t="shared" si="14"/>
        <v>0</v>
      </c>
      <c r="AA63" s="147">
        <f t="shared" si="15"/>
        <v>0</v>
      </c>
      <c r="AB63" s="18" t="s">
        <v>1</v>
      </c>
      <c r="AC63" s="155">
        <f aca="true" t="shared" si="20" ref="AC63:AD68">AC17+AC23+AC29+AC35+AC41+AC47</f>
        <v>0</v>
      </c>
      <c r="AD63" s="129">
        <f t="shared" si="20"/>
        <v>0</v>
      </c>
      <c r="AE63" s="129">
        <f>AE17+AE23+AE29+AE35+AE41+AE47+AE53+AE57</f>
        <v>0</v>
      </c>
      <c r="AF63" s="130">
        <f>AF17+AF23+AF29+AF35+AF41+AF47+AF53+AF57</f>
        <v>0</v>
      </c>
      <c r="AG63" s="34" t="s">
        <v>1</v>
      </c>
      <c r="AH63" s="155">
        <f aca="true" t="shared" si="21" ref="AH63:AI68">AH17+AH23+AH29+AH35+AH41+AH47</f>
        <v>0</v>
      </c>
      <c r="AI63" s="129">
        <f t="shared" si="21"/>
        <v>0</v>
      </c>
      <c r="AJ63" s="129">
        <f>AJ17+AJ23+AJ29+AJ35+AJ41+AJ47+AJ53+AJ57</f>
        <v>0</v>
      </c>
      <c r="AK63" s="155">
        <f>AK17+AK23+AK29+AK35+AK41+AK47+AK53+AK57</f>
        <v>0</v>
      </c>
      <c r="AL63" s="129">
        <f aca="true" t="shared" si="22" ref="AL63:AP68">AL17+AL23+AL29+AL35+AL41+AL47</f>
        <v>0</v>
      </c>
      <c r="AM63" s="129">
        <f t="shared" si="22"/>
        <v>0</v>
      </c>
      <c r="AN63" s="155">
        <f t="shared" si="22"/>
        <v>0</v>
      </c>
      <c r="AO63" s="129">
        <f t="shared" si="22"/>
        <v>0</v>
      </c>
      <c r="AP63" s="156">
        <f t="shared" si="22"/>
        <v>0</v>
      </c>
      <c r="AQ63" s="122" t="s">
        <v>1</v>
      </c>
      <c r="AR63" s="171"/>
      <c r="AS63" s="171" t="s">
        <v>11</v>
      </c>
      <c r="AT63" s="171"/>
      <c r="AU63" s="171"/>
    </row>
    <row r="64" spans="1:47" ht="12.75">
      <c r="A64" s="200"/>
      <c r="B64" s="173"/>
      <c r="C64" s="201" t="s">
        <v>12</v>
      </c>
      <c r="D64" s="67">
        <f t="shared" si="16"/>
        <v>0</v>
      </c>
      <c r="E64" s="67">
        <f t="shared" si="16"/>
        <v>0</v>
      </c>
      <c r="F64" s="67">
        <f t="shared" si="16"/>
        <v>0</v>
      </c>
      <c r="G64" s="131">
        <f t="shared" si="16"/>
        <v>0</v>
      </c>
      <c r="H64" s="22" t="s">
        <v>1</v>
      </c>
      <c r="I64" s="67">
        <f t="shared" si="17"/>
        <v>0</v>
      </c>
      <c r="J64" s="67">
        <f t="shared" si="17"/>
        <v>0</v>
      </c>
      <c r="K64" s="67">
        <f t="shared" si="17"/>
        <v>0</v>
      </c>
      <c r="L64" s="131">
        <f t="shared" si="17"/>
        <v>0</v>
      </c>
      <c r="M64" s="22" t="s">
        <v>1</v>
      </c>
      <c r="N64" s="67">
        <f t="shared" si="18"/>
        <v>0</v>
      </c>
      <c r="O64" s="67">
        <f t="shared" si="18"/>
        <v>0</v>
      </c>
      <c r="P64" s="67">
        <f>P18+P24+P30+P36+P42+P48+P54+P58</f>
        <v>0</v>
      </c>
      <c r="Q64" s="131">
        <f>Q18+Q24+Q30+Q36+Q42+Q48+Q54+Q58</f>
        <v>0</v>
      </c>
      <c r="R64" s="18" t="s">
        <v>1</v>
      </c>
      <c r="S64" s="67">
        <f t="shared" si="19"/>
        <v>0</v>
      </c>
      <c r="T64" s="67">
        <f t="shared" si="19"/>
        <v>0</v>
      </c>
      <c r="U64" s="67">
        <f>U18+U24+U30+U36+U42+U48+U54+U58</f>
        <v>0</v>
      </c>
      <c r="V64" s="67">
        <f>V18+V24+V30+V36+V42+V48+V54+V58</f>
        <v>0</v>
      </c>
      <c r="W64" s="18" t="s">
        <v>1</v>
      </c>
      <c r="X64" s="146">
        <f t="shared" si="12"/>
        <v>0</v>
      </c>
      <c r="Y64" s="67">
        <f t="shared" si="13"/>
        <v>0</v>
      </c>
      <c r="Z64" s="67">
        <f t="shared" si="14"/>
        <v>0</v>
      </c>
      <c r="AA64" s="147">
        <f t="shared" si="15"/>
        <v>0</v>
      </c>
      <c r="AB64" s="18" t="s">
        <v>1</v>
      </c>
      <c r="AC64" s="134">
        <f t="shared" si="20"/>
        <v>0</v>
      </c>
      <c r="AD64" s="67">
        <f t="shared" si="20"/>
        <v>0</v>
      </c>
      <c r="AE64" s="67">
        <f>AE18+AE24+AE30+AE36+AE42+AE48+AE54+AE58</f>
        <v>0</v>
      </c>
      <c r="AF64" s="131">
        <f>AF18+AF24+AF30+AF36+AF42+AF48+AF54+AF58</f>
        <v>0</v>
      </c>
      <c r="AG64" s="34" t="s">
        <v>1</v>
      </c>
      <c r="AH64" s="134">
        <f t="shared" si="21"/>
        <v>0</v>
      </c>
      <c r="AI64" s="67">
        <f t="shared" si="21"/>
        <v>0</v>
      </c>
      <c r="AJ64" s="67">
        <f>AJ18+AJ24+AJ30+AJ36+AJ42+AJ48+AJ54+AJ58</f>
        <v>0</v>
      </c>
      <c r="AK64" s="134">
        <f>AK18+AK24+AK30+AK36+AK42+AK48+AK54+AK58</f>
        <v>0</v>
      </c>
      <c r="AL64" s="67">
        <f t="shared" si="22"/>
        <v>0</v>
      </c>
      <c r="AM64" s="67">
        <f t="shared" si="22"/>
        <v>0</v>
      </c>
      <c r="AN64" s="134">
        <f t="shared" si="22"/>
        <v>0</v>
      </c>
      <c r="AO64" s="67">
        <f t="shared" si="22"/>
        <v>0</v>
      </c>
      <c r="AP64" s="147">
        <f t="shared" si="22"/>
        <v>0</v>
      </c>
      <c r="AQ64" s="122" t="s">
        <v>1</v>
      </c>
      <c r="AR64" s="171"/>
      <c r="AS64" s="171" t="s">
        <v>11</v>
      </c>
      <c r="AT64" s="171"/>
      <c r="AU64" s="171"/>
    </row>
    <row r="65" spans="1:47" ht="12.75">
      <c r="A65" s="200"/>
      <c r="B65" s="173"/>
      <c r="C65" s="68" t="s">
        <v>13</v>
      </c>
      <c r="D65" s="132">
        <f t="shared" si="16"/>
        <v>0</v>
      </c>
      <c r="E65" s="133">
        <f t="shared" si="16"/>
        <v>0</v>
      </c>
      <c r="F65" s="133">
        <f t="shared" si="16"/>
        <v>0</v>
      </c>
      <c r="G65" s="133">
        <f t="shared" si="16"/>
        <v>0</v>
      </c>
      <c r="H65" s="22" t="s">
        <v>1</v>
      </c>
      <c r="I65" s="132">
        <f t="shared" si="17"/>
        <v>0</v>
      </c>
      <c r="J65" s="133">
        <f t="shared" si="17"/>
        <v>0</v>
      </c>
      <c r="K65" s="133">
        <f t="shared" si="17"/>
        <v>0</v>
      </c>
      <c r="L65" s="133">
        <f t="shared" si="17"/>
        <v>0</v>
      </c>
      <c r="M65" s="22" t="s">
        <v>1</v>
      </c>
      <c r="N65" s="132">
        <f t="shared" si="18"/>
        <v>0</v>
      </c>
      <c r="O65" s="133">
        <f t="shared" si="18"/>
        <v>0</v>
      </c>
      <c r="P65" s="133">
        <f>P19+P25+P31+P37+P43+P49+P59</f>
        <v>0</v>
      </c>
      <c r="Q65" s="133">
        <f>Q19+Q25+Q31+Q37+Q43+Q49+Q59</f>
        <v>0</v>
      </c>
      <c r="R65" s="18" t="s">
        <v>1</v>
      </c>
      <c r="S65" s="132">
        <f t="shared" si="19"/>
        <v>0</v>
      </c>
      <c r="T65" s="133">
        <f t="shared" si="19"/>
        <v>0</v>
      </c>
      <c r="U65" s="133">
        <f>U19+U25+U31+U37+U43+U49+U59</f>
        <v>0</v>
      </c>
      <c r="V65" s="133">
        <f>V19+V25+V31+V37+V43+V49+V59</f>
        <v>0</v>
      </c>
      <c r="W65" s="18" t="s">
        <v>1</v>
      </c>
      <c r="X65" s="143">
        <f t="shared" si="12"/>
        <v>0</v>
      </c>
      <c r="Y65" s="133">
        <f t="shared" si="13"/>
        <v>0</v>
      </c>
      <c r="Z65" s="133">
        <f t="shared" si="14"/>
        <v>0</v>
      </c>
      <c r="AA65" s="144">
        <f t="shared" si="15"/>
        <v>0</v>
      </c>
      <c r="AB65" s="18" t="s">
        <v>1</v>
      </c>
      <c r="AC65" s="132">
        <f t="shared" si="20"/>
        <v>0</v>
      </c>
      <c r="AD65" s="133">
        <f t="shared" si="20"/>
        <v>0</v>
      </c>
      <c r="AE65" s="133">
        <f>AE19+AE25+AE31+AE37+AE43+AE49+AE59</f>
        <v>0</v>
      </c>
      <c r="AF65" s="157">
        <f>AF19+AF25+AF31+AF37+AF43+AF49+AF59</f>
        <v>0</v>
      </c>
      <c r="AG65" s="34" t="s">
        <v>1</v>
      </c>
      <c r="AH65" s="132">
        <f t="shared" si="21"/>
        <v>0</v>
      </c>
      <c r="AI65" s="133">
        <f t="shared" si="21"/>
        <v>0</v>
      </c>
      <c r="AJ65" s="133">
        <f>AJ19+AJ25+AJ31+AJ37+AJ43+AJ49+AJ59</f>
        <v>0</v>
      </c>
      <c r="AK65" s="132">
        <f>AK19+AK25+AK31+AK37+AK43+AK49+AK59</f>
        <v>0</v>
      </c>
      <c r="AL65" s="67">
        <f t="shared" si="22"/>
        <v>0</v>
      </c>
      <c r="AM65" s="67">
        <f t="shared" si="22"/>
        <v>0</v>
      </c>
      <c r="AN65" s="134">
        <f t="shared" si="22"/>
        <v>0</v>
      </c>
      <c r="AO65" s="67">
        <f t="shared" si="22"/>
        <v>0</v>
      </c>
      <c r="AP65" s="147">
        <f t="shared" si="22"/>
        <v>0</v>
      </c>
      <c r="AQ65" s="122" t="s">
        <v>1</v>
      </c>
      <c r="AR65" s="171"/>
      <c r="AS65" s="171" t="s">
        <v>11</v>
      </c>
      <c r="AT65" s="171"/>
      <c r="AU65" s="171"/>
    </row>
    <row r="66" spans="1:47" ht="12.75">
      <c r="A66" s="189"/>
      <c r="B66" s="191" t="s">
        <v>14</v>
      </c>
      <c r="C66" s="191" t="s">
        <v>9</v>
      </c>
      <c r="D66" s="134">
        <f t="shared" si="16"/>
        <v>0</v>
      </c>
      <c r="E66" s="135">
        <f t="shared" si="16"/>
        <v>0</v>
      </c>
      <c r="F66" s="135">
        <f t="shared" si="16"/>
        <v>0</v>
      </c>
      <c r="G66" s="67">
        <f t="shared" si="16"/>
        <v>0</v>
      </c>
      <c r="H66" s="22" t="s">
        <v>1</v>
      </c>
      <c r="I66" s="134">
        <f t="shared" si="17"/>
        <v>0</v>
      </c>
      <c r="J66" s="135">
        <f t="shared" si="17"/>
        <v>0</v>
      </c>
      <c r="K66" s="135">
        <f t="shared" si="17"/>
        <v>0</v>
      </c>
      <c r="L66" s="67">
        <f t="shared" si="17"/>
        <v>0</v>
      </c>
      <c r="M66" s="22" t="s">
        <v>1</v>
      </c>
      <c r="N66" s="134">
        <f t="shared" si="18"/>
        <v>0</v>
      </c>
      <c r="O66" s="135">
        <f t="shared" si="18"/>
        <v>0</v>
      </c>
      <c r="P66" s="135">
        <f>P20+P26+P32+P38+P44+P50+P55+P60</f>
        <v>0</v>
      </c>
      <c r="Q66" s="67">
        <f>Q20+Q26+Q32+Q38+Q44+Q50+Q55+Q60</f>
        <v>0</v>
      </c>
      <c r="R66" s="18" t="s">
        <v>1</v>
      </c>
      <c r="S66" s="134">
        <f t="shared" si="19"/>
        <v>0</v>
      </c>
      <c r="T66" s="135">
        <f t="shared" si="19"/>
        <v>0</v>
      </c>
      <c r="U66" s="135">
        <f>U20+U26+U32+U38+U44+U50+U55+U60</f>
        <v>0</v>
      </c>
      <c r="V66" s="67">
        <f>V20+V26+V32+V38+V44+V50+V55+V60</f>
        <v>0</v>
      </c>
      <c r="W66" s="18" t="s">
        <v>1</v>
      </c>
      <c r="X66" s="146">
        <f t="shared" si="12"/>
        <v>0</v>
      </c>
      <c r="Y66" s="67">
        <f aca="true" t="shared" si="23" ref="Y66:AA68">T66</f>
        <v>0</v>
      </c>
      <c r="Z66" s="67">
        <f t="shared" si="23"/>
        <v>0</v>
      </c>
      <c r="AA66" s="147">
        <f t="shared" si="23"/>
        <v>0</v>
      </c>
      <c r="AB66" s="18" t="s">
        <v>1</v>
      </c>
      <c r="AC66" s="134">
        <f t="shared" si="20"/>
        <v>0</v>
      </c>
      <c r="AD66" s="135">
        <f t="shared" si="20"/>
        <v>0</v>
      </c>
      <c r="AE66" s="135">
        <f>AE20+AE26+AE32+AE38+AE44+AE50+AE55+AE60</f>
        <v>0</v>
      </c>
      <c r="AF66" s="158">
        <f>AF20+AF26+AF32+AF38+AF44+AF50+AF55+AF60</f>
        <v>0</v>
      </c>
      <c r="AG66" s="34" t="s">
        <v>1</v>
      </c>
      <c r="AH66" s="134">
        <f t="shared" si="21"/>
        <v>0</v>
      </c>
      <c r="AI66" s="135">
        <f t="shared" si="21"/>
        <v>0</v>
      </c>
      <c r="AJ66" s="135">
        <f>AJ20+AJ26+AJ32+AJ38+AJ44+AJ50+AJ55+AJ60</f>
        <v>0</v>
      </c>
      <c r="AK66" s="159">
        <f>AK20+AK26+AK32+AK38+AK44+AK50+AK55+AK60</f>
        <v>0</v>
      </c>
      <c r="AL66" s="135">
        <f t="shared" si="22"/>
        <v>0</v>
      </c>
      <c r="AM66" s="135">
        <f t="shared" si="22"/>
        <v>0</v>
      </c>
      <c r="AN66" s="159">
        <f t="shared" si="22"/>
        <v>0</v>
      </c>
      <c r="AO66" s="135">
        <f t="shared" si="22"/>
        <v>0</v>
      </c>
      <c r="AP66" s="160">
        <f t="shared" si="22"/>
        <v>0</v>
      </c>
      <c r="AQ66" s="122" t="s">
        <v>1</v>
      </c>
      <c r="AR66" s="171"/>
      <c r="AS66" s="171" t="s">
        <v>15</v>
      </c>
      <c r="AT66" s="171"/>
      <c r="AU66" s="171"/>
    </row>
    <row r="67" spans="1:47" ht="12.75">
      <c r="A67" s="146"/>
      <c r="B67" s="67"/>
      <c r="C67" s="68" t="s">
        <v>12</v>
      </c>
      <c r="D67" s="134">
        <f t="shared" si="16"/>
        <v>0</v>
      </c>
      <c r="E67" s="67">
        <f t="shared" si="16"/>
        <v>0</v>
      </c>
      <c r="F67" s="67">
        <f t="shared" si="16"/>
        <v>0</v>
      </c>
      <c r="G67" s="67">
        <f t="shared" si="16"/>
        <v>0</v>
      </c>
      <c r="H67" s="22" t="s">
        <v>1</v>
      </c>
      <c r="I67" s="134">
        <f t="shared" si="17"/>
        <v>0</v>
      </c>
      <c r="J67" s="67">
        <f t="shared" si="17"/>
        <v>0</v>
      </c>
      <c r="K67" s="67">
        <f t="shared" si="17"/>
        <v>0</v>
      </c>
      <c r="L67" s="67">
        <f t="shared" si="17"/>
        <v>0</v>
      </c>
      <c r="M67" s="22" t="s">
        <v>1</v>
      </c>
      <c r="N67" s="134">
        <f t="shared" si="18"/>
        <v>0</v>
      </c>
      <c r="O67" s="67">
        <f t="shared" si="18"/>
        <v>0</v>
      </c>
      <c r="P67" s="67">
        <f>P21+P27+P33+P39+P45+P51+P56+P61</f>
        <v>0</v>
      </c>
      <c r="Q67" s="67">
        <f>Q21+Q27+Q33+Q39+Q45+Q51+Q56+Q61</f>
        <v>0</v>
      </c>
      <c r="R67" s="18" t="s">
        <v>1</v>
      </c>
      <c r="S67" s="134">
        <f t="shared" si="19"/>
        <v>0</v>
      </c>
      <c r="T67" s="67">
        <f t="shared" si="19"/>
        <v>0</v>
      </c>
      <c r="U67" s="67">
        <f>U21+U27+U33+U39+U45+U51+U56+U61</f>
        <v>0</v>
      </c>
      <c r="V67" s="67">
        <f>V21+V27+V33+V39+V45+V51+V56+V61</f>
        <v>0</v>
      </c>
      <c r="W67" s="18" t="s">
        <v>1</v>
      </c>
      <c r="X67" s="146">
        <f t="shared" si="12"/>
        <v>0</v>
      </c>
      <c r="Y67" s="67">
        <f t="shared" si="23"/>
        <v>0</v>
      </c>
      <c r="Z67" s="67">
        <f t="shared" si="23"/>
        <v>0</v>
      </c>
      <c r="AA67" s="147">
        <f t="shared" si="23"/>
        <v>0</v>
      </c>
      <c r="AB67" s="18" t="s">
        <v>1</v>
      </c>
      <c r="AC67" s="134">
        <f t="shared" si="20"/>
        <v>0</v>
      </c>
      <c r="AD67" s="67">
        <f t="shared" si="20"/>
        <v>0</v>
      </c>
      <c r="AE67" s="67">
        <f>AE21+AE27+AE33+AE39+AE45+AE51+AE56+AE61</f>
        <v>0</v>
      </c>
      <c r="AF67" s="131">
        <f>AF21+AF27+AF33+AF39+AF45+AF51+AF56+AF61</f>
        <v>0</v>
      </c>
      <c r="AG67" s="34" t="s">
        <v>1</v>
      </c>
      <c r="AH67" s="134">
        <f t="shared" si="21"/>
        <v>0</v>
      </c>
      <c r="AI67" s="67">
        <f t="shared" si="21"/>
        <v>0</v>
      </c>
      <c r="AJ67" s="67">
        <f>AJ21+AJ27+AJ33+AJ39+AJ45+AJ51+AJ56+AJ61</f>
        <v>0</v>
      </c>
      <c r="AK67" s="134">
        <f>AK21+AK27+AK33+AK39+AK45+AK51+AK56+AK61</f>
        <v>0</v>
      </c>
      <c r="AL67" s="67">
        <f t="shared" si="22"/>
        <v>0</v>
      </c>
      <c r="AM67" s="67">
        <f t="shared" si="22"/>
        <v>0</v>
      </c>
      <c r="AN67" s="134">
        <f t="shared" si="22"/>
        <v>0</v>
      </c>
      <c r="AO67" s="67">
        <f t="shared" si="22"/>
        <v>0</v>
      </c>
      <c r="AP67" s="147">
        <f t="shared" si="22"/>
        <v>0</v>
      </c>
      <c r="AQ67" s="122" t="s">
        <v>1</v>
      </c>
      <c r="AR67" s="171"/>
      <c r="AS67" s="171" t="s">
        <v>15</v>
      </c>
      <c r="AT67" s="171"/>
      <c r="AU67" s="171"/>
    </row>
    <row r="68" spans="1:47" ht="12.75">
      <c r="A68" s="146"/>
      <c r="B68" s="67"/>
      <c r="C68" s="68" t="s">
        <v>13</v>
      </c>
      <c r="D68" s="134">
        <f t="shared" si="16"/>
        <v>0</v>
      </c>
      <c r="E68" s="136">
        <f t="shared" si="16"/>
        <v>0</v>
      </c>
      <c r="F68" s="136">
        <f t="shared" si="16"/>
        <v>0</v>
      </c>
      <c r="G68" s="67">
        <f t="shared" si="16"/>
        <v>0</v>
      </c>
      <c r="H68" s="161" t="s">
        <v>1</v>
      </c>
      <c r="I68" s="134">
        <f t="shared" si="17"/>
        <v>0</v>
      </c>
      <c r="J68" s="136">
        <f t="shared" si="17"/>
        <v>0</v>
      </c>
      <c r="K68" s="136">
        <f t="shared" si="17"/>
        <v>0</v>
      </c>
      <c r="L68" s="67">
        <f t="shared" si="17"/>
        <v>0</v>
      </c>
      <c r="M68" s="161" t="s">
        <v>1</v>
      </c>
      <c r="N68" s="134">
        <f t="shared" si="18"/>
        <v>0</v>
      </c>
      <c r="O68" s="136">
        <f t="shared" si="18"/>
        <v>0</v>
      </c>
      <c r="P68" s="136">
        <f>P22+P28+P34+P40+P46+P52+P62</f>
        <v>0</v>
      </c>
      <c r="Q68" s="67">
        <f>Q22+Q28+Q34+Q40+Q46+Q52+Q62</f>
        <v>0</v>
      </c>
      <c r="R68" s="161" t="s">
        <v>1</v>
      </c>
      <c r="S68" s="134">
        <f t="shared" si="19"/>
        <v>0</v>
      </c>
      <c r="T68" s="136">
        <f t="shared" si="19"/>
        <v>0</v>
      </c>
      <c r="U68" s="136">
        <f>U22+U28+U34+U40+U46+U52+U62</f>
        <v>0</v>
      </c>
      <c r="V68" s="67">
        <f>V22+V28+V34+V40+V46+V52+V62</f>
        <v>0</v>
      </c>
      <c r="W68" s="161" t="s">
        <v>1</v>
      </c>
      <c r="X68" s="150">
        <f t="shared" si="12"/>
        <v>0</v>
      </c>
      <c r="Y68" s="136">
        <f t="shared" si="23"/>
        <v>0</v>
      </c>
      <c r="Z68" s="136">
        <f t="shared" si="23"/>
        <v>0</v>
      </c>
      <c r="AA68" s="151">
        <f t="shared" si="23"/>
        <v>0</v>
      </c>
      <c r="AB68" s="162" t="s">
        <v>1</v>
      </c>
      <c r="AC68" s="134">
        <f t="shared" si="20"/>
        <v>0</v>
      </c>
      <c r="AD68" s="136">
        <f t="shared" si="20"/>
        <v>0</v>
      </c>
      <c r="AE68" s="136">
        <f>AE22+AE28+AE34+AE40+AE46+AE52+AE62</f>
        <v>0</v>
      </c>
      <c r="AF68" s="163">
        <f>AF22+AF28+AF34+AF40+AF46+AF52+AF62</f>
        <v>0</v>
      </c>
      <c r="AG68" s="34" t="s">
        <v>1</v>
      </c>
      <c r="AH68" s="134">
        <f t="shared" si="21"/>
        <v>0</v>
      </c>
      <c r="AI68" s="136">
        <f t="shared" si="21"/>
        <v>0</v>
      </c>
      <c r="AJ68" s="136">
        <f>AJ22+AJ28+AJ34+AJ40+AJ46+AJ52+AJ62</f>
        <v>0</v>
      </c>
      <c r="AK68" s="164">
        <f>AK22+AK28+AK34+AK40+AK46+AK52+AK62</f>
        <v>0</v>
      </c>
      <c r="AL68" s="67">
        <f t="shared" si="22"/>
        <v>0</v>
      </c>
      <c r="AM68" s="67">
        <f t="shared" si="22"/>
        <v>0</v>
      </c>
      <c r="AN68" s="134">
        <f t="shared" si="22"/>
        <v>0</v>
      </c>
      <c r="AO68" s="67">
        <f t="shared" si="22"/>
        <v>0</v>
      </c>
      <c r="AP68" s="147">
        <f t="shared" si="22"/>
        <v>0</v>
      </c>
      <c r="AQ68" s="202" t="s">
        <v>1</v>
      </c>
      <c r="AR68" s="171"/>
      <c r="AS68" s="171" t="s">
        <v>15</v>
      </c>
      <c r="AT68" s="171"/>
      <c r="AU68" s="171"/>
    </row>
    <row r="69" spans="1:47" ht="13.5" thickBot="1">
      <c r="A69" s="165"/>
      <c r="B69" s="166"/>
      <c r="C69" s="203" t="s">
        <v>23</v>
      </c>
      <c r="D69" s="137">
        <f>SUM(D63:D68)</f>
        <v>0</v>
      </c>
      <c r="E69" s="138">
        <f>SUM(E63:E68)</f>
        <v>0</v>
      </c>
      <c r="F69" s="138">
        <f>SUM(F63:F68)</f>
        <v>0</v>
      </c>
      <c r="G69" s="138">
        <f>SUM(G63:G68)</f>
        <v>0</v>
      </c>
      <c r="H69" s="22" t="s">
        <v>1</v>
      </c>
      <c r="I69" s="137">
        <f>SUM(I63:I68)</f>
        <v>0</v>
      </c>
      <c r="J69" s="138">
        <f>SUM(J63:J68)</f>
        <v>0</v>
      </c>
      <c r="K69" s="138">
        <f>SUM(K63:K68)</f>
        <v>0</v>
      </c>
      <c r="L69" s="138">
        <f>SUM(L63:L68)</f>
        <v>0</v>
      </c>
      <c r="M69" s="22" t="s">
        <v>1</v>
      </c>
      <c r="N69" s="137">
        <f>SUM(N63:N68)</f>
        <v>0</v>
      </c>
      <c r="O69" s="138">
        <f>SUM(O63:O68)</f>
        <v>0</v>
      </c>
      <c r="P69" s="138">
        <f>SUM(P63:P68)</f>
        <v>0</v>
      </c>
      <c r="Q69" s="138">
        <f>SUM(Q63:Q68)</f>
        <v>0</v>
      </c>
      <c r="R69" s="18" t="s">
        <v>1</v>
      </c>
      <c r="S69" s="137">
        <f>SUM(S63:S68)</f>
        <v>0</v>
      </c>
      <c r="T69" s="138">
        <f>SUM(T63:T68)</f>
        <v>0</v>
      </c>
      <c r="U69" s="138">
        <f>SUM(U63:U68)</f>
        <v>0</v>
      </c>
      <c r="V69" s="138">
        <f>SUM(V63:V68)</f>
        <v>0</v>
      </c>
      <c r="W69" s="18" t="s">
        <v>1</v>
      </c>
      <c r="X69" s="165">
        <f t="shared" si="12"/>
        <v>0</v>
      </c>
      <c r="Y69" s="166">
        <f t="shared" si="13"/>
        <v>0</v>
      </c>
      <c r="Z69" s="166">
        <f t="shared" si="14"/>
        <v>0</v>
      </c>
      <c r="AA69" s="167">
        <f t="shared" si="15"/>
        <v>0</v>
      </c>
      <c r="AB69" s="18" t="s">
        <v>1</v>
      </c>
      <c r="AC69" s="137">
        <f>SUM(AC63:AC68)</f>
        <v>0</v>
      </c>
      <c r="AD69" s="138">
        <f>SUM(AD63:AD68)</f>
        <v>0</v>
      </c>
      <c r="AE69" s="138">
        <f>SUM(AE63:AE68)</f>
        <v>0</v>
      </c>
      <c r="AF69" s="168">
        <f>SUM(AF63:AF68)</f>
        <v>0</v>
      </c>
      <c r="AG69" s="34" t="s">
        <v>1</v>
      </c>
      <c r="AH69" s="137">
        <f aca="true" t="shared" si="24" ref="AH69:AP69">SUM(AH63:AH68)</f>
        <v>0</v>
      </c>
      <c r="AI69" s="138">
        <f t="shared" si="24"/>
        <v>0</v>
      </c>
      <c r="AJ69" s="138">
        <f t="shared" si="24"/>
        <v>0</v>
      </c>
      <c r="AK69" s="137">
        <f t="shared" si="24"/>
        <v>0</v>
      </c>
      <c r="AL69" s="138">
        <f t="shared" si="24"/>
        <v>0</v>
      </c>
      <c r="AM69" s="138">
        <f t="shared" si="24"/>
        <v>0</v>
      </c>
      <c r="AN69" s="137">
        <f t="shared" si="24"/>
        <v>0</v>
      </c>
      <c r="AO69" s="138">
        <f t="shared" si="24"/>
        <v>0</v>
      </c>
      <c r="AP69" s="169">
        <f t="shared" si="24"/>
        <v>0</v>
      </c>
      <c r="AQ69" s="122" t="s">
        <v>1</v>
      </c>
      <c r="AR69" s="171"/>
      <c r="AS69" s="171"/>
      <c r="AT69" s="171"/>
      <c r="AU69" s="171"/>
    </row>
    <row r="70" spans="1:43" ht="12.75">
      <c r="A70" s="67"/>
      <c r="B70" s="67"/>
      <c r="C70" s="68"/>
      <c r="D70" s="171"/>
      <c r="E70" s="171"/>
      <c r="F70" s="171"/>
      <c r="G70" s="171"/>
      <c r="H70" s="39"/>
      <c r="I70" s="171"/>
      <c r="J70" s="171"/>
      <c r="K70" s="171"/>
      <c r="L70" s="171"/>
      <c r="M70" s="39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39"/>
      <c r="AC70" s="171"/>
      <c r="AD70" s="171"/>
      <c r="AE70" s="171"/>
      <c r="AF70" s="171"/>
      <c r="AG70" s="39"/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ht="12.75">
      <c r="D71" s="434"/>
    </row>
  </sheetData>
  <sheetProtection password="CCCC" sheet="1" objects="1" scenarios="1"/>
  <mergeCells count="13">
    <mergeCell ref="S13:U13"/>
    <mergeCell ref="S14:T14"/>
    <mergeCell ref="AC13:AE13"/>
    <mergeCell ref="AC14:AD14"/>
    <mergeCell ref="AH13:AP13"/>
    <mergeCell ref="AH14:AJ14"/>
    <mergeCell ref="AK14:AM14"/>
    <mergeCell ref="D13:F13"/>
    <mergeCell ref="D14:E14"/>
    <mergeCell ref="I13:K13"/>
    <mergeCell ref="I14:J14"/>
    <mergeCell ref="N13:P13"/>
    <mergeCell ref="N14:O14"/>
  </mergeCells>
  <printOptions/>
  <pageMargins left="0.48" right="0.18" top="0.5905511811023623" bottom="0.2755905511811024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15.421875" style="172" customWidth="1"/>
    <col min="2" max="2" width="6.57421875" style="172" customWidth="1"/>
    <col min="3" max="3" width="5.7109375" style="172" customWidth="1"/>
    <col min="4" max="7" width="8.7109375" style="172" customWidth="1"/>
    <col min="8" max="8" width="8.7109375" style="172" hidden="1" customWidth="1"/>
    <col min="9" max="9" width="8.7109375" style="172" customWidth="1"/>
    <col min="10" max="10" width="8.8515625" style="172" customWidth="1"/>
    <col min="11" max="12" width="8.7109375" style="172" customWidth="1"/>
    <col min="13" max="13" width="8.7109375" style="172" hidden="1" customWidth="1"/>
    <col min="14" max="17" width="8.7109375" style="172" customWidth="1"/>
    <col min="18" max="18" width="8.7109375" style="172" hidden="1" customWidth="1"/>
    <col min="19" max="22" width="8.7109375" style="172" customWidth="1"/>
    <col min="23" max="27" width="8.7109375" style="172" hidden="1" customWidth="1"/>
    <col min="28" max="28" width="1.57421875" style="172" hidden="1" customWidth="1"/>
    <col min="29" max="32" width="8.7109375" style="172" customWidth="1"/>
    <col min="33" max="35" width="0" style="172" hidden="1" customWidth="1"/>
    <col min="36" max="16384" width="9.140625" style="172" customWidth="1"/>
  </cols>
  <sheetData>
    <row r="1" spans="1:40" s="301" customFormat="1" ht="18">
      <c r="A1" s="297" t="str">
        <f>FTS!A1</f>
        <v>Higher Education Students Early Statistics 2000-01</v>
      </c>
      <c r="B1" s="298"/>
      <c r="C1" s="299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300"/>
    </row>
    <row r="2" spans="1:40" ht="12.75">
      <c r="A2" s="67"/>
      <c r="B2" s="67"/>
      <c r="C2" s="68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5"/>
    </row>
    <row r="3" spans="1:40" s="306" customFormat="1" ht="15.75">
      <c r="A3" s="302" t="str">
        <f>FTS!A3</f>
        <v>Institution:</v>
      </c>
      <c r="B3" s="303"/>
      <c r="C3" s="304"/>
      <c r="D3" s="303"/>
      <c r="E3" s="303"/>
      <c r="F3" s="303"/>
      <c r="G3" s="303"/>
      <c r="H3" s="303"/>
      <c r="I3" s="303"/>
      <c r="J3" s="303"/>
      <c r="K3" s="305"/>
      <c r="L3" s="305"/>
      <c r="M3" s="305"/>
      <c r="N3" s="305"/>
      <c r="O3" s="305"/>
      <c r="P3" s="305"/>
      <c r="Q3" s="305"/>
      <c r="R3" s="305"/>
      <c r="S3" s="305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5"/>
    </row>
    <row r="4" spans="1:40" s="306" customFormat="1" ht="15.75">
      <c r="A4" s="302" t="str">
        <f>FTS!A4</f>
        <v>Code:</v>
      </c>
      <c r="B4" s="303"/>
      <c r="C4" s="304"/>
      <c r="D4" s="303"/>
      <c r="E4" s="303"/>
      <c r="F4" s="303"/>
      <c r="G4" s="303"/>
      <c r="H4" s="303"/>
      <c r="I4" s="303"/>
      <c r="J4" s="303"/>
      <c r="K4" s="305"/>
      <c r="L4" s="305"/>
      <c r="M4" s="305"/>
      <c r="N4" s="305"/>
      <c r="O4" s="305"/>
      <c r="P4" s="305"/>
      <c r="Q4" s="305"/>
      <c r="R4" s="305"/>
      <c r="S4" s="305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5"/>
    </row>
    <row r="5" spans="1:40" s="306" customFormat="1" ht="15.75">
      <c r="A5" s="302" t="str">
        <f>FTS!A5</f>
        <v>Mode: Full-time and sandwich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</row>
    <row r="6" spans="1:40" s="306" customFormat="1" ht="15.75">
      <c r="A6" s="76" t="s">
        <v>137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7"/>
      <c r="M6" s="308"/>
      <c r="N6" s="308"/>
      <c r="O6" s="305"/>
      <c r="P6" s="305"/>
      <c r="Q6" s="305"/>
      <c r="R6" s="305"/>
      <c r="S6" s="309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</row>
    <row r="7" spans="1:40" ht="13.5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1:40" ht="12.75">
      <c r="A8" s="178"/>
      <c r="B8" s="129"/>
      <c r="C8" s="129"/>
      <c r="D8" s="339">
        <v>1</v>
      </c>
      <c r="E8" s="1"/>
      <c r="F8" s="1"/>
      <c r="G8" s="1"/>
      <c r="H8" s="2" t="s">
        <v>1</v>
      </c>
      <c r="I8" s="339">
        <v>2</v>
      </c>
      <c r="J8" s="1"/>
      <c r="K8" s="1"/>
      <c r="L8" s="1"/>
      <c r="M8" s="2" t="s">
        <v>1</v>
      </c>
      <c r="N8" s="339">
        <v>3</v>
      </c>
      <c r="O8" s="1"/>
      <c r="P8" s="1"/>
      <c r="Q8" s="1"/>
      <c r="R8" s="2" t="s">
        <v>1</v>
      </c>
      <c r="S8" s="339">
        <v>4</v>
      </c>
      <c r="T8" s="1"/>
      <c r="U8" s="1"/>
      <c r="V8" s="1"/>
      <c r="W8" s="2" t="s">
        <v>1</v>
      </c>
      <c r="X8" s="3" t="s">
        <v>2</v>
      </c>
      <c r="Y8" s="1"/>
      <c r="Z8" s="1"/>
      <c r="AA8" s="4"/>
      <c r="AB8" s="2" t="s">
        <v>1</v>
      </c>
      <c r="AC8" s="339">
        <v>5</v>
      </c>
      <c r="AD8" s="1"/>
      <c r="AE8" s="1"/>
      <c r="AF8" s="4"/>
      <c r="AG8" s="18"/>
      <c r="AH8" s="185"/>
      <c r="AI8" s="185"/>
      <c r="AJ8" s="185"/>
      <c r="AK8" s="185"/>
      <c r="AL8" s="185"/>
      <c r="AM8" s="185"/>
      <c r="AN8" s="185"/>
    </row>
    <row r="9" spans="1:40" ht="12.75">
      <c r="A9" s="146"/>
      <c r="B9" s="67"/>
      <c r="C9" s="67"/>
      <c r="D9" s="370"/>
      <c r="E9" s="7"/>
      <c r="F9" s="7"/>
      <c r="G9" s="7"/>
      <c r="H9" s="5"/>
      <c r="I9" s="370"/>
      <c r="J9" s="7"/>
      <c r="K9" s="7"/>
      <c r="L9" s="7"/>
      <c r="M9" s="5"/>
      <c r="N9" s="370"/>
      <c r="O9" s="7"/>
      <c r="P9" s="7"/>
      <c r="Q9" s="7"/>
      <c r="R9" s="5"/>
      <c r="S9" s="370"/>
      <c r="T9" s="7"/>
      <c r="U9" s="7"/>
      <c r="V9" s="7"/>
      <c r="W9" s="5"/>
      <c r="X9" s="8"/>
      <c r="Y9" s="7"/>
      <c r="Z9" s="7"/>
      <c r="AA9" s="9"/>
      <c r="AB9" s="5"/>
      <c r="AC9" s="370"/>
      <c r="AD9" s="7"/>
      <c r="AE9" s="7"/>
      <c r="AF9" s="9"/>
      <c r="AG9" s="18"/>
      <c r="AH9" s="185"/>
      <c r="AI9" s="185"/>
      <c r="AJ9" s="185"/>
      <c r="AK9" s="185"/>
      <c r="AL9" s="185"/>
      <c r="AM9" s="185"/>
      <c r="AN9" s="185"/>
    </row>
    <row r="10" spans="1:40" ht="12.75">
      <c r="A10" s="146"/>
      <c r="B10" s="67"/>
      <c r="C10" s="67"/>
      <c r="D10" s="6" t="s">
        <v>45</v>
      </c>
      <c r="E10" s="7"/>
      <c r="F10" s="7"/>
      <c r="G10" s="7"/>
      <c r="H10" s="5" t="s">
        <v>1</v>
      </c>
      <c r="I10" s="6" t="s">
        <v>46</v>
      </c>
      <c r="J10" s="7"/>
      <c r="K10" s="7"/>
      <c r="L10" s="7"/>
      <c r="M10" s="5" t="s">
        <v>1</v>
      </c>
      <c r="N10" s="6" t="s">
        <v>102</v>
      </c>
      <c r="O10" s="7"/>
      <c r="P10" s="7"/>
      <c r="Q10" s="7"/>
      <c r="R10" s="5" t="s">
        <v>1</v>
      </c>
      <c r="S10" s="6" t="s">
        <v>39</v>
      </c>
      <c r="T10" s="7"/>
      <c r="U10" s="7"/>
      <c r="V10" s="7"/>
      <c r="W10" s="5" t="s">
        <v>1</v>
      </c>
      <c r="X10" s="8"/>
      <c r="Y10" s="7"/>
      <c r="Z10" s="7"/>
      <c r="AA10" s="9"/>
      <c r="AB10" s="5" t="s">
        <v>1</v>
      </c>
      <c r="AC10" s="6" t="s">
        <v>120</v>
      </c>
      <c r="AD10" s="7"/>
      <c r="AE10" s="7"/>
      <c r="AF10" s="9"/>
      <c r="AG10" s="18"/>
      <c r="AH10" s="65"/>
      <c r="AI10" s="65"/>
      <c r="AJ10" s="65"/>
      <c r="AK10" s="65"/>
      <c r="AL10" s="65"/>
      <c r="AM10" s="65"/>
      <c r="AN10" s="65"/>
    </row>
    <row r="11" spans="1:40" ht="12.75">
      <c r="A11" s="146"/>
      <c r="B11" s="67"/>
      <c r="C11" s="67"/>
      <c r="D11" s="6" t="s">
        <v>128</v>
      </c>
      <c r="E11" s="7"/>
      <c r="F11" s="7"/>
      <c r="G11" s="7"/>
      <c r="H11" s="5" t="s">
        <v>1</v>
      </c>
      <c r="I11" s="6" t="s">
        <v>129</v>
      </c>
      <c r="J11" s="7"/>
      <c r="K11" s="7"/>
      <c r="L11" s="7"/>
      <c r="M11" s="5" t="s">
        <v>1</v>
      </c>
      <c r="N11" s="6" t="s">
        <v>103</v>
      </c>
      <c r="O11" s="7"/>
      <c r="P11" s="7"/>
      <c r="Q11" s="7"/>
      <c r="R11" s="5" t="s">
        <v>1</v>
      </c>
      <c r="S11" s="6" t="s">
        <v>130</v>
      </c>
      <c r="T11" s="7"/>
      <c r="U11" s="7"/>
      <c r="V11" s="7"/>
      <c r="W11" s="5" t="s">
        <v>1</v>
      </c>
      <c r="X11" s="25" t="s">
        <v>113</v>
      </c>
      <c r="Y11" s="7"/>
      <c r="Z11" s="7"/>
      <c r="AA11" s="9"/>
      <c r="AB11" s="5" t="s">
        <v>1</v>
      </c>
      <c r="AC11" s="6" t="s">
        <v>121</v>
      </c>
      <c r="AD11" s="7"/>
      <c r="AE11" s="7"/>
      <c r="AF11" s="9"/>
      <c r="AG11" s="18"/>
      <c r="AH11" s="65"/>
      <c r="AI11" s="65"/>
      <c r="AJ11" s="65"/>
      <c r="AK11" s="65"/>
      <c r="AL11" s="65"/>
      <c r="AM11" s="65"/>
      <c r="AN11" s="65"/>
    </row>
    <row r="12" spans="1:40" ht="12.75">
      <c r="A12" s="146"/>
      <c r="B12" s="67"/>
      <c r="C12" s="67"/>
      <c r="D12" s="10" t="str">
        <f>"1 December 2000 inclusive"</f>
        <v>1 December 2000 inclusive</v>
      </c>
      <c r="E12" s="11"/>
      <c r="F12" s="11"/>
      <c r="G12" s="11"/>
      <c r="H12" s="12" t="s">
        <v>1</v>
      </c>
      <c r="I12" s="13" t="s">
        <v>127</v>
      </c>
      <c r="J12" s="11"/>
      <c r="K12" s="11"/>
      <c r="L12" s="11"/>
      <c r="M12" s="12" t="s">
        <v>1</v>
      </c>
      <c r="N12" s="13" t="s">
        <v>105</v>
      </c>
      <c r="O12" s="11"/>
      <c r="P12" s="11"/>
      <c r="Q12" s="11"/>
      <c r="R12" s="12" t="s">
        <v>1</v>
      </c>
      <c r="S12" s="13" t="s">
        <v>76</v>
      </c>
      <c r="T12" s="11"/>
      <c r="U12" s="11"/>
      <c r="V12" s="11"/>
      <c r="W12" s="12" t="s">
        <v>1</v>
      </c>
      <c r="X12" s="8" t="s">
        <v>36</v>
      </c>
      <c r="Y12" s="7"/>
      <c r="Z12" s="7"/>
      <c r="AA12" s="9"/>
      <c r="AB12" s="12" t="s">
        <v>1</v>
      </c>
      <c r="AC12" s="13"/>
      <c r="AD12" s="11"/>
      <c r="AE12" s="11"/>
      <c r="AF12" s="14"/>
      <c r="AG12" s="18"/>
      <c r="AH12" s="65"/>
      <c r="AI12" s="65"/>
      <c r="AJ12" s="65"/>
      <c r="AK12" s="65"/>
      <c r="AL12" s="65"/>
      <c r="AM12" s="65"/>
      <c r="AN12" s="65"/>
    </row>
    <row r="13" spans="1:40" ht="12.75">
      <c r="A13" s="146"/>
      <c r="B13" s="67"/>
      <c r="C13" s="67"/>
      <c r="D13" s="367" t="s">
        <v>3</v>
      </c>
      <c r="E13" s="368"/>
      <c r="F13" s="368"/>
      <c r="G13" s="67"/>
      <c r="H13" s="5" t="s">
        <v>1</v>
      </c>
      <c r="I13" s="367" t="s">
        <v>3</v>
      </c>
      <c r="J13" s="368"/>
      <c r="K13" s="368"/>
      <c r="L13" s="67"/>
      <c r="M13" s="5" t="s">
        <v>1</v>
      </c>
      <c r="N13" s="367" t="s">
        <v>3</v>
      </c>
      <c r="O13" s="368"/>
      <c r="P13" s="368"/>
      <c r="Q13" s="67"/>
      <c r="R13" s="5" t="s">
        <v>1</v>
      </c>
      <c r="S13" s="367" t="s">
        <v>3</v>
      </c>
      <c r="T13" s="368"/>
      <c r="U13" s="368"/>
      <c r="V13" s="67"/>
      <c r="W13" s="5" t="s">
        <v>1</v>
      </c>
      <c r="X13" s="8"/>
      <c r="Y13" s="7"/>
      <c r="Z13" s="7"/>
      <c r="AA13" s="9"/>
      <c r="AB13" s="5" t="s">
        <v>1</v>
      </c>
      <c r="AC13" s="367" t="s">
        <v>3</v>
      </c>
      <c r="AD13" s="368"/>
      <c r="AE13" s="368"/>
      <c r="AF13" s="147"/>
      <c r="AG13" s="18"/>
      <c r="AH13" s="65"/>
      <c r="AI13" s="65"/>
      <c r="AJ13" s="65"/>
      <c r="AK13" s="65"/>
      <c r="AL13" s="65"/>
      <c r="AM13" s="65"/>
      <c r="AN13" s="65"/>
    </row>
    <row r="14" spans="1:40" ht="12.75">
      <c r="A14" s="146"/>
      <c r="B14" s="67"/>
      <c r="C14" s="67"/>
      <c r="D14" s="371" t="s">
        <v>68</v>
      </c>
      <c r="E14" s="372"/>
      <c r="F14" s="15"/>
      <c r="G14" s="15"/>
      <c r="H14" s="5" t="s">
        <v>1</v>
      </c>
      <c r="I14" s="371" t="s">
        <v>68</v>
      </c>
      <c r="J14" s="372"/>
      <c r="K14" s="15"/>
      <c r="L14" s="15"/>
      <c r="M14" s="5" t="s">
        <v>1</v>
      </c>
      <c r="N14" s="371" t="s">
        <v>68</v>
      </c>
      <c r="O14" s="372"/>
      <c r="P14" s="15"/>
      <c r="Q14" s="15"/>
      <c r="R14" s="5" t="s">
        <v>1</v>
      </c>
      <c r="S14" s="371" t="s">
        <v>68</v>
      </c>
      <c r="T14" s="372"/>
      <c r="U14" s="15"/>
      <c r="V14" s="15"/>
      <c r="W14" s="5" t="s">
        <v>1</v>
      </c>
      <c r="X14" s="8"/>
      <c r="Y14" s="7"/>
      <c r="Z14" s="7"/>
      <c r="AA14" s="9"/>
      <c r="AB14" s="5" t="s">
        <v>1</v>
      </c>
      <c r="AC14" s="371" t="s">
        <v>68</v>
      </c>
      <c r="AD14" s="372"/>
      <c r="AE14" s="15"/>
      <c r="AF14" s="16"/>
      <c r="AG14" s="18"/>
      <c r="AH14" s="204"/>
      <c r="AI14" s="65"/>
      <c r="AJ14" s="44"/>
      <c r="AK14" s="204"/>
      <c r="AL14" s="65"/>
      <c r="AM14" s="65"/>
      <c r="AN14" s="65"/>
    </row>
    <row r="15" spans="1:40" ht="30" customHeight="1">
      <c r="A15" s="146"/>
      <c r="B15" s="180"/>
      <c r="C15" s="65"/>
      <c r="D15" s="181" t="s">
        <v>72</v>
      </c>
      <c r="E15" s="182" t="s">
        <v>74</v>
      </c>
      <c r="F15" s="182" t="s">
        <v>60</v>
      </c>
      <c r="G15" s="17" t="s">
        <v>138</v>
      </c>
      <c r="H15" s="18" t="s">
        <v>1</v>
      </c>
      <c r="I15" s="181" t="s">
        <v>72</v>
      </c>
      <c r="J15" s="182" t="s">
        <v>74</v>
      </c>
      <c r="K15" s="182" t="s">
        <v>60</v>
      </c>
      <c r="L15" s="17" t="s">
        <v>138</v>
      </c>
      <c r="M15" s="18" t="s">
        <v>1</v>
      </c>
      <c r="N15" s="181" t="s">
        <v>72</v>
      </c>
      <c r="O15" s="182" t="s">
        <v>74</v>
      </c>
      <c r="P15" s="182" t="s">
        <v>60</v>
      </c>
      <c r="Q15" s="17" t="s">
        <v>138</v>
      </c>
      <c r="R15" s="18" t="s">
        <v>1</v>
      </c>
      <c r="S15" s="181" t="s">
        <v>72</v>
      </c>
      <c r="T15" s="182" t="s">
        <v>74</v>
      </c>
      <c r="U15" s="182" t="s">
        <v>60</v>
      </c>
      <c r="V15" s="17" t="s">
        <v>138</v>
      </c>
      <c r="W15" s="18" t="s">
        <v>1</v>
      </c>
      <c r="X15" s="8" t="s">
        <v>33</v>
      </c>
      <c r="Y15" s="7"/>
      <c r="Z15" s="7"/>
      <c r="AA15" s="9"/>
      <c r="AB15" s="18" t="s">
        <v>1</v>
      </c>
      <c r="AC15" s="181" t="s">
        <v>72</v>
      </c>
      <c r="AD15" s="182" t="s">
        <v>74</v>
      </c>
      <c r="AE15" s="182" t="s">
        <v>60</v>
      </c>
      <c r="AF15" s="19" t="s">
        <v>138</v>
      </c>
      <c r="AG15" s="18" t="s">
        <v>1</v>
      </c>
      <c r="AH15" s="45" t="s">
        <v>81</v>
      </c>
      <c r="AI15" s="65" t="s">
        <v>80</v>
      </c>
      <c r="AL15" s="65"/>
      <c r="AM15" s="65"/>
      <c r="AN15" s="65"/>
    </row>
    <row r="16" spans="1:40" ht="15" customHeight="1">
      <c r="A16" s="205" t="s">
        <v>44</v>
      </c>
      <c r="B16" s="136"/>
      <c r="C16" s="206" t="s">
        <v>31</v>
      </c>
      <c r="D16" s="20" t="s">
        <v>5</v>
      </c>
      <c r="E16" s="21" t="s">
        <v>6</v>
      </c>
      <c r="F16" s="21" t="s">
        <v>7</v>
      </c>
      <c r="G16" s="21" t="s">
        <v>8</v>
      </c>
      <c r="H16" s="18" t="s">
        <v>1</v>
      </c>
      <c r="I16" s="20" t="s">
        <v>5</v>
      </c>
      <c r="J16" s="21" t="s">
        <v>6</v>
      </c>
      <c r="K16" s="21" t="s">
        <v>7</v>
      </c>
      <c r="L16" s="21" t="s">
        <v>8</v>
      </c>
      <c r="M16" s="18" t="s">
        <v>1</v>
      </c>
      <c r="N16" s="20" t="s">
        <v>5</v>
      </c>
      <c r="O16" s="21" t="s">
        <v>6</v>
      </c>
      <c r="P16" s="21" t="s">
        <v>7</v>
      </c>
      <c r="Q16" s="21" t="s">
        <v>8</v>
      </c>
      <c r="R16" s="18" t="s">
        <v>1</v>
      </c>
      <c r="S16" s="20" t="s">
        <v>5</v>
      </c>
      <c r="T16" s="21" t="s">
        <v>6</v>
      </c>
      <c r="U16" s="21" t="s">
        <v>7</v>
      </c>
      <c r="V16" s="21" t="s">
        <v>8</v>
      </c>
      <c r="W16" s="18" t="s">
        <v>1</v>
      </c>
      <c r="X16" s="24" t="s">
        <v>32</v>
      </c>
      <c r="Y16" s="7"/>
      <c r="Z16" s="7"/>
      <c r="AA16" s="9"/>
      <c r="AB16" s="18" t="s">
        <v>1</v>
      </c>
      <c r="AC16" s="20" t="s">
        <v>5</v>
      </c>
      <c r="AD16" s="21" t="s">
        <v>6</v>
      </c>
      <c r="AE16" s="21" t="s">
        <v>7</v>
      </c>
      <c r="AF16" s="23" t="s">
        <v>8</v>
      </c>
      <c r="AG16" s="18" t="s">
        <v>1</v>
      </c>
      <c r="AH16" s="18"/>
      <c r="AI16" s="65"/>
      <c r="AL16" s="65"/>
      <c r="AM16" s="65"/>
      <c r="AN16" s="65"/>
    </row>
    <row r="17" spans="1:40" ht="12.75">
      <c r="A17" s="146" t="s">
        <v>48</v>
      </c>
      <c r="B17" s="67"/>
      <c r="C17" s="68" t="s">
        <v>9</v>
      </c>
      <c r="D17" s="207">
        <v>0</v>
      </c>
      <c r="E17" s="208">
        <v>0</v>
      </c>
      <c r="F17" s="208">
        <v>0</v>
      </c>
      <c r="G17" s="208">
        <v>0</v>
      </c>
      <c r="H17" s="46" t="s">
        <v>1</v>
      </c>
      <c r="I17" s="207">
        <v>0</v>
      </c>
      <c r="J17" s="208">
        <v>0</v>
      </c>
      <c r="K17" s="208">
        <v>0</v>
      </c>
      <c r="L17" s="208">
        <v>0</v>
      </c>
      <c r="M17" s="46" t="s">
        <v>1</v>
      </c>
      <c r="N17" s="207">
        <v>0</v>
      </c>
      <c r="O17" s="208">
        <v>0</v>
      </c>
      <c r="P17" s="208">
        <v>0</v>
      </c>
      <c r="Q17" s="208">
        <v>0</v>
      </c>
      <c r="R17" s="46" t="s">
        <v>1</v>
      </c>
      <c r="S17" s="207">
        <v>0</v>
      </c>
      <c r="T17" s="208">
        <f>E17+J17+O17</f>
        <v>0</v>
      </c>
      <c r="U17" s="208">
        <f>F17+K17+P17</f>
        <v>0</v>
      </c>
      <c r="V17" s="208">
        <f>G17+L17+Q17</f>
        <v>0</v>
      </c>
      <c r="W17" s="46" t="s">
        <v>1</v>
      </c>
      <c r="X17" s="209">
        <f>S17</f>
        <v>0</v>
      </c>
      <c r="Y17" s="208">
        <f>T17</f>
        <v>0</v>
      </c>
      <c r="Z17" s="208">
        <f>U17</f>
        <v>0</v>
      </c>
      <c r="AA17" s="210">
        <f>V17</f>
        <v>0</v>
      </c>
      <c r="AB17" s="46" t="s">
        <v>1</v>
      </c>
      <c r="AC17" s="207">
        <v>0</v>
      </c>
      <c r="AD17" s="208">
        <v>0</v>
      </c>
      <c r="AE17" s="208">
        <v>0</v>
      </c>
      <c r="AF17" s="435">
        <v>0</v>
      </c>
      <c r="AG17" s="18" t="s">
        <v>1</v>
      </c>
      <c r="AH17" s="45" t="s">
        <v>24</v>
      </c>
      <c r="AI17" s="18" t="s">
        <v>1</v>
      </c>
      <c r="AL17" s="65"/>
      <c r="AM17" s="65"/>
      <c r="AN17" s="65"/>
    </row>
    <row r="18" spans="1:40" ht="12.75">
      <c r="A18" s="146" t="s">
        <v>49</v>
      </c>
      <c r="B18" s="67"/>
      <c r="C18" s="68" t="s">
        <v>9</v>
      </c>
      <c r="D18" s="207">
        <v>0</v>
      </c>
      <c r="E18" s="208">
        <v>0</v>
      </c>
      <c r="F18" s="208">
        <v>0</v>
      </c>
      <c r="G18" s="208">
        <v>0</v>
      </c>
      <c r="H18" s="46" t="s">
        <v>1</v>
      </c>
      <c r="I18" s="207">
        <v>0</v>
      </c>
      <c r="J18" s="208">
        <v>0</v>
      </c>
      <c r="K18" s="208">
        <v>0</v>
      </c>
      <c r="L18" s="208">
        <v>0</v>
      </c>
      <c r="M18" s="46" t="s">
        <v>1</v>
      </c>
      <c r="N18" s="207">
        <v>0</v>
      </c>
      <c r="O18" s="208">
        <v>0</v>
      </c>
      <c r="P18" s="208">
        <v>0</v>
      </c>
      <c r="Q18" s="208">
        <v>0</v>
      </c>
      <c r="R18" s="46" t="s">
        <v>1</v>
      </c>
      <c r="S18" s="207">
        <f>D18+I18+N18</f>
        <v>0</v>
      </c>
      <c r="T18" s="208">
        <v>0</v>
      </c>
      <c r="U18" s="208">
        <f aca="true" t="shared" si="0" ref="U18:V20">F18+K18+P18</f>
        <v>0</v>
      </c>
      <c r="V18" s="208">
        <f t="shared" si="0"/>
        <v>0</v>
      </c>
      <c r="W18" s="46" t="s">
        <v>1</v>
      </c>
      <c r="X18" s="209">
        <f>S18</f>
        <v>0</v>
      </c>
      <c r="Y18" s="208">
        <v>0</v>
      </c>
      <c r="Z18" s="208">
        <f aca="true" t="shared" si="1" ref="Z18:AA20">U18</f>
        <v>0</v>
      </c>
      <c r="AA18" s="210">
        <f t="shared" si="1"/>
        <v>0</v>
      </c>
      <c r="AB18" s="46" t="s">
        <v>1</v>
      </c>
      <c r="AC18" s="207">
        <v>0</v>
      </c>
      <c r="AD18" s="208">
        <v>0</v>
      </c>
      <c r="AE18" s="208">
        <v>0</v>
      </c>
      <c r="AF18" s="435">
        <v>0</v>
      </c>
      <c r="AG18" s="18" t="s">
        <v>1</v>
      </c>
      <c r="AH18" s="45" t="s">
        <v>25</v>
      </c>
      <c r="AI18" s="18" t="s">
        <v>1</v>
      </c>
      <c r="AL18" s="65"/>
      <c r="AM18" s="65"/>
      <c r="AN18" s="65"/>
    </row>
    <row r="19" spans="1:40" ht="12.75">
      <c r="A19" s="146" t="s">
        <v>50</v>
      </c>
      <c r="B19" s="67"/>
      <c r="C19" s="68" t="s">
        <v>9</v>
      </c>
      <c r="D19" s="207">
        <v>0</v>
      </c>
      <c r="E19" s="208">
        <v>0</v>
      </c>
      <c r="F19" s="208">
        <v>0</v>
      </c>
      <c r="G19" s="208">
        <v>0</v>
      </c>
      <c r="H19" s="46" t="s">
        <v>1</v>
      </c>
      <c r="I19" s="207">
        <v>0</v>
      </c>
      <c r="J19" s="208">
        <v>0</v>
      </c>
      <c r="K19" s="208">
        <v>0</v>
      </c>
      <c r="L19" s="208">
        <v>0</v>
      </c>
      <c r="M19" s="46" t="s">
        <v>1</v>
      </c>
      <c r="N19" s="207">
        <v>0</v>
      </c>
      <c r="O19" s="208">
        <v>0</v>
      </c>
      <c r="P19" s="208">
        <v>0</v>
      </c>
      <c r="Q19" s="208">
        <v>0</v>
      </c>
      <c r="R19" s="46" t="s">
        <v>1</v>
      </c>
      <c r="S19" s="207">
        <f>D19+I19+N19</f>
        <v>0</v>
      </c>
      <c r="T19" s="208">
        <f>E19+J19+O19</f>
        <v>0</v>
      </c>
      <c r="U19" s="208">
        <f t="shared" si="0"/>
        <v>0</v>
      </c>
      <c r="V19" s="208">
        <f t="shared" si="0"/>
        <v>0</v>
      </c>
      <c r="W19" s="46" t="s">
        <v>1</v>
      </c>
      <c r="X19" s="209">
        <f>S19</f>
        <v>0</v>
      </c>
      <c r="Y19" s="208">
        <f>T19</f>
        <v>0</v>
      </c>
      <c r="Z19" s="208">
        <f t="shared" si="1"/>
        <v>0</v>
      </c>
      <c r="AA19" s="210">
        <f t="shared" si="1"/>
        <v>0</v>
      </c>
      <c r="AB19" s="46" t="s">
        <v>1</v>
      </c>
      <c r="AC19" s="207">
        <v>0</v>
      </c>
      <c r="AD19" s="208">
        <v>0</v>
      </c>
      <c r="AE19" s="208">
        <v>0</v>
      </c>
      <c r="AF19" s="435">
        <v>0</v>
      </c>
      <c r="AG19" s="18" t="s">
        <v>1</v>
      </c>
      <c r="AH19" s="45" t="s">
        <v>26</v>
      </c>
      <c r="AI19" s="18" t="s">
        <v>1</v>
      </c>
      <c r="AL19" s="65"/>
      <c r="AM19" s="65"/>
      <c r="AN19" s="65"/>
    </row>
    <row r="20" spans="1:40" ht="12.75">
      <c r="A20" s="146" t="s">
        <v>51</v>
      </c>
      <c r="B20" s="67"/>
      <c r="C20" s="68" t="s">
        <v>9</v>
      </c>
      <c r="D20" s="207">
        <v>0</v>
      </c>
      <c r="E20" s="208">
        <v>0</v>
      </c>
      <c r="F20" s="208">
        <v>0</v>
      </c>
      <c r="G20" s="208">
        <v>0</v>
      </c>
      <c r="H20" s="46" t="s">
        <v>1</v>
      </c>
      <c r="I20" s="207">
        <v>0</v>
      </c>
      <c r="J20" s="208">
        <v>0</v>
      </c>
      <c r="K20" s="208">
        <v>0</v>
      </c>
      <c r="L20" s="208">
        <v>0</v>
      </c>
      <c r="M20" s="46" t="s">
        <v>1</v>
      </c>
      <c r="N20" s="207">
        <v>0</v>
      </c>
      <c r="O20" s="208">
        <v>0</v>
      </c>
      <c r="P20" s="208">
        <v>0</v>
      </c>
      <c r="Q20" s="208">
        <v>0</v>
      </c>
      <c r="R20" s="46" t="s">
        <v>1</v>
      </c>
      <c r="S20" s="207">
        <f>D20+I20+N20</f>
        <v>0</v>
      </c>
      <c r="T20" s="208">
        <f>E20+J20+O20</f>
        <v>0</v>
      </c>
      <c r="U20" s="208">
        <f t="shared" si="0"/>
        <v>0</v>
      </c>
      <c r="V20" s="208">
        <f t="shared" si="0"/>
        <v>0</v>
      </c>
      <c r="W20" s="46" t="s">
        <v>1</v>
      </c>
      <c r="X20" s="209">
        <f>S20</f>
        <v>0</v>
      </c>
      <c r="Y20" s="208">
        <f>T20</f>
        <v>0</v>
      </c>
      <c r="Z20" s="208">
        <f t="shared" si="1"/>
        <v>0</v>
      </c>
      <c r="AA20" s="210">
        <f t="shared" si="1"/>
        <v>0</v>
      </c>
      <c r="AB20" s="46" t="s">
        <v>1</v>
      </c>
      <c r="AC20" s="207">
        <v>0</v>
      </c>
      <c r="AD20" s="208">
        <v>0</v>
      </c>
      <c r="AE20" s="208">
        <v>0</v>
      </c>
      <c r="AF20" s="435">
        <v>0</v>
      </c>
      <c r="AG20" s="18" t="s">
        <v>1</v>
      </c>
      <c r="AH20" s="45" t="s">
        <v>27</v>
      </c>
      <c r="AI20" s="18" t="s">
        <v>1</v>
      </c>
      <c r="AL20" s="65"/>
      <c r="AM20" s="65"/>
      <c r="AN20" s="65"/>
    </row>
    <row r="21" spans="1:40" ht="13.5" thickBot="1">
      <c r="A21" s="211" t="s">
        <v>28</v>
      </c>
      <c r="B21" s="138"/>
      <c r="C21" s="203" t="s">
        <v>9</v>
      </c>
      <c r="D21" s="212">
        <f>SUM(D17:D20)</f>
        <v>0</v>
      </c>
      <c r="E21" s="213">
        <f>SUM(E17:E20)</f>
        <v>0</v>
      </c>
      <c r="F21" s="213">
        <f>SUM(F17:F20)</f>
        <v>0</v>
      </c>
      <c r="G21" s="213">
        <f>SUM(G17:G20)</f>
        <v>0</v>
      </c>
      <c r="H21" s="74" t="s">
        <v>1</v>
      </c>
      <c r="I21" s="212">
        <f>SUM(I17:I20)</f>
        <v>0</v>
      </c>
      <c r="J21" s="213">
        <f>SUM(J17:J20)</f>
        <v>0</v>
      </c>
      <c r="K21" s="213">
        <f>SUM(K17:K20)</f>
        <v>0</v>
      </c>
      <c r="L21" s="213">
        <f>SUM(L17:L20)</f>
        <v>0</v>
      </c>
      <c r="M21" s="74" t="s">
        <v>1</v>
      </c>
      <c r="N21" s="212">
        <f>SUM(N17:N20)</f>
        <v>0</v>
      </c>
      <c r="O21" s="213">
        <f>SUM(O17:O20)</f>
        <v>0</v>
      </c>
      <c r="P21" s="213">
        <f>SUM(P17:P20)</f>
        <v>0</v>
      </c>
      <c r="Q21" s="213">
        <f>SUM(Q17:Q20)</f>
        <v>0</v>
      </c>
      <c r="R21" s="74" t="s">
        <v>1</v>
      </c>
      <c r="S21" s="212">
        <f>SUM(S17:S20)</f>
        <v>0</v>
      </c>
      <c r="T21" s="213">
        <f>SUM(T17:T20)</f>
        <v>0</v>
      </c>
      <c r="U21" s="213">
        <f>SUM(U17:U20)</f>
        <v>0</v>
      </c>
      <c r="V21" s="213">
        <f>SUM(V17:V20)</f>
        <v>0</v>
      </c>
      <c r="W21" s="74" t="s">
        <v>1</v>
      </c>
      <c r="X21" s="212">
        <f>SUM(X17:X20)</f>
        <v>0</v>
      </c>
      <c r="Y21" s="213">
        <f>SUM(Y17:Y20)</f>
        <v>0</v>
      </c>
      <c r="Z21" s="213">
        <f>SUM(Z17:Z20)</f>
        <v>0</v>
      </c>
      <c r="AA21" s="213">
        <f>SUM(AA17:AA20)</f>
        <v>0</v>
      </c>
      <c r="AB21" s="74" t="s">
        <v>1</v>
      </c>
      <c r="AC21" s="212">
        <f>SUM(AC17:AC20)</f>
        <v>0</v>
      </c>
      <c r="AD21" s="213">
        <f>SUM(AD17:AD20)</f>
        <v>0</v>
      </c>
      <c r="AE21" s="213">
        <f>SUM(AE17:AE20)</f>
        <v>0</v>
      </c>
      <c r="AF21" s="214">
        <f>SUM(AF17:AF20)</f>
        <v>0</v>
      </c>
      <c r="AG21" s="18" t="s">
        <v>1</v>
      </c>
      <c r="AH21" s="65"/>
      <c r="AI21" s="65"/>
      <c r="AJ21" s="65"/>
      <c r="AK21" s="65"/>
      <c r="AL21" s="65"/>
      <c r="AM21" s="65"/>
      <c r="AN21" s="65"/>
    </row>
    <row r="24" ht="12.75">
      <c r="D24" s="434"/>
    </row>
  </sheetData>
  <sheetProtection password="CC26" sheet="1" objects="1" scenarios="1"/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99"/>
  <sheetViews>
    <sheetView zoomScale="75" zoomScaleNormal="75" zoomScalePageLayoutView="0" workbookViewId="0" topLeftCell="A1">
      <selection activeCell="G29" sqref="G29"/>
    </sheetView>
  </sheetViews>
  <sheetFormatPr defaultColWidth="9.140625" defaultRowHeight="12.75"/>
  <cols>
    <col min="1" max="1" width="22.7109375" style="65" customWidth="1"/>
    <col min="2" max="2" width="5.00390625" style="65" customWidth="1"/>
    <col min="3" max="3" width="4.8515625" style="65" customWidth="1"/>
    <col min="4" max="7" width="8.7109375" style="65" customWidth="1"/>
    <col min="8" max="8" width="8.7109375" style="65" hidden="1" customWidth="1"/>
    <col min="9" max="12" width="8.7109375" style="65" customWidth="1"/>
    <col min="13" max="13" width="8.7109375" style="65" hidden="1" customWidth="1"/>
    <col min="14" max="17" width="8.7109375" style="65" customWidth="1"/>
    <col min="18" max="18" width="8.7109375" style="65" hidden="1" customWidth="1"/>
    <col min="19" max="22" width="8.7109375" style="65" customWidth="1"/>
    <col min="23" max="28" width="8.7109375" style="65" hidden="1" customWidth="1"/>
    <col min="29" max="32" width="8.7109375" style="65" customWidth="1"/>
    <col min="33" max="33" width="8.7109375" style="65" hidden="1" customWidth="1"/>
    <col min="34" max="39" width="8.7109375" style="65" customWidth="1"/>
    <col min="40" max="40" width="9.57421875" style="65" hidden="1" customWidth="1"/>
    <col min="41" max="41" width="8.8515625" style="65" hidden="1" customWidth="1"/>
    <col min="42" max="42" width="9.00390625" style="65" hidden="1" customWidth="1"/>
    <col min="43" max="43" width="0" style="65" hidden="1" customWidth="1"/>
    <col min="44" max="44" width="9.421875" style="65" hidden="1" customWidth="1"/>
    <col min="45" max="47" width="9.421875" style="65" customWidth="1"/>
    <col min="48" max="49" width="9.140625" style="65" customWidth="1"/>
    <col min="50" max="50" width="10.28125" style="65" customWidth="1"/>
    <col min="51" max="16384" width="9.140625" style="65" customWidth="1"/>
  </cols>
  <sheetData>
    <row r="1" ht="18">
      <c r="A1" s="297" t="str">
        <f>FTS!A1</f>
        <v>Higher Education Students Early Statistics 2000-01</v>
      </c>
    </row>
    <row r="2" ht="12.75">
      <c r="A2" s="69"/>
    </row>
    <row r="3" ht="15.75">
      <c r="A3" s="76" t="str">
        <f>FTS!INSTNAME</f>
        <v>Institution:</v>
      </c>
    </row>
    <row r="4" ht="15.75">
      <c r="A4" s="76" t="str">
        <f>FTS!CODE</f>
        <v>Code:</v>
      </c>
    </row>
    <row r="5" spans="1:29" ht="15.75">
      <c r="A5" s="76" t="s">
        <v>70</v>
      </c>
      <c r="AC5" s="38"/>
    </row>
    <row r="6" spans="1:19" ht="15.75">
      <c r="A6" s="76" t="s">
        <v>83</v>
      </c>
      <c r="L6" s="176"/>
      <c r="M6" s="177"/>
      <c r="N6" s="177"/>
      <c r="S6" s="38"/>
    </row>
    <row r="7" ht="13.5" thickBot="1"/>
    <row r="8" spans="1:47" ht="12.75">
      <c r="A8" s="178"/>
      <c r="B8" s="129"/>
      <c r="C8" s="129"/>
      <c r="D8" s="339">
        <v>1</v>
      </c>
      <c r="E8" s="1"/>
      <c r="F8" s="1"/>
      <c r="G8" s="1"/>
      <c r="H8" s="2" t="s">
        <v>1</v>
      </c>
      <c r="I8" s="339">
        <v>2</v>
      </c>
      <c r="J8" s="1"/>
      <c r="K8" s="1"/>
      <c r="L8" s="1"/>
      <c r="M8" s="2" t="s">
        <v>1</v>
      </c>
      <c r="N8" s="339">
        <v>3</v>
      </c>
      <c r="O8" s="1"/>
      <c r="P8" s="1"/>
      <c r="Q8" s="1"/>
      <c r="R8" s="2" t="s">
        <v>1</v>
      </c>
      <c r="S8" s="339">
        <v>4</v>
      </c>
      <c r="T8" s="1"/>
      <c r="U8" s="1"/>
      <c r="V8" s="343"/>
      <c r="W8" s="344" t="s">
        <v>1</v>
      </c>
      <c r="X8" s="345" t="s">
        <v>2</v>
      </c>
      <c r="Y8" s="343"/>
      <c r="Z8" s="343"/>
      <c r="AA8" s="346"/>
      <c r="AB8" s="344" t="s">
        <v>1</v>
      </c>
      <c r="AC8" s="339">
        <v>5</v>
      </c>
      <c r="AD8" s="1"/>
      <c r="AE8" s="1"/>
      <c r="AF8" s="1"/>
      <c r="AG8" s="2" t="s">
        <v>1</v>
      </c>
      <c r="AH8" s="340">
        <v>6</v>
      </c>
      <c r="AI8" s="104"/>
      <c r="AJ8" s="104"/>
      <c r="AK8" s="104"/>
      <c r="AL8" s="104"/>
      <c r="AM8" s="104"/>
      <c r="AN8" s="7"/>
      <c r="AO8" s="7"/>
      <c r="AP8" s="7"/>
      <c r="AQ8" s="7"/>
      <c r="AR8" s="7"/>
      <c r="AS8" s="104"/>
      <c r="AT8" s="104"/>
      <c r="AU8" s="110"/>
    </row>
    <row r="9" spans="1:60" ht="12.75">
      <c r="A9" s="146"/>
      <c r="D9" s="134"/>
      <c r="G9" s="7"/>
      <c r="I9" s="134"/>
      <c r="N9" s="134"/>
      <c r="S9" s="134"/>
      <c r="AC9" s="134"/>
      <c r="AF9" s="67"/>
      <c r="AH9" s="90"/>
      <c r="AI9" s="105"/>
      <c r="AJ9" s="105"/>
      <c r="AK9" s="105"/>
      <c r="AL9" s="105"/>
      <c r="AM9" s="105"/>
      <c r="AN9" s="7"/>
      <c r="AO9" s="7"/>
      <c r="AP9" s="7"/>
      <c r="AQ9" s="7"/>
      <c r="AR9" s="7"/>
      <c r="AS9" s="105"/>
      <c r="AT9" s="105"/>
      <c r="AU9" s="111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2.75">
      <c r="A10" s="146"/>
      <c r="B10" s="67"/>
      <c r="C10" s="67"/>
      <c r="D10" s="501" t="s">
        <v>45</v>
      </c>
      <c r="E10" s="502"/>
      <c r="F10" s="502"/>
      <c r="G10" s="502"/>
      <c r="H10" s="5" t="s">
        <v>1</v>
      </c>
      <c r="I10" s="501" t="s">
        <v>46</v>
      </c>
      <c r="J10" s="502"/>
      <c r="K10" s="502"/>
      <c r="L10" s="502"/>
      <c r="M10" s="5" t="s">
        <v>1</v>
      </c>
      <c r="N10" s="6" t="s">
        <v>102</v>
      </c>
      <c r="O10" s="44"/>
      <c r="P10" s="44"/>
      <c r="Q10" s="44"/>
      <c r="R10" s="5" t="s">
        <v>1</v>
      </c>
      <c r="S10" s="501" t="s">
        <v>39</v>
      </c>
      <c r="T10" s="502"/>
      <c r="U10" s="502"/>
      <c r="V10" s="502"/>
      <c r="W10" s="5" t="s">
        <v>1</v>
      </c>
      <c r="X10" s="8"/>
      <c r="Y10" s="7"/>
      <c r="Z10" s="7"/>
      <c r="AA10" s="9"/>
      <c r="AB10" s="5" t="s">
        <v>1</v>
      </c>
      <c r="AC10" s="6" t="s">
        <v>120</v>
      </c>
      <c r="AD10" s="7"/>
      <c r="AE10" s="7"/>
      <c r="AF10" s="7"/>
      <c r="AG10" s="5" t="s">
        <v>1</v>
      </c>
      <c r="AH10" s="90" t="s">
        <v>100</v>
      </c>
      <c r="AI10" s="105"/>
      <c r="AJ10" s="105"/>
      <c r="AK10" s="105"/>
      <c r="AL10" s="105"/>
      <c r="AM10" s="105"/>
      <c r="AN10" s="37"/>
      <c r="AO10" s="37"/>
      <c r="AP10" s="37"/>
      <c r="AQ10" s="37"/>
      <c r="AR10" s="37"/>
      <c r="AS10" s="105"/>
      <c r="AT10" s="105"/>
      <c r="AU10" s="111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2.75">
      <c r="A11" s="146"/>
      <c r="B11" s="67"/>
      <c r="C11" s="67"/>
      <c r="D11" s="6" t="s">
        <v>128</v>
      </c>
      <c r="E11" s="215"/>
      <c r="F11" s="215"/>
      <c r="G11" s="215"/>
      <c r="H11" s="5" t="s">
        <v>1</v>
      </c>
      <c r="I11" s="6" t="s">
        <v>129</v>
      </c>
      <c r="J11" s="215"/>
      <c r="K11" s="215"/>
      <c r="L11" s="215"/>
      <c r="M11" s="5" t="s">
        <v>1</v>
      </c>
      <c r="N11" s="6" t="s">
        <v>103</v>
      </c>
      <c r="O11" s="7"/>
      <c r="P11" s="7"/>
      <c r="Q11" s="7"/>
      <c r="R11" s="5" t="s">
        <v>1</v>
      </c>
      <c r="S11" s="6" t="s">
        <v>130</v>
      </c>
      <c r="T11" s="7"/>
      <c r="U11" s="7"/>
      <c r="V11" s="7"/>
      <c r="W11" s="5" t="s">
        <v>1</v>
      </c>
      <c r="X11" s="25" t="s">
        <v>37</v>
      </c>
      <c r="Y11" s="7"/>
      <c r="Z11" s="7"/>
      <c r="AA11" s="9"/>
      <c r="AB11" s="5" t="s">
        <v>1</v>
      </c>
      <c r="AC11" s="6" t="s">
        <v>121</v>
      </c>
      <c r="AD11" s="7"/>
      <c r="AE11" s="7"/>
      <c r="AF11" s="7"/>
      <c r="AG11" s="5" t="s">
        <v>1</v>
      </c>
      <c r="AH11" s="90" t="s">
        <v>163</v>
      </c>
      <c r="AI11" s="105"/>
      <c r="AJ11" s="105"/>
      <c r="AK11" s="105"/>
      <c r="AL11" s="105"/>
      <c r="AM11" s="105"/>
      <c r="AN11" s="37"/>
      <c r="AO11" s="37"/>
      <c r="AP11" s="37"/>
      <c r="AQ11" s="37"/>
      <c r="AR11" s="37"/>
      <c r="AS11" s="105"/>
      <c r="AT11" s="105"/>
      <c r="AU11" s="111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12.75">
      <c r="A12" s="146"/>
      <c r="B12" s="67"/>
      <c r="C12" s="67"/>
      <c r="D12" s="10" t="str">
        <f>"1 December 2000 inclusive"</f>
        <v>1 December 2000 inclusive</v>
      </c>
      <c r="E12" s="11"/>
      <c r="F12" s="11"/>
      <c r="G12" s="11"/>
      <c r="H12" s="12" t="s">
        <v>1</v>
      </c>
      <c r="I12" s="13" t="s">
        <v>127</v>
      </c>
      <c r="J12" s="11"/>
      <c r="K12" s="11"/>
      <c r="L12" s="11"/>
      <c r="M12" s="12" t="s">
        <v>1</v>
      </c>
      <c r="N12" s="13" t="s">
        <v>105</v>
      </c>
      <c r="O12" s="11"/>
      <c r="P12" s="11"/>
      <c r="Q12" s="11"/>
      <c r="R12" s="12" t="s">
        <v>1</v>
      </c>
      <c r="S12" s="13" t="s">
        <v>76</v>
      </c>
      <c r="T12" s="11"/>
      <c r="U12" s="11"/>
      <c r="V12" s="11"/>
      <c r="W12" s="12" t="s">
        <v>1</v>
      </c>
      <c r="X12" s="8" t="s">
        <v>38</v>
      </c>
      <c r="Y12" s="7"/>
      <c r="Z12" s="7"/>
      <c r="AA12" s="9"/>
      <c r="AB12" s="12" t="s">
        <v>1</v>
      </c>
      <c r="AC12" s="13"/>
      <c r="AD12" s="11"/>
      <c r="AE12" s="11"/>
      <c r="AF12" s="11"/>
      <c r="AG12" s="12" t="s">
        <v>1</v>
      </c>
      <c r="AH12" s="96" t="s">
        <v>153</v>
      </c>
      <c r="AI12" s="106"/>
      <c r="AJ12" s="106"/>
      <c r="AK12" s="106"/>
      <c r="AL12" s="106"/>
      <c r="AM12" s="106"/>
      <c r="AN12" s="37"/>
      <c r="AO12" s="37"/>
      <c r="AP12" s="37"/>
      <c r="AQ12" s="37"/>
      <c r="AR12" s="37"/>
      <c r="AS12" s="106"/>
      <c r="AT12" s="106"/>
      <c r="AU12" s="112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60" ht="12.75">
      <c r="A13" s="146"/>
      <c r="B13" s="67"/>
      <c r="C13" s="67"/>
      <c r="D13" s="367" t="s">
        <v>3</v>
      </c>
      <c r="E13" s="368"/>
      <c r="F13" s="368"/>
      <c r="G13" s="67"/>
      <c r="H13" s="5" t="s">
        <v>1</v>
      </c>
      <c r="I13" s="367" t="s">
        <v>3</v>
      </c>
      <c r="J13" s="368"/>
      <c r="K13" s="368"/>
      <c r="L13" s="67"/>
      <c r="M13" s="5" t="s">
        <v>1</v>
      </c>
      <c r="N13" s="367" t="s">
        <v>3</v>
      </c>
      <c r="O13" s="368"/>
      <c r="P13" s="368"/>
      <c r="Q13" s="67"/>
      <c r="R13" s="5" t="s">
        <v>1</v>
      </c>
      <c r="S13" s="367" t="s">
        <v>3</v>
      </c>
      <c r="T13" s="368"/>
      <c r="U13" s="368"/>
      <c r="V13" s="67"/>
      <c r="W13" s="5" t="s">
        <v>1</v>
      </c>
      <c r="X13" s="8"/>
      <c r="Y13" s="7"/>
      <c r="Z13" s="7"/>
      <c r="AA13" s="9"/>
      <c r="AB13" s="5" t="s">
        <v>1</v>
      </c>
      <c r="AC13" s="367" t="s">
        <v>3</v>
      </c>
      <c r="AD13" s="368"/>
      <c r="AE13" s="368"/>
      <c r="AF13" s="67"/>
      <c r="AG13" s="5" t="s">
        <v>1</v>
      </c>
      <c r="AH13" s="108" t="s">
        <v>97</v>
      </c>
      <c r="AI13" s="113"/>
      <c r="AJ13" s="113"/>
      <c r="AK13" s="113"/>
      <c r="AL13" s="113"/>
      <c r="AM13" s="113"/>
      <c r="AN13" s="44"/>
      <c r="AO13" s="44"/>
      <c r="AP13" s="44"/>
      <c r="AQ13" s="44"/>
      <c r="AR13" s="44"/>
      <c r="AS13" s="113"/>
      <c r="AT13" s="113"/>
      <c r="AU13" s="114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 ht="12.75">
      <c r="A14" s="146"/>
      <c r="B14" s="67"/>
      <c r="C14" s="67"/>
      <c r="D14" s="373" t="s">
        <v>68</v>
      </c>
      <c r="E14" s="374"/>
      <c r="F14" s="15"/>
      <c r="G14" s="15"/>
      <c r="H14" s="5" t="s">
        <v>1</v>
      </c>
      <c r="I14" s="373" t="s">
        <v>68</v>
      </c>
      <c r="J14" s="374"/>
      <c r="K14" s="15"/>
      <c r="L14" s="15"/>
      <c r="M14" s="5" t="s">
        <v>1</v>
      </c>
      <c r="N14" s="373" t="s">
        <v>68</v>
      </c>
      <c r="O14" s="374"/>
      <c r="P14" s="15"/>
      <c r="Q14" s="15"/>
      <c r="R14" s="5" t="s">
        <v>1</v>
      </c>
      <c r="S14" s="373" t="s">
        <v>68</v>
      </c>
      <c r="T14" s="374"/>
      <c r="U14" s="15"/>
      <c r="V14" s="15"/>
      <c r="W14" s="5" t="s">
        <v>1</v>
      </c>
      <c r="X14" s="8"/>
      <c r="Y14" s="7"/>
      <c r="Z14" s="7"/>
      <c r="AA14" s="9"/>
      <c r="AB14" s="5" t="s">
        <v>1</v>
      </c>
      <c r="AC14" s="373" t="s">
        <v>68</v>
      </c>
      <c r="AD14" s="374"/>
      <c r="AE14" s="15"/>
      <c r="AF14" s="15"/>
      <c r="AG14" s="5" t="s">
        <v>1</v>
      </c>
      <c r="AH14" s="115" t="s">
        <v>118</v>
      </c>
      <c r="AI14" s="116"/>
      <c r="AJ14" s="117"/>
      <c r="AK14" s="116" t="s">
        <v>119</v>
      </c>
      <c r="AL14" s="116"/>
      <c r="AM14" s="117"/>
      <c r="AN14" s="44"/>
      <c r="AO14" s="44"/>
      <c r="AP14" s="44"/>
      <c r="AQ14" s="44"/>
      <c r="AR14" s="44"/>
      <c r="AS14" s="116" t="s">
        <v>161</v>
      </c>
      <c r="AT14" s="116"/>
      <c r="AU14" s="118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</row>
    <row r="15" spans="1:60" s="185" customFormat="1" ht="30.75" customHeight="1">
      <c r="A15" s="179"/>
      <c r="B15" s="180"/>
      <c r="C15" s="180"/>
      <c r="D15" s="181" t="s">
        <v>72</v>
      </c>
      <c r="E15" s="182" t="s">
        <v>74</v>
      </c>
      <c r="F15" s="182" t="s">
        <v>60</v>
      </c>
      <c r="G15" s="17" t="s">
        <v>75</v>
      </c>
      <c r="H15" s="18" t="s">
        <v>1</v>
      </c>
      <c r="I15" s="181" t="s">
        <v>72</v>
      </c>
      <c r="J15" s="182" t="s">
        <v>74</v>
      </c>
      <c r="K15" s="182" t="s">
        <v>60</v>
      </c>
      <c r="L15" s="17" t="s">
        <v>75</v>
      </c>
      <c r="M15" s="18" t="s">
        <v>1</v>
      </c>
      <c r="N15" s="181" t="s">
        <v>72</v>
      </c>
      <c r="O15" s="182" t="s">
        <v>74</v>
      </c>
      <c r="P15" s="182" t="s">
        <v>60</v>
      </c>
      <c r="Q15" s="17" t="s">
        <v>75</v>
      </c>
      <c r="R15" s="18" t="s">
        <v>1</v>
      </c>
      <c r="S15" s="181" t="s">
        <v>72</v>
      </c>
      <c r="T15" s="182" t="s">
        <v>74</v>
      </c>
      <c r="U15" s="182" t="s">
        <v>60</v>
      </c>
      <c r="V15" s="17" t="s">
        <v>75</v>
      </c>
      <c r="W15" s="18" t="s">
        <v>1</v>
      </c>
      <c r="X15" s="41" t="s">
        <v>33</v>
      </c>
      <c r="Y15" s="42"/>
      <c r="Z15" s="42"/>
      <c r="AA15" s="43"/>
      <c r="AB15" s="18" t="s">
        <v>1</v>
      </c>
      <c r="AC15" s="181" t="s">
        <v>72</v>
      </c>
      <c r="AD15" s="182" t="s">
        <v>74</v>
      </c>
      <c r="AE15" s="182" t="s">
        <v>60</v>
      </c>
      <c r="AF15" s="17" t="s">
        <v>75</v>
      </c>
      <c r="AG15" s="18" t="s">
        <v>1</v>
      </c>
      <c r="AH15" s="183" t="s">
        <v>98</v>
      </c>
      <c r="AI15" s="97" t="s">
        <v>99</v>
      </c>
      <c r="AJ15" s="120" t="s">
        <v>101</v>
      </c>
      <c r="AK15" s="184" t="s">
        <v>98</v>
      </c>
      <c r="AL15" s="184" t="s">
        <v>99</v>
      </c>
      <c r="AM15" s="120" t="s">
        <v>101</v>
      </c>
      <c r="AN15" s="182"/>
      <c r="AO15" s="182" t="s">
        <v>0</v>
      </c>
      <c r="AP15" s="182" t="s">
        <v>30</v>
      </c>
      <c r="AQ15" s="182" t="s">
        <v>31</v>
      </c>
      <c r="AR15" s="182" t="s">
        <v>80</v>
      </c>
      <c r="AS15" s="184" t="s">
        <v>98</v>
      </c>
      <c r="AT15" s="184" t="s">
        <v>99</v>
      </c>
      <c r="AU15" s="99" t="s">
        <v>101</v>
      </c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</row>
    <row r="16" spans="1:60" ht="12.75">
      <c r="A16" s="150" t="s">
        <v>44</v>
      </c>
      <c r="B16" s="136"/>
      <c r="C16" s="136" t="s">
        <v>31</v>
      </c>
      <c r="D16" s="20" t="s">
        <v>5</v>
      </c>
      <c r="E16" s="21" t="s">
        <v>6</v>
      </c>
      <c r="F16" s="21" t="s">
        <v>7</v>
      </c>
      <c r="G16" s="21" t="s">
        <v>8</v>
      </c>
      <c r="H16" s="18" t="s">
        <v>1</v>
      </c>
      <c r="I16" s="20" t="s">
        <v>5</v>
      </c>
      <c r="J16" s="21" t="s">
        <v>6</v>
      </c>
      <c r="K16" s="21" t="s">
        <v>7</v>
      </c>
      <c r="L16" s="21" t="s">
        <v>8</v>
      </c>
      <c r="M16" s="18" t="s">
        <v>1</v>
      </c>
      <c r="N16" s="20" t="s">
        <v>5</v>
      </c>
      <c r="O16" s="21" t="s">
        <v>6</v>
      </c>
      <c r="P16" s="21" t="s">
        <v>7</v>
      </c>
      <c r="Q16" s="21" t="s">
        <v>8</v>
      </c>
      <c r="R16" s="18" t="s">
        <v>1</v>
      </c>
      <c r="S16" s="20" t="s">
        <v>5</v>
      </c>
      <c r="T16" s="21" t="s">
        <v>6</v>
      </c>
      <c r="U16" s="21" t="s">
        <v>7</v>
      </c>
      <c r="V16" s="21" t="s">
        <v>8</v>
      </c>
      <c r="W16" s="18" t="s">
        <v>1</v>
      </c>
      <c r="X16" s="24" t="s">
        <v>34</v>
      </c>
      <c r="Y16" s="11"/>
      <c r="Z16" s="11"/>
      <c r="AA16" s="14"/>
      <c r="AB16" s="18" t="s">
        <v>1</v>
      </c>
      <c r="AC16" s="20" t="s">
        <v>5</v>
      </c>
      <c r="AD16" s="21" t="s">
        <v>6</v>
      </c>
      <c r="AE16" s="21" t="s">
        <v>7</v>
      </c>
      <c r="AF16" s="21" t="s">
        <v>8</v>
      </c>
      <c r="AG16" s="18" t="s">
        <v>1</v>
      </c>
      <c r="AH16" s="100" t="s">
        <v>92</v>
      </c>
      <c r="AI16" s="101" t="s">
        <v>93</v>
      </c>
      <c r="AJ16" s="119" t="s">
        <v>94</v>
      </c>
      <c r="AK16" s="101" t="s">
        <v>92</v>
      </c>
      <c r="AL16" s="101" t="s">
        <v>93</v>
      </c>
      <c r="AM16" s="119" t="s">
        <v>94</v>
      </c>
      <c r="AN16" s="15"/>
      <c r="AO16" s="15"/>
      <c r="AP16" s="15"/>
      <c r="AQ16" s="15"/>
      <c r="AR16" s="15"/>
      <c r="AS16" s="101" t="s">
        <v>92</v>
      </c>
      <c r="AT16" s="101" t="s">
        <v>93</v>
      </c>
      <c r="AU16" s="102" t="s">
        <v>94</v>
      </c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</row>
    <row r="17" spans="1:60" ht="12.75">
      <c r="A17" s="146" t="s">
        <v>43</v>
      </c>
      <c r="B17" s="67"/>
      <c r="C17" s="187" t="s">
        <v>9</v>
      </c>
      <c r="D17" s="134">
        <v>0</v>
      </c>
      <c r="E17" s="67">
        <v>0</v>
      </c>
      <c r="F17" s="67">
        <v>0</v>
      </c>
      <c r="G17" s="67">
        <v>0</v>
      </c>
      <c r="H17" s="18" t="s">
        <v>1</v>
      </c>
      <c r="I17" s="134">
        <v>0</v>
      </c>
      <c r="J17" s="67">
        <v>0</v>
      </c>
      <c r="K17" s="67">
        <v>0</v>
      </c>
      <c r="L17" s="67">
        <v>0</v>
      </c>
      <c r="M17" s="18" t="s">
        <v>1</v>
      </c>
      <c r="N17" s="134">
        <v>0</v>
      </c>
      <c r="O17" s="67">
        <v>0</v>
      </c>
      <c r="P17" s="67">
        <v>0</v>
      </c>
      <c r="Q17" s="67">
        <v>0</v>
      </c>
      <c r="R17" s="18" t="s">
        <v>1</v>
      </c>
      <c r="S17" s="134">
        <f aca="true" t="shared" si="0" ref="S17:S31">D17+I17+N17</f>
        <v>0</v>
      </c>
      <c r="T17" s="67">
        <f aca="true" t="shared" si="1" ref="T17:T31">E17+J17+O17</f>
        <v>0</v>
      </c>
      <c r="U17" s="67">
        <f aca="true" t="shared" si="2" ref="U17:U31">F17+K17+P17</f>
        <v>0</v>
      </c>
      <c r="V17" s="67">
        <f aca="true" t="shared" si="3" ref="V17:V37">G17+L17+Q17</f>
        <v>0</v>
      </c>
      <c r="W17" s="18" t="s">
        <v>1</v>
      </c>
      <c r="X17" s="78">
        <f aca="true" t="shared" si="4" ref="X17:AA19">0.5*S17</f>
        <v>0</v>
      </c>
      <c r="Y17" s="79">
        <f t="shared" si="4"/>
        <v>0</v>
      </c>
      <c r="Z17" s="79">
        <f t="shared" si="4"/>
        <v>0</v>
      </c>
      <c r="AA17" s="80">
        <f t="shared" si="4"/>
        <v>0</v>
      </c>
      <c r="AB17" s="18" t="s">
        <v>1</v>
      </c>
      <c r="AC17" s="134">
        <v>0</v>
      </c>
      <c r="AD17" s="67">
        <v>0</v>
      </c>
      <c r="AE17" s="67">
        <v>0</v>
      </c>
      <c r="AF17" s="67">
        <v>0</v>
      </c>
      <c r="AG17" s="18" t="s">
        <v>1</v>
      </c>
      <c r="AH17" s="134">
        <v>0</v>
      </c>
      <c r="AI17" s="67">
        <v>0</v>
      </c>
      <c r="AJ17" s="67">
        <v>0</v>
      </c>
      <c r="AK17" s="170">
        <v>0</v>
      </c>
      <c r="AL17" s="67">
        <v>0</v>
      </c>
      <c r="AM17" s="131">
        <v>0</v>
      </c>
      <c r="AN17" s="18" t="s">
        <v>1</v>
      </c>
      <c r="AO17" s="171" t="s">
        <v>10</v>
      </c>
      <c r="AP17" s="171" t="s">
        <v>11</v>
      </c>
      <c r="AQ17" s="171" t="s">
        <v>9</v>
      </c>
      <c r="AR17" s="39" t="s">
        <v>1</v>
      </c>
      <c r="AS17" s="170">
        <v>0</v>
      </c>
      <c r="AT17" s="67">
        <v>0</v>
      </c>
      <c r="AU17" s="147">
        <v>0</v>
      </c>
      <c r="AV17" s="15"/>
      <c r="AW17" s="15"/>
      <c r="AX17" s="15"/>
      <c r="AY17" s="44"/>
      <c r="AZ17" s="15"/>
      <c r="BA17" s="15"/>
      <c r="BB17" s="15"/>
      <c r="BC17" s="15"/>
      <c r="BD17" s="67"/>
      <c r="BE17" s="15"/>
      <c r="BF17" s="15"/>
      <c r="BG17" s="15"/>
      <c r="BH17" s="15"/>
    </row>
    <row r="18" spans="1:60" ht="12.75">
      <c r="A18" s="188" t="s">
        <v>61</v>
      </c>
      <c r="B18" s="67"/>
      <c r="C18" s="68" t="s">
        <v>12</v>
      </c>
      <c r="D18" s="134">
        <v>0</v>
      </c>
      <c r="E18" s="67">
        <v>0</v>
      </c>
      <c r="F18" s="67">
        <v>0</v>
      </c>
      <c r="G18" s="67">
        <v>0</v>
      </c>
      <c r="H18" s="18" t="s">
        <v>1</v>
      </c>
      <c r="I18" s="134">
        <v>0</v>
      </c>
      <c r="J18" s="67">
        <v>0</v>
      </c>
      <c r="K18" s="67">
        <v>0</v>
      </c>
      <c r="L18" s="67">
        <v>0</v>
      </c>
      <c r="M18" s="18" t="s">
        <v>1</v>
      </c>
      <c r="N18" s="134">
        <v>0</v>
      </c>
      <c r="O18" s="67">
        <v>0</v>
      </c>
      <c r="P18" s="67">
        <v>0</v>
      </c>
      <c r="Q18" s="67">
        <v>0</v>
      </c>
      <c r="R18" s="18" t="s">
        <v>1</v>
      </c>
      <c r="S18" s="134">
        <f t="shared" si="0"/>
        <v>0</v>
      </c>
      <c r="T18" s="67">
        <f t="shared" si="1"/>
        <v>0</v>
      </c>
      <c r="U18" s="67">
        <f t="shared" si="2"/>
        <v>0</v>
      </c>
      <c r="V18" s="67">
        <f t="shared" si="3"/>
        <v>0</v>
      </c>
      <c r="W18" s="18" t="s">
        <v>1</v>
      </c>
      <c r="X18" s="8">
        <f t="shared" si="4"/>
        <v>0</v>
      </c>
      <c r="Y18" s="7">
        <f t="shared" si="4"/>
        <v>0</v>
      </c>
      <c r="Z18" s="7">
        <f t="shared" si="4"/>
        <v>0</v>
      </c>
      <c r="AA18" s="9">
        <f t="shared" si="4"/>
        <v>0</v>
      </c>
      <c r="AB18" s="18" t="s">
        <v>1</v>
      </c>
      <c r="AC18" s="134">
        <v>0</v>
      </c>
      <c r="AD18" s="67">
        <v>0</v>
      </c>
      <c r="AE18" s="67">
        <v>0</v>
      </c>
      <c r="AF18" s="67">
        <v>0</v>
      </c>
      <c r="AG18" s="18" t="s">
        <v>1</v>
      </c>
      <c r="AH18" s="134">
        <v>0</v>
      </c>
      <c r="AI18" s="67">
        <v>0</v>
      </c>
      <c r="AJ18" s="67">
        <v>0</v>
      </c>
      <c r="AK18" s="134">
        <v>0</v>
      </c>
      <c r="AL18" s="67">
        <v>0</v>
      </c>
      <c r="AM18" s="131">
        <v>0</v>
      </c>
      <c r="AN18" s="18" t="s">
        <v>1</v>
      </c>
      <c r="AO18" s="171" t="s">
        <v>10</v>
      </c>
      <c r="AP18" s="171" t="s">
        <v>11</v>
      </c>
      <c r="AQ18" s="171" t="s">
        <v>12</v>
      </c>
      <c r="AR18" s="39" t="s">
        <v>1</v>
      </c>
      <c r="AS18" s="134">
        <v>0</v>
      </c>
      <c r="AT18" s="67">
        <v>0</v>
      </c>
      <c r="AU18" s="147">
        <v>0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ht="12.75">
      <c r="A19" s="146"/>
      <c r="B19" s="67"/>
      <c r="C19" s="68" t="s">
        <v>13</v>
      </c>
      <c r="D19" s="134">
        <v>0</v>
      </c>
      <c r="E19" s="67">
        <v>0</v>
      </c>
      <c r="F19" s="67">
        <v>0</v>
      </c>
      <c r="G19" s="67">
        <v>0</v>
      </c>
      <c r="H19" s="18" t="s">
        <v>1</v>
      </c>
      <c r="I19" s="134">
        <v>0</v>
      </c>
      <c r="J19" s="67">
        <v>0</v>
      </c>
      <c r="K19" s="67">
        <v>0</v>
      </c>
      <c r="L19" s="67">
        <v>0</v>
      </c>
      <c r="M19" s="18" t="s">
        <v>1</v>
      </c>
      <c r="N19" s="134">
        <v>0</v>
      </c>
      <c r="O19" s="67">
        <v>0</v>
      </c>
      <c r="P19" s="67">
        <v>0</v>
      </c>
      <c r="Q19" s="67">
        <v>0</v>
      </c>
      <c r="R19" s="18" t="s">
        <v>1</v>
      </c>
      <c r="S19" s="134">
        <f t="shared" si="0"/>
        <v>0</v>
      </c>
      <c r="T19" s="67">
        <f t="shared" si="1"/>
        <v>0</v>
      </c>
      <c r="U19" s="67">
        <f t="shared" si="2"/>
        <v>0</v>
      </c>
      <c r="V19" s="67">
        <f t="shared" si="3"/>
        <v>0</v>
      </c>
      <c r="W19" s="18" t="s">
        <v>1</v>
      </c>
      <c r="X19" s="8">
        <f t="shared" si="4"/>
        <v>0</v>
      </c>
      <c r="Y19" s="7">
        <f t="shared" si="4"/>
        <v>0</v>
      </c>
      <c r="Z19" s="7">
        <f t="shared" si="4"/>
        <v>0</v>
      </c>
      <c r="AA19" s="9">
        <f t="shared" si="4"/>
        <v>0</v>
      </c>
      <c r="AB19" s="18" t="s">
        <v>1</v>
      </c>
      <c r="AC19" s="134">
        <v>0</v>
      </c>
      <c r="AD19" s="67">
        <v>0</v>
      </c>
      <c r="AE19" s="67">
        <v>0</v>
      </c>
      <c r="AF19" s="67">
        <v>0</v>
      </c>
      <c r="AG19" s="18" t="s">
        <v>1</v>
      </c>
      <c r="AH19" s="134">
        <v>0</v>
      </c>
      <c r="AI19" s="67">
        <v>0</v>
      </c>
      <c r="AJ19" s="67">
        <v>0</v>
      </c>
      <c r="AK19" s="134">
        <v>0</v>
      </c>
      <c r="AL19" s="67">
        <v>0</v>
      </c>
      <c r="AM19" s="131">
        <v>0</v>
      </c>
      <c r="AN19" s="18" t="s">
        <v>1</v>
      </c>
      <c r="AO19" s="171" t="s">
        <v>10</v>
      </c>
      <c r="AP19" s="171" t="s">
        <v>11</v>
      </c>
      <c r="AQ19" s="171" t="s">
        <v>13</v>
      </c>
      <c r="AR19" s="39" t="s">
        <v>1</v>
      </c>
      <c r="AS19" s="134">
        <v>0</v>
      </c>
      <c r="AT19" s="67">
        <v>0</v>
      </c>
      <c r="AU19" s="147">
        <v>0</v>
      </c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12.75">
      <c r="A20" s="139" t="s">
        <v>42</v>
      </c>
      <c r="B20" s="126"/>
      <c r="C20" s="187" t="s">
        <v>9</v>
      </c>
      <c r="D20" s="170">
        <v>0</v>
      </c>
      <c r="E20" s="126">
        <v>0</v>
      </c>
      <c r="F20" s="126">
        <v>0</v>
      </c>
      <c r="G20" s="126">
        <v>0</v>
      </c>
      <c r="H20" s="18" t="s">
        <v>1</v>
      </c>
      <c r="I20" s="170">
        <v>0</v>
      </c>
      <c r="J20" s="126">
        <v>0</v>
      </c>
      <c r="K20" s="126">
        <v>0</v>
      </c>
      <c r="L20" s="126">
        <v>0</v>
      </c>
      <c r="M20" s="18" t="s">
        <v>1</v>
      </c>
      <c r="N20" s="170">
        <v>0</v>
      </c>
      <c r="O20" s="126">
        <v>0</v>
      </c>
      <c r="P20" s="126">
        <v>0</v>
      </c>
      <c r="Q20" s="126">
        <v>0</v>
      </c>
      <c r="R20" s="18" t="s">
        <v>1</v>
      </c>
      <c r="S20" s="170">
        <f t="shared" si="0"/>
        <v>0</v>
      </c>
      <c r="T20" s="126">
        <f t="shared" si="1"/>
        <v>0</v>
      </c>
      <c r="U20" s="126">
        <f t="shared" si="2"/>
        <v>0</v>
      </c>
      <c r="V20" s="126">
        <f t="shared" si="3"/>
        <v>0</v>
      </c>
      <c r="W20" s="18" t="s">
        <v>1</v>
      </c>
      <c r="X20" s="8">
        <f aca="true" t="shared" si="5" ref="X20:AA22">0.5*S20</f>
        <v>0</v>
      </c>
      <c r="Y20" s="7">
        <f t="shared" si="5"/>
        <v>0</v>
      </c>
      <c r="Z20" s="7">
        <f t="shared" si="5"/>
        <v>0</v>
      </c>
      <c r="AA20" s="9">
        <f t="shared" si="5"/>
        <v>0</v>
      </c>
      <c r="AB20" s="18" t="s">
        <v>1</v>
      </c>
      <c r="AC20" s="170">
        <v>0</v>
      </c>
      <c r="AD20" s="126">
        <v>0</v>
      </c>
      <c r="AE20" s="126">
        <v>0</v>
      </c>
      <c r="AF20" s="126">
        <v>0</v>
      </c>
      <c r="AG20" s="18" t="s">
        <v>1</v>
      </c>
      <c r="AH20" s="170">
        <v>0</v>
      </c>
      <c r="AI20" s="126">
        <v>0</v>
      </c>
      <c r="AJ20" s="126">
        <v>0</v>
      </c>
      <c r="AK20" s="170">
        <v>0</v>
      </c>
      <c r="AL20" s="126">
        <v>0</v>
      </c>
      <c r="AM20" s="433">
        <v>0</v>
      </c>
      <c r="AN20" s="18" t="s">
        <v>1</v>
      </c>
      <c r="AO20" s="171" t="s">
        <v>16</v>
      </c>
      <c r="AP20" s="171" t="s">
        <v>11</v>
      </c>
      <c r="AQ20" s="171" t="s">
        <v>9</v>
      </c>
      <c r="AR20" s="39" t="s">
        <v>1</v>
      </c>
      <c r="AS20" s="170">
        <v>0</v>
      </c>
      <c r="AT20" s="126">
        <v>0</v>
      </c>
      <c r="AU20" s="140">
        <v>0</v>
      </c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ht="12.75">
      <c r="A21" s="188" t="s">
        <v>124</v>
      </c>
      <c r="B21" s="67"/>
      <c r="C21" s="68" t="s">
        <v>12</v>
      </c>
      <c r="D21" s="134">
        <v>0</v>
      </c>
      <c r="E21" s="67">
        <v>0</v>
      </c>
      <c r="F21" s="67">
        <v>0</v>
      </c>
      <c r="G21" s="67">
        <v>0</v>
      </c>
      <c r="H21" s="18" t="s">
        <v>1</v>
      </c>
      <c r="I21" s="134">
        <v>0</v>
      </c>
      <c r="J21" s="67">
        <v>0</v>
      </c>
      <c r="K21" s="67">
        <v>0</v>
      </c>
      <c r="L21" s="67">
        <v>0</v>
      </c>
      <c r="M21" s="18" t="s">
        <v>1</v>
      </c>
      <c r="N21" s="134">
        <v>0</v>
      </c>
      <c r="O21" s="67">
        <v>0</v>
      </c>
      <c r="P21" s="67">
        <v>0</v>
      </c>
      <c r="Q21" s="67">
        <v>0</v>
      </c>
      <c r="R21" s="18" t="s">
        <v>1</v>
      </c>
      <c r="S21" s="134">
        <f t="shared" si="0"/>
        <v>0</v>
      </c>
      <c r="T21" s="67">
        <f t="shared" si="1"/>
        <v>0</v>
      </c>
      <c r="U21" s="67">
        <f t="shared" si="2"/>
        <v>0</v>
      </c>
      <c r="V21" s="67">
        <f t="shared" si="3"/>
        <v>0</v>
      </c>
      <c r="W21" s="18" t="s">
        <v>1</v>
      </c>
      <c r="X21" s="8">
        <f t="shared" si="5"/>
        <v>0</v>
      </c>
      <c r="Y21" s="7">
        <f t="shared" si="5"/>
        <v>0</v>
      </c>
      <c r="Z21" s="7">
        <f t="shared" si="5"/>
        <v>0</v>
      </c>
      <c r="AA21" s="9">
        <f t="shared" si="5"/>
        <v>0</v>
      </c>
      <c r="AB21" s="18" t="s">
        <v>1</v>
      </c>
      <c r="AC21" s="134">
        <v>0</v>
      </c>
      <c r="AD21" s="67">
        <v>0</v>
      </c>
      <c r="AE21" s="67">
        <v>0</v>
      </c>
      <c r="AF21" s="67">
        <v>0</v>
      </c>
      <c r="AG21" s="18" t="s">
        <v>1</v>
      </c>
      <c r="AH21" s="134">
        <v>0</v>
      </c>
      <c r="AI21" s="67">
        <v>0</v>
      </c>
      <c r="AJ21" s="67">
        <v>0</v>
      </c>
      <c r="AK21" s="134">
        <v>0</v>
      </c>
      <c r="AL21" s="67">
        <v>0</v>
      </c>
      <c r="AM21" s="131">
        <v>0</v>
      </c>
      <c r="AN21" s="18" t="s">
        <v>1</v>
      </c>
      <c r="AO21" s="171" t="s">
        <v>16</v>
      </c>
      <c r="AP21" s="171" t="s">
        <v>11</v>
      </c>
      <c r="AQ21" s="171" t="s">
        <v>12</v>
      </c>
      <c r="AR21" s="39" t="s">
        <v>1</v>
      </c>
      <c r="AS21" s="134">
        <v>0</v>
      </c>
      <c r="AT21" s="67">
        <v>0</v>
      </c>
      <c r="AU21" s="147">
        <v>0</v>
      </c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ht="12.75">
      <c r="A22" s="188" t="s">
        <v>123</v>
      </c>
      <c r="B22" s="67"/>
      <c r="C22" s="68" t="s">
        <v>13</v>
      </c>
      <c r="D22" s="134">
        <v>0</v>
      </c>
      <c r="E22" s="67">
        <v>0</v>
      </c>
      <c r="F22" s="67">
        <v>0</v>
      </c>
      <c r="G22" s="67">
        <v>0</v>
      </c>
      <c r="H22" s="18" t="s">
        <v>1</v>
      </c>
      <c r="I22" s="134">
        <v>0</v>
      </c>
      <c r="J22" s="67">
        <v>0</v>
      </c>
      <c r="K22" s="67">
        <v>0</v>
      </c>
      <c r="L22" s="67">
        <v>0</v>
      </c>
      <c r="M22" s="18" t="s">
        <v>1</v>
      </c>
      <c r="N22" s="134">
        <v>0</v>
      </c>
      <c r="O22" s="67">
        <v>0</v>
      </c>
      <c r="P22" s="67">
        <v>0</v>
      </c>
      <c r="Q22" s="67">
        <v>0</v>
      </c>
      <c r="R22" s="18" t="s">
        <v>1</v>
      </c>
      <c r="S22" s="134">
        <f t="shared" si="0"/>
        <v>0</v>
      </c>
      <c r="T22" s="67">
        <f t="shared" si="1"/>
        <v>0</v>
      </c>
      <c r="U22" s="67">
        <f t="shared" si="2"/>
        <v>0</v>
      </c>
      <c r="V22" s="67">
        <f t="shared" si="3"/>
        <v>0</v>
      </c>
      <c r="W22" s="18" t="s">
        <v>1</v>
      </c>
      <c r="X22" s="8">
        <f t="shared" si="5"/>
        <v>0</v>
      </c>
      <c r="Y22" s="7">
        <f t="shared" si="5"/>
        <v>0</v>
      </c>
      <c r="Z22" s="7">
        <f t="shared" si="5"/>
        <v>0</v>
      </c>
      <c r="AA22" s="9">
        <f t="shared" si="5"/>
        <v>0</v>
      </c>
      <c r="AB22" s="18" t="s">
        <v>1</v>
      </c>
      <c r="AC22" s="134">
        <v>0</v>
      </c>
      <c r="AD22" s="67">
        <v>0</v>
      </c>
      <c r="AE22" s="67">
        <v>0</v>
      </c>
      <c r="AF22" s="67">
        <v>0</v>
      </c>
      <c r="AG22" s="18" t="s">
        <v>1</v>
      </c>
      <c r="AH22" s="134">
        <v>0</v>
      </c>
      <c r="AI22" s="67">
        <v>0</v>
      </c>
      <c r="AJ22" s="67">
        <v>0</v>
      </c>
      <c r="AK22" s="134">
        <v>0</v>
      </c>
      <c r="AL22" s="67">
        <v>0</v>
      </c>
      <c r="AM22" s="131">
        <v>0</v>
      </c>
      <c r="AN22" s="18" t="s">
        <v>1</v>
      </c>
      <c r="AO22" s="171" t="s">
        <v>16</v>
      </c>
      <c r="AP22" s="171" t="s">
        <v>11</v>
      </c>
      <c r="AQ22" s="171" t="s">
        <v>13</v>
      </c>
      <c r="AR22" s="39" t="s">
        <v>1</v>
      </c>
      <c r="AS22" s="134">
        <v>0</v>
      </c>
      <c r="AT22" s="67">
        <v>0</v>
      </c>
      <c r="AU22" s="147">
        <v>0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2.75">
      <c r="A23" s="139" t="s">
        <v>41</v>
      </c>
      <c r="B23" s="126"/>
      <c r="C23" s="187" t="s">
        <v>9</v>
      </c>
      <c r="D23" s="170">
        <v>0</v>
      </c>
      <c r="E23" s="126">
        <v>0</v>
      </c>
      <c r="F23" s="126">
        <v>0</v>
      </c>
      <c r="G23" s="126">
        <v>0</v>
      </c>
      <c r="H23" s="18" t="s">
        <v>1</v>
      </c>
      <c r="I23" s="170">
        <v>0</v>
      </c>
      <c r="J23" s="126">
        <v>0</v>
      </c>
      <c r="K23" s="126">
        <v>0</v>
      </c>
      <c r="L23" s="126">
        <v>0</v>
      </c>
      <c r="M23" s="18" t="s">
        <v>1</v>
      </c>
      <c r="N23" s="170">
        <v>0</v>
      </c>
      <c r="O23" s="126">
        <v>0</v>
      </c>
      <c r="P23" s="126">
        <v>0</v>
      </c>
      <c r="Q23" s="126">
        <v>0</v>
      </c>
      <c r="R23" s="18" t="s">
        <v>1</v>
      </c>
      <c r="S23" s="170">
        <f t="shared" si="0"/>
        <v>0</v>
      </c>
      <c r="T23" s="126">
        <f t="shared" si="1"/>
        <v>0</v>
      </c>
      <c r="U23" s="126">
        <f t="shared" si="2"/>
        <v>0</v>
      </c>
      <c r="V23" s="126">
        <f t="shared" si="3"/>
        <v>0</v>
      </c>
      <c r="W23" s="18" t="s">
        <v>1</v>
      </c>
      <c r="X23" s="8">
        <f aca="true" t="shared" si="6" ref="X23:AA25">0.5*S23</f>
        <v>0</v>
      </c>
      <c r="Y23" s="7">
        <f t="shared" si="6"/>
        <v>0</v>
      </c>
      <c r="Z23" s="7">
        <f t="shared" si="6"/>
        <v>0</v>
      </c>
      <c r="AA23" s="9">
        <f t="shared" si="6"/>
        <v>0</v>
      </c>
      <c r="AB23" s="18" t="s">
        <v>1</v>
      </c>
      <c r="AC23" s="170">
        <v>0</v>
      </c>
      <c r="AD23" s="126">
        <v>0</v>
      </c>
      <c r="AE23" s="126">
        <v>0</v>
      </c>
      <c r="AF23" s="126">
        <v>0</v>
      </c>
      <c r="AG23" s="18" t="s">
        <v>1</v>
      </c>
      <c r="AH23" s="170">
        <v>0</v>
      </c>
      <c r="AI23" s="126">
        <v>0</v>
      </c>
      <c r="AJ23" s="126">
        <v>0</v>
      </c>
      <c r="AK23" s="170">
        <v>0</v>
      </c>
      <c r="AL23" s="126">
        <v>0</v>
      </c>
      <c r="AM23" s="433">
        <v>0</v>
      </c>
      <c r="AN23" s="18" t="s">
        <v>1</v>
      </c>
      <c r="AO23" s="171" t="s">
        <v>17</v>
      </c>
      <c r="AP23" s="171" t="s">
        <v>11</v>
      </c>
      <c r="AQ23" s="171" t="s">
        <v>9</v>
      </c>
      <c r="AR23" s="39" t="s">
        <v>1</v>
      </c>
      <c r="AS23" s="170">
        <v>0</v>
      </c>
      <c r="AT23" s="126">
        <v>0</v>
      </c>
      <c r="AU23" s="140">
        <v>0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ht="12.75">
      <c r="A24" s="188" t="s">
        <v>77</v>
      </c>
      <c r="B24" s="67"/>
      <c r="C24" s="68" t="s">
        <v>12</v>
      </c>
      <c r="D24" s="134">
        <v>0</v>
      </c>
      <c r="E24" s="67">
        <v>0</v>
      </c>
      <c r="F24" s="67">
        <v>0</v>
      </c>
      <c r="G24" s="67">
        <v>0</v>
      </c>
      <c r="H24" s="18" t="s">
        <v>1</v>
      </c>
      <c r="I24" s="134">
        <v>0</v>
      </c>
      <c r="J24" s="67">
        <v>0</v>
      </c>
      <c r="K24" s="67">
        <v>0</v>
      </c>
      <c r="L24" s="67">
        <v>0</v>
      </c>
      <c r="M24" s="18" t="s">
        <v>1</v>
      </c>
      <c r="N24" s="134">
        <v>0</v>
      </c>
      <c r="O24" s="67">
        <v>0</v>
      </c>
      <c r="P24" s="67">
        <v>0</v>
      </c>
      <c r="Q24" s="67">
        <v>0</v>
      </c>
      <c r="R24" s="18" t="s">
        <v>1</v>
      </c>
      <c r="S24" s="134">
        <f t="shared" si="0"/>
        <v>0</v>
      </c>
      <c r="T24" s="67">
        <f t="shared" si="1"/>
        <v>0</v>
      </c>
      <c r="U24" s="67">
        <f t="shared" si="2"/>
        <v>0</v>
      </c>
      <c r="V24" s="67">
        <f t="shared" si="3"/>
        <v>0</v>
      </c>
      <c r="W24" s="18" t="s">
        <v>1</v>
      </c>
      <c r="X24" s="8">
        <f t="shared" si="6"/>
        <v>0</v>
      </c>
      <c r="Y24" s="7">
        <f t="shared" si="6"/>
        <v>0</v>
      </c>
      <c r="Z24" s="7">
        <f t="shared" si="6"/>
        <v>0</v>
      </c>
      <c r="AA24" s="9">
        <f t="shared" si="6"/>
        <v>0</v>
      </c>
      <c r="AB24" s="18" t="s">
        <v>1</v>
      </c>
      <c r="AC24" s="134">
        <v>0</v>
      </c>
      <c r="AD24" s="67">
        <v>0</v>
      </c>
      <c r="AE24" s="67">
        <v>0</v>
      </c>
      <c r="AF24" s="67">
        <v>0</v>
      </c>
      <c r="AG24" s="18" t="s">
        <v>1</v>
      </c>
      <c r="AH24" s="134">
        <v>0</v>
      </c>
      <c r="AI24" s="67">
        <v>0</v>
      </c>
      <c r="AJ24" s="67">
        <v>0</v>
      </c>
      <c r="AK24" s="134">
        <v>0</v>
      </c>
      <c r="AL24" s="67">
        <v>0</v>
      </c>
      <c r="AM24" s="131">
        <v>0</v>
      </c>
      <c r="AN24" s="18" t="s">
        <v>1</v>
      </c>
      <c r="AO24" s="171" t="s">
        <v>17</v>
      </c>
      <c r="AP24" s="171" t="s">
        <v>11</v>
      </c>
      <c r="AQ24" s="171" t="s">
        <v>12</v>
      </c>
      <c r="AR24" s="39" t="s">
        <v>1</v>
      </c>
      <c r="AS24" s="134">
        <v>0</v>
      </c>
      <c r="AT24" s="67">
        <v>0</v>
      </c>
      <c r="AU24" s="147">
        <v>0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1:60" ht="12.75">
      <c r="A25" s="188" t="s">
        <v>78</v>
      </c>
      <c r="B25" s="67"/>
      <c r="C25" s="68" t="s">
        <v>13</v>
      </c>
      <c r="D25" s="134">
        <v>0</v>
      </c>
      <c r="E25" s="67">
        <v>0</v>
      </c>
      <c r="F25" s="67">
        <v>0</v>
      </c>
      <c r="G25" s="67">
        <v>0</v>
      </c>
      <c r="H25" s="18" t="s">
        <v>1</v>
      </c>
      <c r="I25" s="134">
        <v>0</v>
      </c>
      <c r="J25" s="67">
        <v>0</v>
      </c>
      <c r="K25" s="67">
        <v>0</v>
      </c>
      <c r="L25" s="67">
        <v>0</v>
      </c>
      <c r="M25" s="18" t="s">
        <v>1</v>
      </c>
      <c r="N25" s="134">
        <v>0</v>
      </c>
      <c r="O25" s="67">
        <v>0</v>
      </c>
      <c r="P25" s="67">
        <v>0</v>
      </c>
      <c r="Q25" s="67">
        <v>0</v>
      </c>
      <c r="R25" s="18" t="s">
        <v>1</v>
      </c>
      <c r="S25" s="134">
        <f t="shared" si="0"/>
        <v>0</v>
      </c>
      <c r="T25" s="67">
        <f t="shared" si="1"/>
        <v>0</v>
      </c>
      <c r="U25" s="67">
        <f t="shared" si="2"/>
        <v>0</v>
      </c>
      <c r="V25" s="67">
        <f t="shared" si="3"/>
        <v>0</v>
      </c>
      <c r="W25" s="18" t="s">
        <v>1</v>
      </c>
      <c r="X25" s="8">
        <f t="shared" si="6"/>
        <v>0</v>
      </c>
      <c r="Y25" s="7">
        <f t="shared" si="6"/>
        <v>0</v>
      </c>
      <c r="Z25" s="7">
        <f t="shared" si="6"/>
        <v>0</v>
      </c>
      <c r="AA25" s="9">
        <f t="shared" si="6"/>
        <v>0</v>
      </c>
      <c r="AB25" s="18" t="s">
        <v>1</v>
      </c>
      <c r="AC25" s="134">
        <v>0</v>
      </c>
      <c r="AD25" s="67">
        <v>0</v>
      </c>
      <c r="AE25" s="67">
        <v>0</v>
      </c>
      <c r="AF25" s="67">
        <v>0</v>
      </c>
      <c r="AG25" s="18" t="s">
        <v>1</v>
      </c>
      <c r="AH25" s="134">
        <v>0</v>
      </c>
      <c r="AI25" s="67">
        <v>0</v>
      </c>
      <c r="AJ25" s="67">
        <v>0</v>
      </c>
      <c r="AK25" s="134">
        <v>0</v>
      </c>
      <c r="AL25" s="67">
        <v>0</v>
      </c>
      <c r="AM25" s="131">
        <v>0</v>
      </c>
      <c r="AN25" s="18" t="s">
        <v>1</v>
      </c>
      <c r="AO25" s="171" t="s">
        <v>17</v>
      </c>
      <c r="AP25" s="171" t="s">
        <v>11</v>
      </c>
      <c r="AQ25" s="171" t="s">
        <v>13</v>
      </c>
      <c r="AR25" s="39" t="s">
        <v>1</v>
      </c>
      <c r="AS25" s="134">
        <v>0</v>
      </c>
      <c r="AT25" s="67">
        <v>0</v>
      </c>
      <c r="AU25" s="147">
        <v>0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1:60" ht="12.75">
      <c r="A26" s="139" t="s">
        <v>40</v>
      </c>
      <c r="B26" s="126"/>
      <c r="C26" s="187" t="s">
        <v>9</v>
      </c>
      <c r="D26" s="170">
        <v>0</v>
      </c>
      <c r="E26" s="126">
        <v>0</v>
      </c>
      <c r="F26" s="126">
        <v>0</v>
      </c>
      <c r="G26" s="126">
        <v>0</v>
      </c>
      <c r="H26" s="18" t="s">
        <v>1</v>
      </c>
      <c r="I26" s="170">
        <v>0</v>
      </c>
      <c r="J26" s="126">
        <v>0</v>
      </c>
      <c r="K26" s="126">
        <v>0</v>
      </c>
      <c r="L26" s="126">
        <v>0</v>
      </c>
      <c r="M26" s="18" t="s">
        <v>1</v>
      </c>
      <c r="N26" s="170">
        <v>0</v>
      </c>
      <c r="O26" s="126">
        <v>0</v>
      </c>
      <c r="P26" s="126">
        <v>0</v>
      </c>
      <c r="Q26" s="126">
        <v>0</v>
      </c>
      <c r="R26" s="18" t="s">
        <v>1</v>
      </c>
      <c r="S26" s="170">
        <f t="shared" si="0"/>
        <v>0</v>
      </c>
      <c r="T26" s="126">
        <f t="shared" si="1"/>
        <v>0</v>
      </c>
      <c r="U26" s="126">
        <f t="shared" si="2"/>
        <v>0</v>
      </c>
      <c r="V26" s="126">
        <f t="shared" si="3"/>
        <v>0</v>
      </c>
      <c r="W26" s="18" t="s">
        <v>1</v>
      </c>
      <c r="X26" s="8">
        <f aca="true" t="shared" si="7" ref="X26:AA28">0.5*S26</f>
        <v>0</v>
      </c>
      <c r="Y26" s="7">
        <f t="shared" si="7"/>
        <v>0</v>
      </c>
      <c r="Z26" s="7">
        <f t="shared" si="7"/>
        <v>0</v>
      </c>
      <c r="AA26" s="9">
        <f t="shared" si="7"/>
        <v>0</v>
      </c>
      <c r="AB26" s="18" t="s">
        <v>1</v>
      </c>
      <c r="AC26" s="170">
        <v>0</v>
      </c>
      <c r="AD26" s="126">
        <v>0</v>
      </c>
      <c r="AE26" s="126">
        <v>0</v>
      </c>
      <c r="AF26" s="126">
        <v>0</v>
      </c>
      <c r="AG26" s="18" t="s">
        <v>1</v>
      </c>
      <c r="AH26" s="170">
        <v>0</v>
      </c>
      <c r="AI26" s="126">
        <v>0</v>
      </c>
      <c r="AJ26" s="126">
        <v>0</v>
      </c>
      <c r="AK26" s="170">
        <v>0</v>
      </c>
      <c r="AL26" s="126">
        <v>0</v>
      </c>
      <c r="AM26" s="433">
        <v>0</v>
      </c>
      <c r="AN26" s="18" t="s">
        <v>1</v>
      </c>
      <c r="AO26" s="171" t="s">
        <v>18</v>
      </c>
      <c r="AP26" s="171" t="s">
        <v>11</v>
      </c>
      <c r="AQ26" s="171" t="s">
        <v>9</v>
      </c>
      <c r="AR26" s="39" t="s">
        <v>1</v>
      </c>
      <c r="AS26" s="170">
        <v>0</v>
      </c>
      <c r="AT26" s="126">
        <v>0</v>
      </c>
      <c r="AU26" s="140">
        <v>0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</row>
    <row r="27" spans="1:60" ht="12.75">
      <c r="A27" s="188" t="s">
        <v>65</v>
      </c>
      <c r="B27" s="67"/>
      <c r="C27" s="68" t="s">
        <v>12</v>
      </c>
      <c r="D27" s="134">
        <v>0</v>
      </c>
      <c r="E27" s="67">
        <v>0</v>
      </c>
      <c r="F27" s="67">
        <v>0</v>
      </c>
      <c r="G27" s="67">
        <v>0</v>
      </c>
      <c r="H27" s="18" t="s">
        <v>1</v>
      </c>
      <c r="I27" s="134">
        <v>0</v>
      </c>
      <c r="J27" s="67">
        <v>0</v>
      </c>
      <c r="K27" s="67">
        <v>0</v>
      </c>
      <c r="L27" s="67">
        <v>0</v>
      </c>
      <c r="M27" s="18" t="s">
        <v>1</v>
      </c>
      <c r="N27" s="134">
        <v>0</v>
      </c>
      <c r="O27" s="67">
        <v>0</v>
      </c>
      <c r="P27" s="67">
        <v>0</v>
      </c>
      <c r="Q27" s="67">
        <v>0</v>
      </c>
      <c r="R27" s="18" t="s">
        <v>1</v>
      </c>
      <c r="S27" s="134">
        <f t="shared" si="0"/>
        <v>0</v>
      </c>
      <c r="T27" s="67">
        <f t="shared" si="1"/>
        <v>0</v>
      </c>
      <c r="U27" s="67">
        <f t="shared" si="2"/>
        <v>0</v>
      </c>
      <c r="V27" s="67">
        <f t="shared" si="3"/>
        <v>0</v>
      </c>
      <c r="W27" s="18" t="s">
        <v>1</v>
      </c>
      <c r="X27" s="8">
        <f t="shared" si="7"/>
        <v>0</v>
      </c>
      <c r="Y27" s="7">
        <f t="shared" si="7"/>
        <v>0</v>
      </c>
      <c r="Z27" s="7">
        <f t="shared" si="7"/>
        <v>0</v>
      </c>
      <c r="AA27" s="9">
        <f t="shared" si="7"/>
        <v>0</v>
      </c>
      <c r="AB27" s="18" t="s">
        <v>1</v>
      </c>
      <c r="AC27" s="134">
        <v>0</v>
      </c>
      <c r="AD27" s="67">
        <v>0</v>
      </c>
      <c r="AE27" s="67">
        <v>0</v>
      </c>
      <c r="AF27" s="67">
        <v>0</v>
      </c>
      <c r="AG27" s="18" t="s">
        <v>1</v>
      </c>
      <c r="AH27" s="134">
        <v>0</v>
      </c>
      <c r="AI27" s="67">
        <v>0</v>
      </c>
      <c r="AJ27" s="67">
        <v>0</v>
      </c>
      <c r="AK27" s="134">
        <v>0</v>
      </c>
      <c r="AL27" s="67">
        <v>0</v>
      </c>
      <c r="AM27" s="131">
        <v>0</v>
      </c>
      <c r="AN27" s="18" t="s">
        <v>1</v>
      </c>
      <c r="AO27" s="171" t="s">
        <v>18</v>
      </c>
      <c r="AP27" s="171" t="s">
        <v>11</v>
      </c>
      <c r="AQ27" s="171" t="s">
        <v>12</v>
      </c>
      <c r="AR27" s="39" t="s">
        <v>1</v>
      </c>
      <c r="AS27" s="134">
        <v>0</v>
      </c>
      <c r="AT27" s="67">
        <v>0</v>
      </c>
      <c r="AU27" s="147">
        <v>0</v>
      </c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60" ht="12.75">
      <c r="A28" s="146"/>
      <c r="B28" s="67"/>
      <c r="C28" s="68" t="s">
        <v>13</v>
      </c>
      <c r="D28" s="134">
        <v>0</v>
      </c>
      <c r="E28" s="67">
        <v>0</v>
      </c>
      <c r="F28" s="67">
        <v>0</v>
      </c>
      <c r="G28" s="67">
        <v>0</v>
      </c>
      <c r="H28" s="18" t="s">
        <v>1</v>
      </c>
      <c r="I28" s="134">
        <v>0</v>
      </c>
      <c r="J28" s="67">
        <v>0</v>
      </c>
      <c r="K28" s="67">
        <v>0</v>
      </c>
      <c r="L28" s="67">
        <v>0</v>
      </c>
      <c r="M28" s="18" t="s">
        <v>1</v>
      </c>
      <c r="N28" s="134">
        <v>0</v>
      </c>
      <c r="O28" s="67">
        <v>0</v>
      </c>
      <c r="P28" s="67">
        <v>0</v>
      </c>
      <c r="Q28" s="67">
        <v>0</v>
      </c>
      <c r="R28" s="18" t="s">
        <v>1</v>
      </c>
      <c r="S28" s="134">
        <f t="shared" si="0"/>
        <v>0</v>
      </c>
      <c r="T28" s="67">
        <f t="shared" si="1"/>
        <v>0</v>
      </c>
      <c r="U28" s="67">
        <f t="shared" si="2"/>
        <v>0</v>
      </c>
      <c r="V28" s="67">
        <f t="shared" si="3"/>
        <v>0</v>
      </c>
      <c r="W28" s="18" t="s">
        <v>1</v>
      </c>
      <c r="X28" s="8">
        <f t="shared" si="7"/>
        <v>0</v>
      </c>
      <c r="Y28" s="7">
        <f t="shared" si="7"/>
        <v>0</v>
      </c>
      <c r="Z28" s="7">
        <f t="shared" si="7"/>
        <v>0</v>
      </c>
      <c r="AA28" s="9">
        <f t="shared" si="7"/>
        <v>0</v>
      </c>
      <c r="AB28" s="18" t="s">
        <v>1</v>
      </c>
      <c r="AC28" s="134">
        <v>0</v>
      </c>
      <c r="AD28" s="67">
        <v>0</v>
      </c>
      <c r="AE28" s="67">
        <v>0</v>
      </c>
      <c r="AF28" s="67">
        <v>0</v>
      </c>
      <c r="AG28" s="18" t="s">
        <v>1</v>
      </c>
      <c r="AH28" s="134">
        <v>0</v>
      </c>
      <c r="AI28" s="67">
        <v>0</v>
      </c>
      <c r="AJ28" s="67">
        <v>0</v>
      </c>
      <c r="AK28" s="134">
        <v>0</v>
      </c>
      <c r="AL28" s="67">
        <v>0</v>
      </c>
      <c r="AM28" s="131">
        <v>0</v>
      </c>
      <c r="AN28" s="18" t="s">
        <v>1</v>
      </c>
      <c r="AO28" s="171" t="s">
        <v>18</v>
      </c>
      <c r="AP28" s="171" t="s">
        <v>11</v>
      </c>
      <c r="AQ28" s="171" t="s">
        <v>13</v>
      </c>
      <c r="AR28" s="39" t="s">
        <v>1</v>
      </c>
      <c r="AS28" s="134">
        <v>0</v>
      </c>
      <c r="AT28" s="67">
        <v>0</v>
      </c>
      <c r="AU28" s="147">
        <v>0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ht="12.75">
      <c r="A29" s="139" t="s">
        <v>19</v>
      </c>
      <c r="B29" s="126"/>
      <c r="C29" s="187" t="s">
        <v>9</v>
      </c>
      <c r="D29" s="170">
        <v>0</v>
      </c>
      <c r="E29" s="126">
        <v>0</v>
      </c>
      <c r="F29" s="126">
        <v>0</v>
      </c>
      <c r="G29" s="126">
        <v>0</v>
      </c>
      <c r="H29" s="18" t="s">
        <v>1</v>
      </c>
      <c r="I29" s="170">
        <v>0</v>
      </c>
      <c r="J29" s="126">
        <v>0</v>
      </c>
      <c r="K29" s="126">
        <v>0</v>
      </c>
      <c r="L29" s="126">
        <v>0</v>
      </c>
      <c r="M29" s="18" t="s">
        <v>1</v>
      </c>
      <c r="N29" s="170">
        <v>0</v>
      </c>
      <c r="O29" s="126">
        <v>0</v>
      </c>
      <c r="P29" s="126">
        <v>0</v>
      </c>
      <c r="Q29" s="126">
        <v>0</v>
      </c>
      <c r="R29" s="18" t="s">
        <v>1</v>
      </c>
      <c r="S29" s="170">
        <f t="shared" si="0"/>
        <v>0</v>
      </c>
      <c r="T29" s="126">
        <f t="shared" si="1"/>
        <v>0</v>
      </c>
      <c r="U29" s="126">
        <f t="shared" si="2"/>
        <v>0</v>
      </c>
      <c r="V29" s="126">
        <f t="shared" si="3"/>
        <v>0</v>
      </c>
      <c r="W29" s="18" t="s">
        <v>1</v>
      </c>
      <c r="X29" s="8">
        <f aca="true" t="shared" si="8" ref="X29:AA31">0.5*S29</f>
        <v>0</v>
      </c>
      <c r="Y29" s="7">
        <f t="shared" si="8"/>
        <v>0</v>
      </c>
      <c r="Z29" s="7">
        <f t="shared" si="8"/>
        <v>0</v>
      </c>
      <c r="AA29" s="9">
        <f t="shared" si="8"/>
        <v>0</v>
      </c>
      <c r="AB29" s="18" t="s">
        <v>1</v>
      </c>
      <c r="AC29" s="170">
        <v>0</v>
      </c>
      <c r="AD29" s="126">
        <v>0</v>
      </c>
      <c r="AE29" s="126">
        <v>0</v>
      </c>
      <c r="AF29" s="126">
        <v>0</v>
      </c>
      <c r="AG29" s="18" t="s">
        <v>1</v>
      </c>
      <c r="AH29" s="170">
        <v>0</v>
      </c>
      <c r="AI29" s="126">
        <v>0</v>
      </c>
      <c r="AJ29" s="126">
        <v>0</v>
      </c>
      <c r="AK29" s="170">
        <v>0</v>
      </c>
      <c r="AL29" s="126">
        <v>0</v>
      </c>
      <c r="AM29" s="433">
        <v>0</v>
      </c>
      <c r="AN29" s="18" t="s">
        <v>1</v>
      </c>
      <c r="AO29" s="171" t="s">
        <v>20</v>
      </c>
      <c r="AP29" s="171" t="s">
        <v>11</v>
      </c>
      <c r="AQ29" s="171" t="s">
        <v>9</v>
      </c>
      <c r="AR29" s="39" t="s">
        <v>1</v>
      </c>
      <c r="AS29" s="170">
        <v>0</v>
      </c>
      <c r="AT29" s="126">
        <v>0</v>
      </c>
      <c r="AU29" s="140">
        <v>0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2.75">
      <c r="A30" s="146"/>
      <c r="B30" s="67"/>
      <c r="C30" s="68" t="s">
        <v>12</v>
      </c>
      <c r="D30" s="134">
        <v>0</v>
      </c>
      <c r="E30" s="67">
        <v>0</v>
      </c>
      <c r="F30" s="67">
        <v>0</v>
      </c>
      <c r="G30" s="67">
        <v>0</v>
      </c>
      <c r="H30" s="18" t="s">
        <v>1</v>
      </c>
      <c r="I30" s="134">
        <v>0</v>
      </c>
      <c r="J30" s="67">
        <v>0</v>
      </c>
      <c r="K30" s="67">
        <v>0</v>
      </c>
      <c r="L30" s="67">
        <v>0</v>
      </c>
      <c r="M30" s="18" t="s">
        <v>1</v>
      </c>
      <c r="N30" s="134">
        <v>0</v>
      </c>
      <c r="O30" s="67">
        <v>0</v>
      </c>
      <c r="P30" s="67">
        <v>0</v>
      </c>
      <c r="Q30" s="67">
        <v>0</v>
      </c>
      <c r="R30" s="18" t="s">
        <v>1</v>
      </c>
      <c r="S30" s="134">
        <f t="shared" si="0"/>
        <v>0</v>
      </c>
      <c r="T30" s="67">
        <f t="shared" si="1"/>
        <v>0</v>
      </c>
      <c r="U30" s="67">
        <f t="shared" si="2"/>
        <v>0</v>
      </c>
      <c r="V30" s="67">
        <f t="shared" si="3"/>
        <v>0</v>
      </c>
      <c r="W30" s="18" t="s">
        <v>1</v>
      </c>
      <c r="X30" s="8">
        <f t="shared" si="8"/>
        <v>0</v>
      </c>
      <c r="Y30" s="7">
        <f t="shared" si="8"/>
        <v>0</v>
      </c>
      <c r="Z30" s="7">
        <f t="shared" si="8"/>
        <v>0</v>
      </c>
      <c r="AA30" s="9">
        <f t="shared" si="8"/>
        <v>0</v>
      </c>
      <c r="AB30" s="18" t="s">
        <v>1</v>
      </c>
      <c r="AC30" s="134">
        <v>0</v>
      </c>
      <c r="AD30" s="67">
        <v>0</v>
      </c>
      <c r="AE30" s="67">
        <v>0</v>
      </c>
      <c r="AF30" s="67">
        <v>0</v>
      </c>
      <c r="AG30" s="18" t="s">
        <v>1</v>
      </c>
      <c r="AH30" s="134">
        <v>0</v>
      </c>
      <c r="AI30" s="67">
        <v>0</v>
      </c>
      <c r="AJ30" s="67">
        <v>0</v>
      </c>
      <c r="AK30" s="134">
        <v>0</v>
      </c>
      <c r="AL30" s="67">
        <v>0</v>
      </c>
      <c r="AM30" s="131">
        <v>0</v>
      </c>
      <c r="AN30" s="18" t="s">
        <v>1</v>
      </c>
      <c r="AO30" s="171" t="s">
        <v>20</v>
      </c>
      <c r="AP30" s="171" t="s">
        <v>11</v>
      </c>
      <c r="AQ30" s="171" t="s">
        <v>12</v>
      </c>
      <c r="AR30" s="39" t="s">
        <v>1</v>
      </c>
      <c r="AS30" s="134">
        <v>0</v>
      </c>
      <c r="AT30" s="67">
        <v>0</v>
      </c>
      <c r="AU30" s="147">
        <v>0</v>
      </c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2.75">
      <c r="A31" s="146"/>
      <c r="B31" s="67"/>
      <c r="C31" s="68" t="s">
        <v>13</v>
      </c>
      <c r="D31" s="134">
        <v>0</v>
      </c>
      <c r="E31" s="67">
        <v>0</v>
      </c>
      <c r="F31" s="67">
        <v>0</v>
      </c>
      <c r="G31" s="67">
        <v>0</v>
      </c>
      <c r="H31" s="18" t="s">
        <v>1</v>
      </c>
      <c r="I31" s="134">
        <v>0</v>
      </c>
      <c r="J31" s="67">
        <v>0</v>
      </c>
      <c r="K31" s="67">
        <v>0</v>
      </c>
      <c r="L31" s="67">
        <v>0</v>
      </c>
      <c r="M31" s="18" t="s">
        <v>1</v>
      </c>
      <c r="N31" s="134">
        <v>0</v>
      </c>
      <c r="O31" s="67">
        <v>0</v>
      </c>
      <c r="P31" s="67">
        <v>0</v>
      </c>
      <c r="Q31" s="67">
        <v>0</v>
      </c>
      <c r="R31" s="18" t="s">
        <v>1</v>
      </c>
      <c r="S31" s="134">
        <f t="shared" si="0"/>
        <v>0</v>
      </c>
      <c r="T31" s="67">
        <f t="shared" si="1"/>
        <v>0</v>
      </c>
      <c r="U31" s="67">
        <f t="shared" si="2"/>
        <v>0</v>
      </c>
      <c r="V31" s="67">
        <f t="shared" si="3"/>
        <v>0</v>
      </c>
      <c r="W31" s="18" t="s">
        <v>1</v>
      </c>
      <c r="X31" s="8">
        <f t="shared" si="8"/>
        <v>0</v>
      </c>
      <c r="Y31" s="7">
        <f t="shared" si="8"/>
        <v>0</v>
      </c>
      <c r="Z31" s="7">
        <f t="shared" si="8"/>
        <v>0</v>
      </c>
      <c r="AA31" s="9">
        <f t="shared" si="8"/>
        <v>0</v>
      </c>
      <c r="AB31" s="18" t="s">
        <v>1</v>
      </c>
      <c r="AC31" s="134">
        <v>0</v>
      </c>
      <c r="AD31" s="67">
        <v>0</v>
      </c>
      <c r="AE31" s="67">
        <v>0</v>
      </c>
      <c r="AF31" s="67">
        <v>0</v>
      </c>
      <c r="AG31" s="18" t="s">
        <v>1</v>
      </c>
      <c r="AH31" s="134">
        <v>0</v>
      </c>
      <c r="AI31" s="67">
        <v>0</v>
      </c>
      <c r="AJ31" s="67">
        <v>0</v>
      </c>
      <c r="AK31" s="134">
        <v>0</v>
      </c>
      <c r="AL31" s="67">
        <v>0</v>
      </c>
      <c r="AM31" s="131">
        <v>0</v>
      </c>
      <c r="AN31" s="18" t="s">
        <v>1</v>
      </c>
      <c r="AO31" s="171" t="s">
        <v>20</v>
      </c>
      <c r="AP31" s="171" t="s">
        <v>11</v>
      </c>
      <c r="AQ31" s="171" t="s">
        <v>13</v>
      </c>
      <c r="AR31" s="39" t="s">
        <v>1</v>
      </c>
      <c r="AS31" s="134">
        <v>0</v>
      </c>
      <c r="AT31" s="67">
        <v>0</v>
      </c>
      <c r="AU31" s="147">
        <v>0</v>
      </c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2.75">
      <c r="A32" s="139" t="s">
        <v>66</v>
      </c>
      <c r="B32" s="126"/>
      <c r="C32" s="187" t="s">
        <v>9</v>
      </c>
      <c r="D32" s="170">
        <v>0</v>
      </c>
      <c r="E32" s="126">
        <v>0</v>
      </c>
      <c r="F32" s="126">
        <v>0</v>
      </c>
      <c r="G32" s="126">
        <v>0</v>
      </c>
      <c r="H32" s="18" t="s">
        <v>1</v>
      </c>
      <c r="I32" s="170">
        <v>0</v>
      </c>
      <c r="J32" s="126">
        <v>0</v>
      </c>
      <c r="K32" s="126">
        <v>0</v>
      </c>
      <c r="L32" s="126">
        <v>0</v>
      </c>
      <c r="M32" s="18" t="s">
        <v>1</v>
      </c>
      <c r="N32" s="170">
        <v>0</v>
      </c>
      <c r="O32" s="126">
        <v>0</v>
      </c>
      <c r="P32" s="126">
        <v>0</v>
      </c>
      <c r="Q32" s="126">
        <v>0</v>
      </c>
      <c r="R32" s="18" t="s">
        <v>1</v>
      </c>
      <c r="S32" s="170">
        <f aca="true" t="shared" si="9" ref="S32:U34">D32+I32+N32</f>
        <v>0</v>
      </c>
      <c r="T32" s="126">
        <f t="shared" si="9"/>
        <v>0</v>
      </c>
      <c r="U32" s="126">
        <f t="shared" si="9"/>
        <v>0</v>
      </c>
      <c r="V32" s="126">
        <f t="shared" si="3"/>
        <v>0</v>
      </c>
      <c r="W32" s="18" t="s">
        <v>1</v>
      </c>
      <c r="X32" s="8">
        <f aca="true" t="shared" si="10" ref="X32:AA34">0.5*S32</f>
        <v>0</v>
      </c>
      <c r="Y32" s="7">
        <f t="shared" si="10"/>
        <v>0</v>
      </c>
      <c r="Z32" s="7">
        <f t="shared" si="10"/>
        <v>0</v>
      </c>
      <c r="AA32" s="9">
        <f t="shared" si="10"/>
        <v>0</v>
      </c>
      <c r="AB32" s="18" t="s">
        <v>1</v>
      </c>
      <c r="AC32" s="170">
        <v>0</v>
      </c>
      <c r="AD32" s="126">
        <v>0</v>
      </c>
      <c r="AE32" s="126">
        <v>0</v>
      </c>
      <c r="AF32" s="126">
        <v>0</v>
      </c>
      <c r="AG32" s="18" t="s">
        <v>1</v>
      </c>
      <c r="AH32" s="170">
        <v>0</v>
      </c>
      <c r="AI32" s="126">
        <v>0</v>
      </c>
      <c r="AJ32" s="126">
        <v>0</v>
      </c>
      <c r="AK32" s="170">
        <v>0</v>
      </c>
      <c r="AL32" s="126">
        <v>0</v>
      </c>
      <c r="AM32" s="433">
        <v>0</v>
      </c>
      <c r="AN32" s="18" t="s">
        <v>1</v>
      </c>
      <c r="AO32" s="171" t="s">
        <v>79</v>
      </c>
      <c r="AP32" s="171" t="s">
        <v>11</v>
      </c>
      <c r="AQ32" s="171" t="s">
        <v>9</v>
      </c>
      <c r="AR32" s="39" t="s">
        <v>1</v>
      </c>
      <c r="AS32" s="170">
        <v>0</v>
      </c>
      <c r="AT32" s="126">
        <v>0</v>
      </c>
      <c r="AU32" s="140">
        <v>0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</row>
    <row r="33" spans="1:60" ht="12.75">
      <c r="A33" s="146"/>
      <c r="B33" s="67"/>
      <c r="C33" s="68" t="s">
        <v>12</v>
      </c>
      <c r="D33" s="134">
        <v>0</v>
      </c>
      <c r="E33" s="67">
        <v>0</v>
      </c>
      <c r="F33" s="67">
        <v>0</v>
      </c>
      <c r="G33" s="67">
        <v>0</v>
      </c>
      <c r="H33" s="18" t="s">
        <v>1</v>
      </c>
      <c r="I33" s="134">
        <v>0</v>
      </c>
      <c r="J33" s="67">
        <v>0</v>
      </c>
      <c r="K33" s="67">
        <v>0</v>
      </c>
      <c r="L33" s="67">
        <v>0</v>
      </c>
      <c r="M33" s="18" t="s">
        <v>1</v>
      </c>
      <c r="N33" s="134">
        <v>0</v>
      </c>
      <c r="O33" s="67">
        <v>0</v>
      </c>
      <c r="P33" s="67">
        <v>0</v>
      </c>
      <c r="Q33" s="67">
        <v>0</v>
      </c>
      <c r="R33" s="18" t="s">
        <v>1</v>
      </c>
      <c r="S33" s="134">
        <f t="shared" si="9"/>
        <v>0</v>
      </c>
      <c r="T33" s="67">
        <f t="shared" si="9"/>
        <v>0</v>
      </c>
      <c r="U33" s="67">
        <f t="shared" si="9"/>
        <v>0</v>
      </c>
      <c r="V33" s="67">
        <f t="shared" si="3"/>
        <v>0</v>
      </c>
      <c r="W33" s="18" t="s">
        <v>1</v>
      </c>
      <c r="X33" s="8">
        <f t="shared" si="10"/>
        <v>0</v>
      </c>
      <c r="Y33" s="7">
        <f t="shared" si="10"/>
        <v>0</v>
      </c>
      <c r="Z33" s="7">
        <f t="shared" si="10"/>
        <v>0</v>
      </c>
      <c r="AA33" s="9">
        <f t="shared" si="10"/>
        <v>0</v>
      </c>
      <c r="AB33" s="18" t="s">
        <v>1</v>
      </c>
      <c r="AC33" s="134">
        <v>0</v>
      </c>
      <c r="AD33" s="67">
        <v>0</v>
      </c>
      <c r="AE33" s="67">
        <v>0</v>
      </c>
      <c r="AF33" s="67">
        <v>0</v>
      </c>
      <c r="AG33" s="18" t="s">
        <v>1</v>
      </c>
      <c r="AH33" s="134">
        <v>0</v>
      </c>
      <c r="AI33" s="67">
        <v>0</v>
      </c>
      <c r="AJ33" s="67">
        <v>0</v>
      </c>
      <c r="AK33" s="134">
        <v>0</v>
      </c>
      <c r="AL33" s="67">
        <v>0</v>
      </c>
      <c r="AM33" s="131">
        <v>0</v>
      </c>
      <c r="AN33" s="18" t="s">
        <v>1</v>
      </c>
      <c r="AO33" s="171" t="s">
        <v>79</v>
      </c>
      <c r="AP33" s="171" t="s">
        <v>11</v>
      </c>
      <c r="AQ33" s="171" t="s">
        <v>12</v>
      </c>
      <c r="AR33" s="39" t="s">
        <v>1</v>
      </c>
      <c r="AS33" s="134">
        <v>0</v>
      </c>
      <c r="AT33" s="67">
        <v>0</v>
      </c>
      <c r="AU33" s="147">
        <v>0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1:60" ht="12.75">
      <c r="A34" s="146"/>
      <c r="B34" s="67"/>
      <c r="C34" s="68" t="s">
        <v>13</v>
      </c>
      <c r="D34" s="134">
        <v>0</v>
      </c>
      <c r="E34" s="67">
        <v>0</v>
      </c>
      <c r="F34" s="67">
        <v>0</v>
      </c>
      <c r="G34" s="67">
        <v>0</v>
      </c>
      <c r="H34" s="18" t="s">
        <v>1</v>
      </c>
      <c r="I34" s="134">
        <v>0</v>
      </c>
      <c r="J34" s="67">
        <v>0</v>
      </c>
      <c r="K34" s="67">
        <v>0</v>
      </c>
      <c r="L34" s="67">
        <v>0</v>
      </c>
      <c r="M34" s="18" t="s">
        <v>1</v>
      </c>
      <c r="N34" s="134">
        <v>0</v>
      </c>
      <c r="O34" s="67">
        <v>0</v>
      </c>
      <c r="P34" s="67">
        <v>0</v>
      </c>
      <c r="Q34" s="67">
        <v>0</v>
      </c>
      <c r="R34" s="18" t="s">
        <v>1</v>
      </c>
      <c r="S34" s="134">
        <f t="shared" si="9"/>
        <v>0</v>
      </c>
      <c r="T34" s="67">
        <f t="shared" si="9"/>
        <v>0</v>
      </c>
      <c r="U34" s="67">
        <f t="shared" si="9"/>
        <v>0</v>
      </c>
      <c r="V34" s="67">
        <f t="shared" si="3"/>
        <v>0</v>
      </c>
      <c r="W34" s="18" t="s">
        <v>1</v>
      </c>
      <c r="X34" s="8">
        <f t="shared" si="10"/>
        <v>0</v>
      </c>
      <c r="Y34" s="7">
        <f t="shared" si="10"/>
        <v>0</v>
      </c>
      <c r="Z34" s="7">
        <f t="shared" si="10"/>
        <v>0</v>
      </c>
      <c r="AA34" s="9">
        <f t="shared" si="10"/>
        <v>0</v>
      </c>
      <c r="AB34" s="18" t="s">
        <v>1</v>
      </c>
      <c r="AC34" s="134">
        <v>0</v>
      </c>
      <c r="AD34" s="67">
        <v>0</v>
      </c>
      <c r="AE34" s="67">
        <v>0</v>
      </c>
      <c r="AF34" s="67">
        <v>0</v>
      </c>
      <c r="AG34" s="18" t="s">
        <v>1</v>
      </c>
      <c r="AH34" s="134">
        <v>0</v>
      </c>
      <c r="AI34" s="67">
        <v>0</v>
      </c>
      <c r="AJ34" s="67">
        <v>0</v>
      </c>
      <c r="AK34" s="134">
        <v>0</v>
      </c>
      <c r="AL34" s="67">
        <v>0</v>
      </c>
      <c r="AM34" s="131">
        <v>0</v>
      </c>
      <c r="AN34" s="18" t="s">
        <v>1</v>
      </c>
      <c r="AO34" s="171" t="s">
        <v>79</v>
      </c>
      <c r="AP34" s="171" t="s">
        <v>11</v>
      </c>
      <c r="AQ34" s="171" t="s">
        <v>13</v>
      </c>
      <c r="AR34" s="39" t="s">
        <v>1</v>
      </c>
      <c r="AS34" s="134">
        <v>0</v>
      </c>
      <c r="AT34" s="67">
        <v>0</v>
      </c>
      <c r="AU34" s="147">
        <v>0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60" ht="12.75">
      <c r="A35" s="139" t="s">
        <v>57</v>
      </c>
      <c r="B35" s="126"/>
      <c r="C35" s="187" t="s">
        <v>9</v>
      </c>
      <c r="D35" s="56"/>
      <c r="E35" s="48"/>
      <c r="F35" s="126">
        <v>0</v>
      </c>
      <c r="G35" s="126">
        <v>0</v>
      </c>
      <c r="H35" s="18" t="s">
        <v>1</v>
      </c>
      <c r="I35" s="56"/>
      <c r="J35" s="48"/>
      <c r="K35" s="126">
        <v>0</v>
      </c>
      <c r="L35" s="126">
        <v>0</v>
      </c>
      <c r="M35" s="18" t="s">
        <v>1</v>
      </c>
      <c r="N35" s="56"/>
      <c r="O35" s="48"/>
      <c r="P35" s="126">
        <v>0</v>
      </c>
      <c r="Q35" s="126">
        <v>0</v>
      </c>
      <c r="R35" s="18" t="s">
        <v>1</v>
      </c>
      <c r="S35" s="56"/>
      <c r="T35" s="48"/>
      <c r="U35" s="126">
        <f>F35+K35+P35</f>
        <v>0</v>
      </c>
      <c r="V35" s="126">
        <f t="shared" si="3"/>
        <v>0</v>
      </c>
      <c r="W35" s="18" t="s">
        <v>1</v>
      </c>
      <c r="X35" s="8">
        <f aca="true" t="shared" si="11" ref="X35:X41">0.5*S35</f>
        <v>0</v>
      </c>
      <c r="Y35" s="7">
        <f aca="true" t="shared" si="12" ref="Y35:Y41">0.5*T35</f>
        <v>0</v>
      </c>
      <c r="Z35" s="7">
        <f aca="true" t="shared" si="13" ref="Z35:Z41">0.5*U35</f>
        <v>0</v>
      </c>
      <c r="AA35" s="9">
        <f aca="true" t="shared" si="14" ref="AA35:AA41">0.5*V35</f>
        <v>0</v>
      </c>
      <c r="AB35" s="18" t="s">
        <v>1</v>
      </c>
      <c r="AC35" s="56"/>
      <c r="AD35" s="48"/>
      <c r="AE35" s="126">
        <v>0</v>
      </c>
      <c r="AF35" s="126">
        <v>0</v>
      </c>
      <c r="AG35" s="18" t="s">
        <v>1</v>
      </c>
      <c r="AH35" s="56"/>
      <c r="AI35" s="48"/>
      <c r="AJ35" s="141"/>
      <c r="AK35" s="142"/>
      <c r="AL35" s="48"/>
      <c r="AM35" s="379"/>
      <c r="AN35" s="18" t="s">
        <v>1</v>
      </c>
      <c r="AO35" s="171" t="s">
        <v>22</v>
      </c>
      <c r="AP35" s="171" t="s">
        <v>11</v>
      </c>
      <c r="AQ35" s="171" t="s">
        <v>9</v>
      </c>
      <c r="AR35" s="39" t="s">
        <v>1</v>
      </c>
      <c r="AS35" s="142"/>
      <c r="AT35" s="48"/>
      <c r="AU35" s="70"/>
      <c r="AV35" s="123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</row>
    <row r="36" spans="1:60" ht="12.75">
      <c r="A36" s="146"/>
      <c r="B36" s="67"/>
      <c r="C36" s="68" t="s">
        <v>12</v>
      </c>
      <c r="D36" s="57"/>
      <c r="E36" s="58"/>
      <c r="F36" s="67">
        <v>0</v>
      </c>
      <c r="G36" s="67">
        <v>0</v>
      </c>
      <c r="H36" s="18" t="s">
        <v>1</v>
      </c>
      <c r="I36" s="57"/>
      <c r="J36" s="58"/>
      <c r="K36" s="67">
        <v>0</v>
      </c>
      <c r="L36" s="67">
        <v>0</v>
      </c>
      <c r="M36" s="18" t="s">
        <v>1</v>
      </c>
      <c r="N36" s="57"/>
      <c r="O36" s="58"/>
      <c r="P36" s="67">
        <v>0</v>
      </c>
      <c r="Q36" s="67">
        <v>0</v>
      </c>
      <c r="R36" s="18" t="s">
        <v>1</v>
      </c>
      <c r="S36" s="57"/>
      <c r="T36" s="58"/>
      <c r="U36" s="67">
        <f>F36+K36+P36</f>
        <v>0</v>
      </c>
      <c r="V36" s="67">
        <f t="shared" si="3"/>
        <v>0</v>
      </c>
      <c r="W36" s="18" t="s">
        <v>1</v>
      </c>
      <c r="X36" s="8">
        <f t="shared" si="11"/>
        <v>0</v>
      </c>
      <c r="Y36" s="7">
        <f t="shared" si="12"/>
        <v>0</v>
      </c>
      <c r="Z36" s="7">
        <f t="shared" si="13"/>
        <v>0</v>
      </c>
      <c r="AA36" s="9">
        <f t="shared" si="14"/>
        <v>0</v>
      </c>
      <c r="AB36" s="18" t="s">
        <v>1</v>
      </c>
      <c r="AC36" s="57"/>
      <c r="AD36" s="58"/>
      <c r="AE36" s="67">
        <v>0</v>
      </c>
      <c r="AF36" s="67">
        <v>0</v>
      </c>
      <c r="AG36" s="18" t="s">
        <v>1</v>
      </c>
      <c r="AH36" s="57"/>
      <c r="AI36" s="58"/>
      <c r="AJ36" s="128"/>
      <c r="AK36" s="145"/>
      <c r="AL36" s="58"/>
      <c r="AM36" s="380"/>
      <c r="AN36" s="18" t="s">
        <v>1</v>
      </c>
      <c r="AO36" s="171" t="s">
        <v>22</v>
      </c>
      <c r="AP36" s="171" t="s">
        <v>11</v>
      </c>
      <c r="AQ36" s="171" t="s">
        <v>12</v>
      </c>
      <c r="AR36" s="39" t="s">
        <v>1</v>
      </c>
      <c r="AS36" s="145"/>
      <c r="AT36" s="58"/>
      <c r="AU36" s="71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pans="1:60" ht="13.5" thickBot="1">
      <c r="A37" s="146"/>
      <c r="B37" s="67"/>
      <c r="C37" s="68" t="s">
        <v>13</v>
      </c>
      <c r="D37" s="57"/>
      <c r="E37" s="58"/>
      <c r="F37" s="67">
        <v>0</v>
      </c>
      <c r="G37" s="67">
        <v>0</v>
      </c>
      <c r="H37" s="18" t="s">
        <v>1</v>
      </c>
      <c r="I37" s="57"/>
      <c r="J37" s="58"/>
      <c r="K37" s="67">
        <v>0</v>
      </c>
      <c r="L37" s="67">
        <v>0</v>
      </c>
      <c r="M37" s="18" t="s">
        <v>1</v>
      </c>
      <c r="N37" s="57"/>
      <c r="O37" s="58"/>
      <c r="P37" s="67">
        <v>0</v>
      </c>
      <c r="Q37" s="67">
        <v>0</v>
      </c>
      <c r="R37" s="18" t="s">
        <v>1</v>
      </c>
      <c r="S37" s="57"/>
      <c r="T37" s="58"/>
      <c r="U37" s="67">
        <f>F37+K37+P37</f>
        <v>0</v>
      </c>
      <c r="V37" s="67">
        <f t="shared" si="3"/>
        <v>0</v>
      </c>
      <c r="W37" s="18" t="s">
        <v>1</v>
      </c>
      <c r="X37" s="8">
        <f t="shared" si="11"/>
        <v>0</v>
      </c>
      <c r="Y37" s="7">
        <f t="shared" si="12"/>
        <v>0</v>
      </c>
      <c r="Z37" s="7">
        <f t="shared" si="13"/>
        <v>0</v>
      </c>
      <c r="AA37" s="9">
        <f t="shared" si="14"/>
        <v>0</v>
      </c>
      <c r="AB37" s="18" t="s">
        <v>1</v>
      </c>
      <c r="AC37" s="57"/>
      <c r="AD37" s="58"/>
      <c r="AE37" s="67">
        <v>0</v>
      </c>
      <c r="AF37" s="67">
        <v>0</v>
      </c>
      <c r="AG37" s="18" t="s">
        <v>1</v>
      </c>
      <c r="AH37" s="57"/>
      <c r="AI37" s="58"/>
      <c r="AJ37" s="128"/>
      <c r="AK37" s="145"/>
      <c r="AL37" s="58"/>
      <c r="AM37" s="380"/>
      <c r="AN37" s="18" t="s">
        <v>1</v>
      </c>
      <c r="AO37" s="171" t="s">
        <v>22</v>
      </c>
      <c r="AP37" s="171" t="s">
        <v>11</v>
      </c>
      <c r="AQ37" s="171" t="s">
        <v>13</v>
      </c>
      <c r="AR37" s="39" t="s">
        <v>1</v>
      </c>
      <c r="AS37" s="145"/>
      <c r="AT37" s="58"/>
      <c r="AU37" s="71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1:60" ht="12.75">
      <c r="A38" s="198" t="s">
        <v>47</v>
      </c>
      <c r="B38" s="216"/>
      <c r="C38" s="217" t="s">
        <v>9</v>
      </c>
      <c r="D38" s="155">
        <f>D17+D20+D23+D26+D29+D32</f>
        <v>0</v>
      </c>
      <c r="E38" s="129">
        <f aca="true" t="shared" si="15" ref="E38:G40">E17+E20+E23+E26+E29+E32</f>
        <v>0</v>
      </c>
      <c r="F38" s="129">
        <f t="shared" si="15"/>
        <v>0</v>
      </c>
      <c r="G38" s="130">
        <f t="shared" si="15"/>
        <v>0</v>
      </c>
      <c r="H38" s="18" t="s">
        <v>1</v>
      </c>
      <c r="I38" s="129">
        <f>I17+I20+I23+I26+I29+I32</f>
        <v>0</v>
      </c>
      <c r="J38" s="129">
        <f aca="true" t="shared" si="16" ref="J38:L40">J17+J20+J23+J26+J29+J32</f>
        <v>0</v>
      </c>
      <c r="K38" s="129">
        <f t="shared" si="16"/>
        <v>0</v>
      </c>
      <c r="L38" s="130">
        <f t="shared" si="16"/>
        <v>0</v>
      </c>
      <c r="M38" s="18" t="s">
        <v>1</v>
      </c>
      <c r="N38" s="129">
        <f>N17+N20+N23+N26+N29+N32</f>
        <v>0</v>
      </c>
      <c r="O38" s="129">
        <f aca="true" t="shared" si="17" ref="O38:Q40">O17+O20+O23+O26+O29+O32</f>
        <v>0</v>
      </c>
      <c r="P38" s="129">
        <f t="shared" si="17"/>
        <v>0</v>
      </c>
      <c r="Q38" s="130">
        <f t="shared" si="17"/>
        <v>0</v>
      </c>
      <c r="R38" s="18" t="s">
        <v>1</v>
      </c>
      <c r="S38" s="129">
        <f>S17+S20+S23+S26+S29+S32</f>
        <v>0</v>
      </c>
      <c r="T38" s="129">
        <f aca="true" t="shared" si="18" ref="T38:V40">T17+T20+T23+T26+T29+T32</f>
        <v>0</v>
      </c>
      <c r="U38" s="129">
        <f t="shared" si="18"/>
        <v>0</v>
      </c>
      <c r="V38" s="130">
        <f t="shared" si="18"/>
        <v>0</v>
      </c>
      <c r="W38" s="18" t="s">
        <v>1</v>
      </c>
      <c r="X38" s="8">
        <f t="shared" si="11"/>
        <v>0</v>
      </c>
      <c r="Y38" s="7">
        <f t="shared" si="12"/>
        <v>0</v>
      </c>
      <c r="Z38" s="7">
        <f t="shared" si="13"/>
        <v>0</v>
      </c>
      <c r="AA38" s="9">
        <f t="shared" si="14"/>
        <v>0</v>
      </c>
      <c r="AB38" s="18" t="s">
        <v>1</v>
      </c>
      <c r="AC38" s="129">
        <f aca="true" t="shared" si="19" ref="AC38:AF40">AC17+AC20+AC23+AC26+AC29+AC32</f>
        <v>0</v>
      </c>
      <c r="AD38" s="129">
        <f t="shared" si="19"/>
        <v>0</v>
      </c>
      <c r="AE38" s="129">
        <f t="shared" si="19"/>
        <v>0</v>
      </c>
      <c r="AF38" s="130">
        <f t="shared" si="19"/>
        <v>0</v>
      </c>
      <c r="AG38" s="18" t="s">
        <v>1</v>
      </c>
      <c r="AH38" s="155">
        <f aca="true" t="shared" si="20" ref="AH38:AM40">AH17+AH20+AH23+AH26+AH29+AH32</f>
        <v>0</v>
      </c>
      <c r="AI38" s="129">
        <f t="shared" si="20"/>
        <v>0</v>
      </c>
      <c r="AJ38" s="130">
        <f t="shared" si="20"/>
        <v>0</v>
      </c>
      <c r="AK38" s="129">
        <f t="shared" si="20"/>
        <v>0</v>
      </c>
      <c r="AL38" s="129">
        <f t="shared" si="20"/>
        <v>0</v>
      </c>
      <c r="AM38" s="130">
        <f t="shared" si="20"/>
        <v>0</v>
      </c>
      <c r="AN38" s="218"/>
      <c r="AO38" s="219"/>
      <c r="AP38" s="219"/>
      <c r="AQ38" s="219"/>
      <c r="AR38" s="219"/>
      <c r="AS38" s="129">
        <f aca="true" t="shared" si="21" ref="AS38:AU40">AS17+AS20+AS23+AS26+AS29+AS32</f>
        <v>0</v>
      </c>
      <c r="AT38" s="129">
        <f t="shared" si="21"/>
        <v>0</v>
      </c>
      <c r="AU38" s="156">
        <f t="shared" si="21"/>
        <v>0</v>
      </c>
      <c r="AV38" s="122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</row>
    <row r="39" spans="1:60" ht="12.75">
      <c r="A39" s="200"/>
      <c r="B39" s="173"/>
      <c r="C39" s="68" t="s">
        <v>12</v>
      </c>
      <c r="D39" s="134">
        <f>D18+D21+D24+D27+D30+D33</f>
        <v>0</v>
      </c>
      <c r="E39" s="67">
        <f t="shared" si="15"/>
        <v>0</v>
      </c>
      <c r="F39" s="67">
        <f t="shared" si="15"/>
        <v>0</v>
      </c>
      <c r="G39" s="131">
        <f t="shared" si="15"/>
        <v>0</v>
      </c>
      <c r="H39" s="18" t="s">
        <v>1</v>
      </c>
      <c r="I39" s="67">
        <f>I18+I21+I24+I27+I30+I33</f>
        <v>0</v>
      </c>
      <c r="J39" s="67">
        <f t="shared" si="16"/>
        <v>0</v>
      </c>
      <c r="K39" s="67">
        <f t="shared" si="16"/>
        <v>0</v>
      </c>
      <c r="L39" s="131">
        <f t="shared" si="16"/>
        <v>0</v>
      </c>
      <c r="M39" s="18" t="s">
        <v>1</v>
      </c>
      <c r="N39" s="67">
        <f>N18+N21+N24+N27+N30+N33</f>
        <v>0</v>
      </c>
      <c r="O39" s="67">
        <f t="shared" si="17"/>
        <v>0</v>
      </c>
      <c r="P39" s="67">
        <f t="shared" si="17"/>
        <v>0</v>
      </c>
      <c r="Q39" s="131">
        <f t="shared" si="17"/>
        <v>0</v>
      </c>
      <c r="R39" s="18" t="s">
        <v>1</v>
      </c>
      <c r="S39" s="67">
        <f>S18+S21+S24+S27+S30+S33</f>
        <v>0</v>
      </c>
      <c r="T39" s="67">
        <f t="shared" si="18"/>
        <v>0</v>
      </c>
      <c r="U39" s="67">
        <f t="shared" si="18"/>
        <v>0</v>
      </c>
      <c r="V39" s="131">
        <f t="shared" si="18"/>
        <v>0</v>
      </c>
      <c r="W39" s="18" t="s">
        <v>1</v>
      </c>
      <c r="X39" s="8">
        <f t="shared" si="11"/>
        <v>0</v>
      </c>
      <c r="Y39" s="7">
        <f t="shared" si="12"/>
        <v>0</v>
      </c>
      <c r="Z39" s="7">
        <f t="shared" si="13"/>
        <v>0</v>
      </c>
      <c r="AA39" s="9">
        <f t="shared" si="14"/>
        <v>0</v>
      </c>
      <c r="AB39" s="18" t="s">
        <v>1</v>
      </c>
      <c r="AC39" s="67">
        <f t="shared" si="19"/>
        <v>0</v>
      </c>
      <c r="AD39" s="67">
        <f t="shared" si="19"/>
        <v>0</v>
      </c>
      <c r="AE39" s="67">
        <f t="shared" si="19"/>
        <v>0</v>
      </c>
      <c r="AF39" s="67">
        <f t="shared" si="19"/>
        <v>0</v>
      </c>
      <c r="AG39" s="18" t="s">
        <v>1</v>
      </c>
      <c r="AH39" s="134">
        <f t="shared" si="20"/>
        <v>0</v>
      </c>
      <c r="AI39" s="67">
        <f t="shared" si="20"/>
        <v>0</v>
      </c>
      <c r="AJ39" s="67">
        <f t="shared" si="20"/>
        <v>0</v>
      </c>
      <c r="AK39" s="134">
        <f t="shared" si="20"/>
        <v>0</v>
      </c>
      <c r="AL39" s="67">
        <f t="shared" si="20"/>
        <v>0</v>
      </c>
      <c r="AM39" s="131">
        <f t="shared" si="20"/>
        <v>0</v>
      </c>
      <c r="AN39" s="218"/>
      <c r="AO39" s="218"/>
      <c r="AQ39" s="218"/>
      <c r="AR39" s="218"/>
      <c r="AS39" s="134">
        <f t="shared" si="21"/>
        <v>0</v>
      </c>
      <c r="AT39" s="67">
        <f t="shared" si="21"/>
        <v>0</v>
      </c>
      <c r="AU39" s="147">
        <f t="shared" si="21"/>
        <v>0</v>
      </c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</row>
    <row r="40" spans="1:60" ht="12.75">
      <c r="A40" s="200"/>
      <c r="B40" s="173"/>
      <c r="C40" s="220" t="s">
        <v>13</v>
      </c>
      <c r="D40" s="136">
        <f>D19+D22+D25+D28+D31+D34</f>
        <v>0</v>
      </c>
      <c r="E40" s="136">
        <f t="shared" si="15"/>
        <v>0</v>
      </c>
      <c r="F40" s="136">
        <f t="shared" si="15"/>
        <v>0</v>
      </c>
      <c r="G40" s="163">
        <f t="shared" si="15"/>
        <v>0</v>
      </c>
      <c r="H40" s="18" t="s">
        <v>1</v>
      </c>
      <c r="I40" s="136">
        <f>I19+I22+I25+I28+I31+I34</f>
        <v>0</v>
      </c>
      <c r="J40" s="136">
        <f t="shared" si="16"/>
        <v>0</v>
      </c>
      <c r="K40" s="136">
        <f t="shared" si="16"/>
        <v>0</v>
      </c>
      <c r="L40" s="163">
        <f t="shared" si="16"/>
        <v>0</v>
      </c>
      <c r="M40" s="18" t="s">
        <v>1</v>
      </c>
      <c r="N40" s="136">
        <f>N19+N22+N25+N28+N31+N34</f>
        <v>0</v>
      </c>
      <c r="O40" s="136">
        <f t="shared" si="17"/>
        <v>0</v>
      </c>
      <c r="P40" s="136">
        <f t="shared" si="17"/>
        <v>0</v>
      </c>
      <c r="Q40" s="163">
        <f t="shared" si="17"/>
        <v>0</v>
      </c>
      <c r="R40" s="18" t="s">
        <v>1</v>
      </c>
      <c r="S40" s="136">
        <f>S19+S22+S25+S28+S31+S34</f>
        <v>0</v>
      </c>
      <c r="T40" s="136">
        <f t="shared" si="18"/>
        <v>0</v>
      </c>
      <c r="U40" s="136">
        <f t="shared" si="18"/>
        <v>0</v>
      </c>
      <c r="V40" s="163">
        <f t="shared" si="18"/>
        <v>0</v>
      </c>
      <c r="W40" s="18" t="s">
        <v>1</v>
      </c>
      <c r="X40" s="24">
        <f t="shared" si="11"/>
        <v>0</v>
      </c>
      <c r="Y40" s="11">
        <f t="shared" si="12"/>
        <v>0</v>
      </c>
      <c r="Z40" s="11">
        <f t="shared" si="13"/>
        <v>0</v>
      </c>
      <c r="AA40" s="14">
        <f t="shared" si="14"/>
        <v>0</v>
      </c>
      <c r="AB40" s="18" t="s">
        <v>1</v>
      </c>
      <c r="AC40" s="136">
        <f t="shared" si="19"/>
        <v>0</v>
      </c>
      <c r="AD40" s="136">
        <f t="shared" si="19"/>
        <v>0</v>
      </c>
      <c r="AE40" s="136">
        <f t="shared" si="19"/>
        <v>0</v>
      </c>
      <c r="AF40" s="136">
        <f t="shared" si="19"/>
        <v>0</v>
      </c>
      <c r="AG40" s="18" t="s">
        <v>1</v>
      </c>
      <c r="AH40" s="134">
        <f t="shared" si="20"/>
        <v>0</v>
      </c>
      <c r="AI40" s="67">
        <f t="shared" si="20"/>
        <v>0</v>
      </c>
      <c r="AJ40" s="67">
        <f t="shared" si="20"/>
        <v>0</v>
      </c>
      <c r="AK40" s="134">
        <f t="shared" si="20"/>
        <v>0</v>
      </c>
      <c r="AL40" s="67">
        <f t="shared" si="20"/>
        <v>0</v>
      </c>
      <c r="AM40" s="131">
        <f t="shared" si="20"/>
        <v>0</v>
      </c>
      <c r="AN40" s="171"/>
      <c r="AO40" s="171"/>
      <c r="AQ40" s="171"/>
      <c r="AR40" s="171"/>
      <c r="AS40" s="134">
        <f t="shared" si="21"/>
        <v>0</v>
      </c>
      <c r="AT40" s="67">
        <f t="shared" si="21"/>
        <v>0</v>
      </c>
      <c r="AU40" s="147">
        <f t="shared" si="21"/>
        <v>0</v>
      </c>
      <c r="AV40" s="123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</row>
    <row r="41" spans="1:60" ht="13.5" thickBot="1">
      <c r="A41" s="165"/>
      <c r="B41" s="166"/>
      <c r="C41" s="203" t="s">
        <v>23</v>
      </c>
      <c r="D41" s="137">
        <f>SUM(D38:D40)</f>
        <v>0</v>
      </c>
      <c r="E41" s="138">
        <f>SUM(E38:E40)</f>
        <v>0</v>
      </c>
      <c r="F41" s="138">
        <f>SUM(F38:F40)</f>
        <v>0</v>
      </c>
      <c r="G41" s="138">
        <f>SUM(G38:G40)</f>
        <v>0</v>
      </c>
      <c r="H41" s="75" t="s">
        <v>1</v>
      </c>
      <c r="I41" s="137">
        <f>SUM(I38:I40)</f>
        <v>0</v>
      </c>
      <c r="J41" s="138">
        <f>SUM(J38:J40)</f>
        <v>0</v>
      </c>
      <c r="K41" s="138">
        <f>SUM(K38:K40)</f>
        <v>0</v>
      </c>
      <c r="L41" s="138">
        <f>SUM(L38:L40)</f>
        <v>0</v>
      </c>
      <c r="M41" s="75" t="s">
        <v>1</v>
      </c>
      <c r="N41" s="137">
        <f>SUM(N38:N40)</f>
        <v>0</v>
      </c>
      <c r="O41" s="138">
        <f>SUM(O38:O40)</f>
        <v>0</v>
      </c>
      <c r="P41" s="138">
        <f>SUM(P38:P40)</f>
        <v>0</v>
      </c>
      <c r="Q41" s="138">
        <f>SUM(Q38:Q40)</f>
        <v>0</v>
      </c>
      <c r="R41" s="75" t="s">
        <v>1</v>
      </c>
      <c r="S41" s="137">
        <f>SUM(S38:S40)</f>
        <v>0</v>
      </c>
      <c r="T41" s="138">
        <f>SUM(T38:T40)</f>
        <v>0</v>
      </c>
      <c r="U41" s="138">
        <f>SUM(U38:U40)</f>
        <v>0</v>
      </c>
      <c r="V41" s="138">
        <f>SUM(V38:V40)</f>
        <v>0</v>
      </c>
      <c r="W41" s="75" t="s">
        <v>1</v>
      </c>
      <c r="X41" s="81">
        <f t="shared" si="11"/>
        <v>0</v>
      </c>
      <c r="Y41" s="82">
        <f t="shared" si="12"/>
        <v>0</v>
      </c>
      <c r="Z41" s="82">
        <f t="shared" si="13"/>
        <v>0</v>
      </c>
      <c r="AA41" s="83">
        <f t="shared" si="14"/>
        <v>0</v>
      </c>
      <c r="AB41" s="75" t="s">
        <v>1</v>
      </c>
      <c r="AC41" s="137">
        <f>SUM(AC38:AC40)</f>
        <v>0</v>
      </c>
      <c r="AD41" s="138">
        <f>SUM(AD38:AD40)</f>
        <v>0</v>
      </c>
      <c r="AE41" s="138">
        <f>SUM(AE38:AE40)</f>
        <v>0</v>
      </c>
      <c r="AF41" s="138">
        <f>SUM(AF38:AF40)</f>
        <v>0</v>
      </c>
      <c r="AG41" s="18" t="s">
        <v>1</v>
      </c>
      <c r="AH41" s="137">
        <v>0</v>
      </c>
      <c r="AI41" s="138">
        <v>0</v>
      </c>
      <c r="AJ41" s="138">
        <v>0</v>
      </c>
      <c r="AK41" s="137">
        <v>0</v>
      </c>
      <c r="AL41" s="138">
        <v>0</v>
      </c>
      <c r="AM41" s="168">
        <v>0</v>
      </c>
      <c r="AN41" s="171"/>
      <c r="AO41" s="171"/>
      <c r="AQ41" s="171"/>
      <c r="AR41" s="171"/>
      <c r="AS41" s="137">
        <v>0</v>
      </c>
      <c r="AT41" s="138">
        <v>0</v>
      </c>
      <c r="AU41" s="169">
        <v>0</v>
      </c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</row>
    <row r="42" spans="1:47" ht="12.75">
      <c r="A42" s="67"/>
      <c r="B42" s="67"/>
      <c r="C42" s="68"/>
      <c r="D42" s="171"/>
      <c r="E42" s="171"/>
      <c r="F42" s="171"/>
      <c r="G42" s="171"/>
      <c r="H42" s="39"/>
      <c r="I42" s="171"/>
      <c r="J42" s="171"/>
      <c r="K42" s="171"/>
      <c r="L42" s="171"/>
      <c r="M42" s="39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39"/>
      <c r="AC42" s="171"/>
      <c r="AD42" s="171"/>
      <c r="AE42" s="171"/>
      <c r="AF42" s="171"/>
      <c r="AG42" s="39"/>
      <c r="AH42" s="67"/>
      <c r="AI42" s="67"/>
      <c r="AJ42" s="67"/>
      <c r="AK42" s="67"/>
      <c r="AL42" s="67"/>
      <c r="AM42" s="67"/>
      <c r="AN42" s="67"/>
      <c r="AS42" s="67"/>
      <c r="AT42" s="67"/>
      <c r="AU42" s="67"/>
    </row>
    <row r="43" spans="1:61" ht="12.75">
      <c r="A43" s="66"/>
      <c r="D43" s="434"/>
      <c r="BI43" s="69"/>
    </row>
    <row r="44" spans="1:61" ht="12.75">
      <c r="A44" s="66"/>
      <c r="BI44" s="69"/>
    </row>
    <row r="47" ht="12.75">
      <c r="A47" s="69"/>
    </row>
    <row r="50" ht="12.75">
      <c r="A50" s="69"/>
    </row>
    <row r="53" ht="12.75">
      <c r="A53" s="66"/>
    </row>
    <row r="56" spans="1:92" ht="12.75">
      <c r="A56" s="66"/>
      <c r="B56" s="67"/>
      <c r="C56" s="68"/>
      <c r="D56" s="171"/>
      <c r="E56" s="171"/>
      <c r="F56" s="171"/>
      <c r="G56" s="171"/>
      <c r="H56" s="39"/>
      <c r="I56" s="171"/>
      <c r="J56" s="171"/>
      <c r="K56" s="171"/>
      <c r="L56" s="171"/>
      <c r="M56" s="39"/>
      <c r="N56" s="171"/>
      <c r="O56" s="171"/>
      <c r="P56" s="171"/>
      <c r="Q56" s="171"/>
      <c r="R56" s="39"/>
      <c r="S56" s="171"/>
      <c r="T56" s="171"/>
      <c r="U56" s="171"/>
      <c r="V56" s="171"/>
      <c r="W56" s="39"/>
      <c r="X56" s="40"/>
      <c r="Y56" s="40"/>
      <c r="Z56" s="40"/>
      <c r="AA56" s="40"/>
      <c r="AB56" s="39"/>
      <c r="AC56" s="171"/>
      <c r="AD56" s="171"/>
      <c r="AE56" s="171"/>
      <c r="AF56" s="171"/>
      <c r="AG56" s="39"/>
      <c r="AH56" s="171"/>
      <c r="AI56" s="171"/>
      <c r="AJ56" s="39"/>
      <c r="AK56" s="171"/>
      <c r="AL56" s="171"/>
      <c r="AM56" s="171"/>
      <c r="AN56" s="171"/>
      <c r="AO56" s="39"/>
      <c r="AP56" s="171"/>
      <c r="AQ56" s="171"/>
      <c r="AR56" s="171"/>
      <c r="AS56" s="171"/>
      <c r="AT56" s="171"/>
      <c r="AU56" s="171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P56" s="67"/>
      <c r="BQ56" s="68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</row>
    <row r="57" spans="2:92" ht="12.75">
      <c r="B57" s="91"/>
      <c r="C57" s="68"/>
      <c r="D57" s="171"/>
      <c r="E57" s="171"/>
      <c r="F57" s="171"/>
      <c r="G57" s="171"/>
      <c r="H57" s="39"/>
      <c r="I57" s="171"/>
      <c r="J57" s="171"/>
      <c r="K57" s="171"/>
      <c r="L57" s="171"/>
      <c r="M57" s="39"/>
      <c r="N57" s="171"/>
      <c r="O57" s="171"/>
      <c r="P57" s="171"/>
      <c r="Q57" s="171"/>
      <c r="R57" s="39"/>
      <c r="S57" s="171"/>
      <c r="T57" s="171"/>
      <c r="U57" s="171"/>
      <c r="V57" s="171"/>
      <c r="W57" s="39"/>
      <c r="X57" s="40"/>
      <c r="Y57" s="40"/>
      <c r="Z57" s="40"/>
      <c r="AA57" s="40"/>
      <c r="AB57" s="39"/>
      <c r="AC57" s="171"/>
      <c r="AD57" s="171"/>
      <c r="AE57" s="171"/>
      <c r="AF57" s="171"/>
      <c r="AG57" s="39"/>
      <c r="AH57" s="171"/>
      <c r="AI57" s="171"/>
      <c r="AJ57" s="39"/>
      <c r="AK57" s="171"/>
      <c r="AL57" s="171"/>
      <c r="AM57" s="171"/>
      <c r="AN57" s="171"/>
      <c r="AO57" s="39"/>
      <c r="AP57" s="171"/>
      <c r="AQ57" s="171"/>
      <c r="AR57" s="171"/>
      <c r="AS57" s="171"/>
      <c r="AT57" s="171"/>
      <c r="AU57" s="171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P57" s="67"/>
      <c r="BQ57" s="68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</row>
    <row r="58" spans="1:92" ht="12.75" hidden="1">
      <c r="A58" s="91"/>
      <c r="B58" s="67"/>
      <c r="C58" s="68"/>
      <c r="D58" s="171"/>
      <c r="E58" s="171"/>
      <c r="F58" s="171"/>
      <c r="G58" s="171"/>
      <c r="H58" s="39"/>
      <c r="I58" s="171"/>
      <c r="J58" s="171"/>
      <c r="K58" s="171"/>
      <c r="L58" s="171"/>
      <c r="M58" s="39"/>
      <c r="N58" s="171"/>
      <c r="O58" s="171"/>
      <c r="P58" s="171"/>
      <c r="Q58" s="171"/>
      <c r="R58" s="39"/>
      <c r="S58" s="171"/>
      <c r="T58" s="171"/>
      <c r="U58" s="171"/>
      <c r="V58" s="171"/>
      <c r="W58" s="39"/>
      <c r="X58" s="40"/>
      <c r="Y58" s="40"/>
      <c r="Z58" s="40"/>
      <c r="AA58" s="40"/>
      <c r="AB58" s="39"/>
      <c r="AC58" s="171"/>
      <c r="AD58" s="171"/>
      <c r="AE58" s="171"/>
      <c r="AF58" s="171"/>
      <c r="AG58" s="39"/>
      <c r="AH58" s="171"/>
      <c r="AI58" s="171"/>
      <c r="AJ58" s="39"/>
      <c r="AK58" s="171"/>
      <c r="AL58" s="171"/>
      <c r="AM58" s="171"/>
      <c r="AN58" s="171"/>
      <c r="AO58" s="39"/>
      <c r="AP58" s="171"/>
      <c r="AQ58" s="171"/>
      <c r="AR58" s="171"/>
      <c r="AS58" s="171"/>
      <c r="AT58" s="171"/>
      <c r="AU58" s="171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P58" s="67"/>
      <c r="BQ58" s="68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</row>
    <row r="59" spans="1:92" ht="12.75" hidden="1">
      <c r="A59" s="66"/>
      <c r="B59" s="67"/>
      <c r="C59" s="68"/>
      <c r="D59" s="171"/>
      <c r="E59" s="171"/>
      <c r="F59" s="171"/>
      <c r="G59" s="171"/>
      <c r="H59" s="39"/>
      <c r="I59" s="171"/>
      <c r="J59" s="171"/>
      <c r="K59" s="171"/>
      <c r="L59" s="171"/>
      <c r="M59" s="39"/>
      <c r="N59" s="171"/>
      <c r="O59" s="171"/>
      <c r="P59" s="171"/>
      <c r="Q59" s="171"/>
      <c r="R59" s="39"/>
      <c r="S59" s="171"/>
      <c r="T59" s="171"/>
      <c r="U59" s="171"/>
      <c r="V59" s="171"/>
      <c r="W59" s="39"/>
      <c r="X59" s="40"/>
      <c r="Y59" s="40"/>
      <c r="Z59" s="40"/>
      <c r="AA59" s="40"/>
      <c r="AB59" s="39"/>
      <c r="AC59" s="171"/>
      <c r="AD59" s="171"/>
      <c r="AE59" s="171"/>
      <c r="AF59" s="171"/>
      <c r="AG59" s="39"/>
      <c r="AH59" s="171"/>
      <c r="AI59" s="171"/>
      <c r="AJ59" s="39"/>
      <c r="AK59" s="171"/>
      <c r="AL59" s="171"/>
      <c r="AM59" s="171"/>
      <c r="AN59" s="171"/>
      <c r="AO59" s="39"/>
      <c r="AP59" s="171"/>
      <c r="AQ59" s="171"/>
      <c r="AR59" s="171"/>
      <c r="AS59" s="171"/>
      <c r="AT59" s="171"/>
      <c r="AU59" s="171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P59" s="67"/>
      <c r="BQ59" s="68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</row>
    <row r="60" s="172" customFormat="1" ht="12.75" hidden="1"/>
    <row r="61" s="172" customFormat="1" ht="12.75" hidden="1"/>
    <row r="62" s="172" customFormat="1" ht="12.75" hidden="1"/>
    <row r="63" s="172" customFormat="1" ht="12.75" hidden="1"/>
    <row r="64" s="172" customFormat="1" ht="12.75" hidden="1"/>
    <row r="65" s="172" customFormat="1" ht="12.75" hidden="1"/>
    <row r="66" spans="1:92" ht="12.75" hidden="1">
      <c r="A66" s="67"/>
      <c r="B66" s="67"/>
      <c r="C66" s="68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39"/>
      <c r="AC66" s="171"/>
      <c r="AD66" s="171"/>
      <c r="AE66" s="171"/>
      <c r="AF66" s="171"/>
      <c r="AG66" s="39"/>
      <c r="AH66" s="171"/>
      <c r="AI66" s="171"/>
      <c r="AJ66" s="171"/>
      <c r="AK66" s="171"/>
      <c r="AL66" s="171"/>
      <c r="AM66" s="171"/>
      <c r="AN66" s="171"/>
      <c r="AO66" s="39"/>
      <c r="AP66" s="171"/>
      <c r="AQ66" s="171"/>
      <c r="AR66" s="171"/>
      <c r="AS66" s="171"/>
      <c r="AT66" s="171"/>
      <c r="AU66" s="171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O66" s="67"/>
      <c r="BP66" s="67"/>
      <c r="BQ66" s="68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</row>
    <row r="67" spans="1:92" ht="12.75" hidden="1">
      <c r="A67" s="67"/>
      <c r="B67" s="67"/>
      <c r="C67" s="68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AC67" s="171"/>
      <c r="AD67" s="171"/>
      <c r="AE67" s="171"/>
      <c r="AF67" s="171"/>
      <c r="AG67" s="39"/>
      <c r="AH67" s="171"/>
      <c r="AI67" s="171"/>
      <c r="AJ67" s="171"/>
      <c r="AK67" s="171"/>
      <c r="AL67" s="171"/>
      <c r="AM67" s="171"/>
      <c r="AN67" s="171"/>
      <c r="AO67" s="39"/>
      <c r="AP67" s="171"/>
      <c r="AQ67" s="171"/>
      <c r="AR67" s="171"/>
      <c r="AS67" s="171"/>
      <c r="AT67" s="171"/>
      <c r="AU67" s="171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O67" s="67"/>
      <c r="BP67" s="67"/>
      <c r="BQ67" s="68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</row>
    <row r="68" spans="1:92" ht="12.75" hidden="1">
      <c r="A68" s="67"/>
      <c r="B68" s="67"/>
      <c r="C68" s="68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AC68" s="171"/>
      <c r="AD68" s="171"/>
      <c r="AE68" s="171"/>
      <c r="AF68" s="171"/>
      <c r="AG68" s="39"/>
      <c r="AH68" s="171"/>
      <c r="AI68" s="171"/>
      <c r="AJ68" s="171"/>
      <c r="AK68" s="171"/>
      <c r="AL68" s="171"/>
      <c r="AM68" s="171"/>
      <c r="AN68" s="171"/>
      <c r="AO68" s="39"/>
      <c r="AP68" s="171"/>
      <c r="AQ68" s="171"/>
      <c r="AR68" s="171"/>
      <c r="AS68" s="171"/>
      <c r="AT68" s="171"/>
      <c r="AU68" s="171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O68" s="67"/>
      <c r="BP68" s="67"/>
      <c r="BQ68" s="68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</row>
    <row r="69" spans="1:92" ht="12.75" hidden="1">
      <c r="A69" s="67"/>
      <c r="B69" s="67"/>
      <c r="C69" s="68"/>
      <c r="D69" s="171"/>
      <c r="E69" s="171"/>
      <c r="F69" s="171"/>
      <c r="G69" s="171"/>
      <c r="H69" s="39"/>
      <c r="I69" s="171"/>
      <c r="J69" s="171"/>
      <c r="K69" s="171"/>
      <c r="L69" s="171"/>
      <c r="M69" s="39"/>
      <c r="N69" s="171"/>
      <c r="O69" s="171"/>
      <c r="P69" s="171"/>
      <c r="Q69" s="171"/>
      <c r="R69" s="39"/>
      <c r="S69" s="171"/>
      <c r="T69" s="171"/>
      <c r="U69" s="171"/>
      <c r="V69" s="171"/>
      <c r="AC69" s="171"/>
      <c r="AD69" s="171"/>
      <c r="AE69" s="171"/>
      <c r="AF69" s="171"/>
      <c r="AG69" s="39"/>
      <c r="AH69" s="171"/>
      <c r="AI69" s="171"/>
      <c r="AJ69" s="171"/>
      <c r="AK69" s="171"/>
      <c r="AL69" s="171"/>
      <c r="AM69" s="171"/>
      <c r="AN69" s="171"/>
      <c r="AO69" s="39"/>
      <c r="AP69" s="171"/>
      <c r="AQ69" s="171"/>
      <c r="AR69" s="171"/>
      <c r="AS69" s="171"/>
      <c r="AT69" s="171"/>
      <c r="AU69" s="171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O69" s="67"/>
      <c r="BP69" s="67"/>
      <c r="BQ69" s="68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</row>
    <row r="70" ht="12.75" hidden="1"/>
    <row r="71" ht="12.75" hidden="1"/>
    <row r="72" spans="1:34" ht="12.75" hidden="1">
      <c r="A72" s="67"/>
      <c r="N72" s="67"/>
      <c r="O72" s="67"/>
      <c r="P72" s="67"/>
      <c r="Q72" s="67"/>
      <c r="AC72" s="67"/>
      <c r="AD72" s="67"/>
      <c r="AE72" s="67"/>
      <c r="AF72" s="67"/>
      <c r="AH72" s="67"/>
    </row>
    <row r="73" spans="1:34" ht="12.75" hidden="1">
      <c r="A73" s="67"/>
      <c r="N73" s="67"/>
      <c r="O73" s="67"/>
      <c r="P73" s="67"/>
      <c r="Q73" s="67"/>
      <c r="AC73" s="67"/>
      <c r="AD73" s="67"/>
      <c r="AE73" s="67"/>
      <c r="AF73" s="67"/>
      <c r="AH73" s="67"/>
    </row>
    <row r="74" spans="1:34" ht="12.75" hidden="1">
      <c r="A74" s="67"/>
      <c r="N74" s="67"/>
      <c r="O74" s="67"/>
      <c r="P74" s="67"/>
      <c r="Q74" s="67"/>
      <c r="AC74" s="67"/>
      <c r="AD74" s="67"/>
      <c r="AE74" s="67"/>
      <c r="AF74" s="67"/>
      <c r="AH74" s="67"/>
    </row>
    <row r="75" spans="1:34" ht="12.75" hidden="1">
      <c r="A75" s="173"/>
      <c r="N75" s="67"/>
      <c r="O75" s="67"/>
      <c r="P75" s="67"/>
      <c r="Q75" s="67"/>
      <c r="AC75" s="67"/>
      <c r="AD75" s="67"/>
      <c r="AE75" s="67"/>
      <c r="AF75" s="67"/>
      <c r="AH75" s="67"/>
    </row>
    <row r="76" spans="1:34" ht="12.75" hidden="1">
      <c r="A76" s="173"/>
      <c r="N76" s="67"/>
      <c r="O76" s="67"/>
      <c r="P76" s="67"/>
      <c r="Q76" s="67"/>
      <c r="AC76" s="67"/>
      <c r="AD76" s="67"/>
      <c r="AE76" s="67"/>
      <c r="AF76" s="67"/>
      <c r="AH76" s="67"/>
    </row>
    <row r="77" spans="1:34" ht="12.75" hidden="1">
      <c r="A77" s="67"/>
      <c r="N77" s="67"/>
      <c r="O77" s="67"/>
      <c r="P77" s="67"/>
      <c r="Q77" s="67"/>
      <c r="AC77" s="67"/>
      <c r="AD77" s="67"/>
      <c r="AE77" s="67"/>
      <c r="AF77" s="67"/>
      <c r="AH77" s="67"/>
    </row>
    <row r="78" spans="14:34" ht="12.75" hidden="1">
      <c r="N78" s="67"/>
      <c r="O78" s="67"/>
      <c r="P78" s="67"/>
      <c r="Q78" s="67"/>
      <c r="AC78" s="67"/>
      <c r="AD78" s="67"/>
      <c r="AE78" s="67"/>
      <c r="AF78" s="67"/>
      <c r="AH78" s="67"/>
    </row>
    <row r="79" spans="14:34" ht="12.75" hidden="1">
      <c r="N79" s="67"/>
      <c r="O79" s="67"/>
      <c r="P79" s="67"/>
      <c r="Q79" s="67"/>
      <c r="AC79" s="67"/>
      <c r="AD79" s="67"/>
      <c r="AE79" s="67"/>
      <c r="AF79" s="67"/>
      <c r="AH79" s="67"/>
    </row>
    <row r="80" spans="14:34" ht="12.75" hidden="1">
      <c r="N80" s="67"/>
      <c r="O80" s="67"/>
      <c r="P80" s="67"/>
      <c r="Q80" s="67"/>
      <c r="AC80" s="67"/>
      <c r="AD80" s="67"/>
      <c r="AE80" s="67"/>
      <c r="AF80" s="67"/>
      <c r="AH80" s="67"/>
    </row>
    <row r="81" spans="14:34" ht="12.75" hidden="1">
      <c r="N81" s="67"/>
      <c r="O81" s="67"/>
      <c r="P81" s="67"/>
      <c r="Q81" s="67"/>
      <c r="AC81" s="67"/>
      <c r="AD81" s="67"/>
      <c r="AE81" s="67"/>
      <c r="AF81" s="67"/>
      <c r="AH81" s="67"/>
    </row>
    <row r="82" spans="14:34" ht="12.75" hidden="1">
      <c r="N82" s="67"/>
      <c r="O82" s="67"/>
      <c r="P82" s="67"/>
      <c r="Q82" s="67"/>
      <c r="AC82" s="67"/>
      <c r="AD82" s="67"/>
      <c r="AE82" s="67"/>
      <c r="AF82" s="67"/>
      <c r="AH82" s="67"/>
    </row>
    <row r="83" spans="14:34" ht="12.75" hidden="1">
      <c r="N83" s="67"/>
      <c r="O83" s="67"/>
      <c r="P83" s="67"/>
      <c r="Q83" s="67"/>
      <c r="AC83" s="67"/>
      <c r="AD83" s="67"/>
      <c r="AE83" s="67"/>
      <c r="AF83" s="67"/>
      <c r="AH83" s="67"/>
    </row>
    <row r="84" spans="14:34" ht="12.75" hidden="1">
      <c r="N84" s="67"/>
      <c r="O84" s="67"/>
      <c r="P84" s="67"/>
      <c r="Q84" s="67"/>
      <c r="AC84" s="67"/>
      <c r="AD84" s="67"/>
      <c r="AE84" s="67"/>
      <c r="AF84" s="67"/>
      <c r="AH84" s="67"/>
    </row>
    <row r="85" spans="14:34" ht="12.75" hidden="1">
      <c r="N85" s="67"/>
      <c r="O85" s="67"/>
      <c r="P85" s="67"/>
      <c r="Q85" s="67"/>
      <c r="AC85" s="67"/>
      <c r="AD85" s="67"/>
      <c r="AE85" s="67"/>
      <c r="AF85" s="67"/>
      <c r="AH85" s="67"/>
    </row>
    <row r="86" spans="14:34" ht="12.75" hidden="1">
      <c r="N86" s="67"/>
      <c r="O86" s="67"/>
      <c r="P86" s="67"/>
      <c r="Q86" s="67"/>
      <c r="AC86" s="67"/>
      <c r="AD86" s="67"/>
      <c r="AE86" s="67"/>
      <c r="AF86" s="67"/>
      <c r="AH86" s="67"/>
    </row>
    <row r="87" spans="14:34" ht="12.75" hidden="1">
      <c r="N87" s="67"/>
      <c r="O87" s="67"/>
      <c r="P87" s="67"/>
      <c r="Q87" s="67"/>
      <c r="AC87" s="67"/>
      <c r="AD87" s="67"/>
      <c r="AE87" s="67"/>
      <c r="AF87" s="67"/>
      <c r="AH87" s="67"/>
    </row>
    <row r="88" spans="14:34" ht="12.75" hidden="1">
      <c r="N88" s="67"/>
      <c r="O88" s="67"/>
      <c r="P88" s="67"/>
      <c r="Q88" s="67"/>
      <c r="AC88" s="67"/>
      <c r="AD88" s="67"/>
      <c r="AE88" s="67"/>
      <c r="AF88" s="67"/>
      <c r="AH88" s="67"/>
    </row>
    <row r="89" spans="14:34" ht="12.75" hidden="1">
      <c r="N89" s="67"/>
      <c r="O89" s="67"/>
      <c r="P89" s="67"/>
      <c r="Q89" s="67"/>
      <c r="AC89" s="67"/>
      <c r="AD89" s="67"/>
      <c r="AE89" s="67"/>
      <c r="AF89" s="67"/>
      <c r="AH89" s="67"/>
    </row>
    <row r="90" spans="14:34" ht="12.75" hidden="1">
      <c r="N90" s="67"/>
      <c r="O90" s="67"/>
      <c r="P90" s="67"/>
      <c r="Q90" s="67"/>
      <c r="AC90" s="67"/>
      <c r="AD90" s="67"/>
      <c r="AE90" s="67"/>
      <c r="AF90" s="67"/>
      <c r="AH90" s="67"/>
    </row>
    <row r="91" spans="14:34" ht="12.75" hidden="1">
      <c r="N91" s="67"/>
      <c r="O91" s="67"/>
      <c r="P91" s="67"/>
      <c r="Q91" s="67"/>
      <c r="AC91" s="67"/>
      <c r="AD91" s="67"/>
      <c r="AE91" s="67"/>
      <c r="AF91" s="67"/>
      <c r="AH91" s="67"/>
    </row>
    <row r="92" spans="14:34" ht="12.75" hidden="1">
      <c r="N92" s="67"/>
      <c r="O92" s="67"/>
      <c r="P92" s="67"/>
      <c r="Q92" s="67"/>
      <c r="AC92" s="67"/>
      <c r="AD92" s="67"/>
      <c r="AE92" s="67"/>
      <c r="AF92" s="67"/>
      <c r="AH92" s="67"/>
    </row>
    <row r="93" spans="15:17" ht="12.75" hidden="1">
      <c r="O93" s="67"/>
      <c r="P93" s="67"/>
      <c r="Q93" s="67"/>
    </row>
    <row r="94" spans="14:32" ht="12.75" hidden="1">
      <c r="N94" s="67"/>
      <c r="O94" s="67"/>
      <c r="P94" s="67"/>
      <c r="Q94" s="67"/>
      <c r="AC94" s="67"/>
      <c r="AD94" s="67"/>
      <c r="AE94" s="67"/>
      <c r="AF94" s="67"/>
    </row>
    <row r="95" spans="14:17" ht="12.75" hidden="1">
      <c r="N95" s="67"/>
      <c r="O95" s="67"/>
      <c r="P95" s="67"/>
      <c r="Q95" s="67"/>
    </row>
    <row r="96" spans="14:17" ht="12.75" hidden="1">
      <c r="N96" s="67"/>
      <c r="O96" s="67"/>
      <c r="P96" s="67"/>
      <c r="Q96" s="67"/>
    </row>
    <row r="97" spans="14:17" ht="12.75" hidden="1">
      <c r="N97" s="67"/>
      <c r="O97" s="67"/>
      <c r="P97" s="67"/>
      <c r="Q97" s="67"/>
    </row>
    <row r="98" spans="14:17" ht="12.75" hidden="1">
      <c r="N98" s="67"/>
      <c r="O98" s="67"/>
      <c r="P98" s="67"/>
      <c r="Q98" s="67"/>
    </row>
    <row r="99" spans="14:17" ht="12.75" hidden="1">
      <c r="N99" s="67"/>
      <c r="O99" s="67"/>
      <c r="P99" s="67"/>
      <c r="Q99" s="67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 password="CCE2" sheet="1" objects="1" scenarios="1"/>
  <mergeCells count="3">
    <mergeCell ref="S10:V10"/>
    <mergeCell ref="D10:G10"/>
    <mergeCell ref="I10:L10"/>
  </mergeCells>
  <printOptions/>
  <pageMargins left="0.5905511811023623" right="0.17" top="0.5905511811023623" bottom="0.2755905511811024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203"/>
  <sheetViews>
    <sheetView zoomScale="75" zoomScaleNormal="75" zoomScalePageLayoutView="0" workbookViewId="0" topLeftCell="A1">
      <selection activeCell="G37" sqref="G37"/>
    </sheetView>
  </sheetViews>
  <sheetFormatPr defaultColWidth="9.140625" defaultRowHeight="12.75"/>
  <cols>
    <col min="1" max="1" width="14.28125" style="65" customWidth="1"/>
    <col min="2" max="2" width="6.57421875" style="65" bestFit="1" customWidth="1"/>
    <col min="3" max="3" width="5.57421875" style="65" bestFit="1" customWidth="1"/>
    <col min="4" max="7" width="8.140625" style="65" customWidth="1"/>
    <col min="8" max="8" width="8.140625" style="65" hidden="1" customWidth="1"/>
    <col min="9" max="12" width="8.7109375" style="65" customWidth="1"/>
    <col min="13" max="13" width="8.7109375" style="65" hidden="1" customWidth="1"/>
    <col min="14" max="17" width="8.7109375" style="65" customWidth="1"/>
    <col min="18" max="18" width="8.7109375" style="65" hidden="1" customWidth="1"/>
    <col min="19" max="22" width="8.7109375" style="65" customWidth="1"/>
    <col min="23" max="23" width="8.7109375" style="65" hidden="1" customWidth="1"/>
    <col min="24" max="27" width="8.7109375" style="65" customWidth="1"/>
    <col min="28" max="28" width="8.7109375" style="65" hidden="1" customWidth="1"/>
    <col min="29" max="32" width="8.7109375" style="65" customWidth="1"/>
    <col min="33" max="33" width="8.140625" style="65" hidden="1" customWidth="1"/>
    <col min="34" max="39" width="8.7109375" style="65" customWidth="1"/>
    <col min="40" max="40" width="9.421875" style="65" hidden="1" customWidth="1"/>
    <col min="41" max="42" width="0" style="65" hidden="1" customWidth="1"/>
    <col min="43" max="43" width="6.28125" style="65" hidden="1" customWidth="1"/>
    <col min="44" max="44" width="0" style="65" hidden="1" customWidth="1"/>
    <col min="45" max="47" width="9.57421875" style="65" customWidth="1"/>
    <col min="48" max="16384" width="9.140625" style="65" customWidth="1"/>
  </cols>
  <sheetData>
    <row r="1" ht="18">
      <c r="A1" s="297" t="str">
        <f>FTS!A1</f>
        <v>Higher Education Students Early Statistics 2000-01</v>
      </c>
    </row>
    <row r="2" ht="12.75">
      <c r="A2" s="69"/>
    </row>
    <row r="3" ht="15.75">
      <c r="A3" s="76" t="str">
        <f>FTS!INSTNAME</f>
        <v>Institution:</v>
      </c>
    </row>
    <row r="4" ht="15.75">
      <c r="A4" s="76" t="str">
        <f>FTS!CODE</f>
        <v>Code:</v>
      </c>
    </row>
    <row r="5" ht="15.75">
      <c r="A5" s="76" t="s">
        <v>29</v>
      </c>
    </row>
    <row r="6" spans="1:19" ht="15.75">
      <c r="A6" s="76" t="s">
        <v>84</v>
      </c>
      <c r="L6" s="176"/>
      <c r="M6" s="177"/>
      <c r="N6" s="177"/>
      <c r="S6" s="38"/>
    </row>
    <row r="7" ht="13.5" thickBot="1"/>
    <row r="8" spans="1:47" ht="12.75">
      <c r="A8" s="178"/>
      <c r="B8" s="129"/>
      <c r="C8" s="129"/>
      <c r="D8" s="339">
        <v>1</v>
      </c>
      <c r="E8" s="1"/>
      <c r="F8" s="1"/>
      <c r="G8" s="1"/>
      <c r="H8" s="2" t="s">
        <v>1</v>
      </c>
      <c r="I8" s="339">
        <v>2</v>
      </c>
      <c r="J8" s="1"/>
      <c r="K8" s="1"/>
      <c r="L8" s="1"/>
      <c r="M8" s="2" t="s">
        <v>1</v>
      </c>
      <c r="N8" s="339">
        <v>3</v>
      </c>
      <c r="O8" s="1"/>
      <c r="P8" s="1"/>
      <c r="Q8" s="1"/>
      <c r="R8" s="2" t="s">
        <v>1</v>
      </c>
      <c r="S8" s="339">
        <v>4</v>
      </c>
      <c r="T8" s="1"/>
      <c r="U8" s="1"/>
      <c r="V8" s="1"/>
      <c r="W8" s="2" t="s">
        <v>1</v>
      </c>
      <c r="X8" s="339" t="s">
        <v>2</v>
      </c>
      <c r="Y8" s="2"/>
      <c r="Z8" s="2"/>
      <c r="AA8" s="2"/>
      <c r="AB8" s="2" t="s">
        <v>1</v>
      </c>
      <c r="AC8" s="339">
        <v>5</v>
      </c>
      <c r="AD8" s="1"/>
      <c r="AE8" s="1"/>
      <c r="AF8" s="26"/>
      <c r="AG8" s="221" t="s">
        <v>1</v>
      </c>
      <c r="AH8" s="340">
        <v>6</v>
      </c>
      <c r="AI8" s="104"/>
      <c r="AJ8" s="104"/>
      <c r="AK8" s="104"/>
      <c r="AL8" s="104"/>
      <c r="AM8" s="104"/>
      <c r="AS8" s="104"/>
      <c r="AT8" s="104"/>
      <c r="AU8" s="110"/>
    </row>
    <row r="9" spans="1:47" ht="12.75">
      <c r="A9" s="146"/>
      <c r="C9" s="131"/>
      <c r="G9" s="131"/>
      <c r="L9" s="131"/>
      <c r="Q9" s="131"/>
      <c r="V9" s="131"/>
      <c r="AA9" s="131"/>
      <c r="AG9" s="5" t="s">
        <v>1</v>
      </c>
      <c r="AH9" s="90"/>
      <c r="AI9" s="105"/>
      <c r="AJ9" s="105"/>
      <c r="AK9" s="105"/>
      <c r="AL9" s="105"/>
      <c r="AM9" s="105"/>
      <c r="AS9" s="105"/>
      <c r="AT9" s="105"/>
      <c r="AU9" s="111"/>
    </row>
    <row r="10" spans="1:47" ht="12.75">
      <c r="A10" s="146"/>
      <c r="B10" s="67"/>
      <c r="C10" s="67"/>
      <c r="D10" s="501" t="s">
        <v>45</v>
      </c>
      <c r="E10" s="502"/>
      <c r="F10" s="502"/>
      <c r="G10" s="502"/>
      <c r="H10" s="5" t="s">
        <v>1</v>
      </c>
      <c r="I10" s="501" t="s">
        <v>46</v>
      </c>
      <c r="J10" s="502"/>
      <c r="K10" s="502"/>
      <c r="L10" s="502"/>
      <c r="M10" s="5" t="s">
        <v>1</v>
      </c>
      <c r="N10" s="6" t="s">
        <v>102</v>
      </c>
      <c r="O10" s="7"/>
      <c r="P10" s="7"/>
      <c r="Q10" s="7"/>
      <c r="R10" s="5" t="s">
        <v>1</v>
      </c>
      <c r="S10" s="501" t="s">
        <v>39</v>
      </c>
      <c r="T10" s="502"/>
      <c r="U10" s="502"/>
      <c r="V10" s="502"/>
      <c r="W10" s="5" t="s">
        <v>1</v>
      </c>
      <c r="X10" s="6" t="s">
        <v>52</v>
      </c>
      <c r="Y10" s="5"/>
      <c r="Z10" s="5"/>
      <c r="AA10" s="5"/>
      <c r="AB10" s="5" t="s">
        <v>1</v>
      </c>
      <c r="AC10" s="6" t="s">
        <v>120</v>
      </c>
      <c r="AD10" s="7"/>
      <c r="AE10" s="7"/>
      <c r="AF10" s="28"/>
      <c r="AG10" s="5" t="s">
        <v>1</v>
      </c>
      <c r="AH10" s="90" t="s">
        <v>100</v>
      </c>
      <c r="AI10" s="105"/>
      <c r="AJ10" s="105"/>
      <c r="AK10" s="105"/>
      <c r="AL10" s="105"/>
      <c r="AM10" s="105"/>
      <c r="AS10" s="105"/>
      <c r="AT10" s="105"/>
      <c r="AU10" s="111"/>
    </row>
    <row r="11" spans="1:47" ht="12.75">
      <c r="A11" s="146"/>
      <c r="B11" s="67"/>
      <c r="C11" s="67"/>
      <c r="D11" s="501" t="s">
        <v>128</v>
      </c>
      <c r="E11" s="502"/>
      <c r="F11" s="502"/>
      <c r="G11" s="502"/>
      <c r="H11" s="5" t="s">
        <v>1</v>
      </c>
      <c r="I11" s="501" t="s">
        <v>129</v>
      </c>
      <c r="J11" s="502"/>
      <c r="K11" s="502"/>
      <c r="L11" s="502"/>
      <c r="M11" s="5" t="s">
        <v>1</v>
      </c>
      <c r="N11" s="6" t="s">
        <v>103</v>
      </c>
      <c r="O11" s="7"/>
      <c r="P11" s="7"/>
      <c r="Q11" s="7"/>
      <c r="R11" s="5" t="s">
        <v>1</v>
      </c>
      <c r="S11" s="6" t="s">
        <v>130</v>
      </c>
      <c r="T11" s="7"/>
      <c r="U11" s="7"/>
      <c r="V11" s="7"/>
      <c r="W11" s="5" t="s">
        <v>1</v>
      </c>
      <c r="X11" s="6" t="s">
        <v>67</v>
      </c>
      <c r="Y11" s="5"/>
      <c r="Z11" s="5"/>
      <c r="AA11" s="5"/>
      <c r="AB11" s="5" t="s">
        <v>1</v>
      </c>
      <c r="AC11" s="6" t="s">
        <v>121</v>
      </c>
      <c r="AD11" s="7"/>
      <c r="AE11" s="7"/>
      <c r="AF11" s="28"/>
      <c r="AG11" s="5" t="s">
        <v>1</v>
      </c>
      <c r="AH11" s="90" t="s">
        <v>163</v>
      </c>
      <c r="AI11" s="105"/>
      <c r="AJ11" s="105"/>
      <c r="AK11" s="105"/>
      <c r="AL11" s="105"/>
      <c r="AM11" s="105"/>
      <c r="AS11" s="105"/>
      <c r="AT11" s="105"/>
      <c r="AU11" s="111"/>
    </row>
    <row r="12" spans="1:47" ht="12.75">
      <c r="A12" s="146"/>
      <c r="B12" s="67"/>
      <c r="C12" s="67"/>
      <c r="D12" s="10" t="str">
        <f>"1 December 2000 inclusive"</f>
        <v>1 December 2000 inclusive</v>
      </c>
      <c r="E12" s="11"/>
      <c r="F12" s="11"/>
      <c r="G12" s="11"/>
      <c r="H12" s="12" t="s">
        <v>1</v>
      </c>
      <c r="I12" s="13" t="s">
        <v>127</v>
      </c>
      <c r="J12" s="11"/>
      <c r="K12" s="11"/>
      <c r="L12" s="11"/>
      <c r="M12" s="12" t="s">
        <v>1</v>
      </c>
      <c r="N12" s="13" t="s">
        <v>105</v>
      </c>
      <c r="O12" s="11"/>
      <c r="P12" s="11"/>
      <c r="Q12" s="11"/>
      <c r="R12" s="12" t="s">
        <v>1</v>
      </c>
      <c r="S12" s="13" t="s">
        <v>76</v>
      </c>
      <c r="T12" s="11"/>
      <c r="U12" s="11"/>
      <c r="V12" s="11"/>
      <c r="W12" s="12" t="s">
        <v>1</v>
      </c>
      <c r="X12" s="13" t="s">
        <v>130</v>
      </c>
      <c r="Y12" s="12"/>
      <c r="Z12" s="12"/>
      <c r="AA12" s="12"/>
      <c r="AB12" s="5" t="s">
        <v>1</v>
      </c>
      <c r="AC12" s="13"/>
      <c r="AD12" s="11"/>
      <c r="AE12" s="11"/>
      <c r="AF12" s="30"/>
      <c r="AG12" s="12" t="s">
        <v>1</v>
      </c>
      <c r="AH12" s="96" t="s">
        <v>153</v>
      </c>
      <c r="AI12" s="106"/>
      <c r="AJ12" s="106"/>
      <c r="AK12" s="106"/>
      <c r="AL12" s="106"/>
      <c r="AM12" s="106"/>
      <c r="AS12" s="106"/>
      <c r="AT12" s="106"/>
      <c r="AU12" s="112"/>
    </row>
    <row r="13" spans="1:47" ht="12.75">
      <c r="A13" s="146"/>
      <c r="B13" s="67"/>
      <c r="C13" s="67"/>
      <c r="D13" s="367" t="s">
        <v>3</v>
      </c>
      <c r="E13" s="368"/>
      <c r="F13" s="368"/>
      <c r="G13" s="67"/>
      <c r="H13" s="5" t="s">
        <v>1</v>
      </c>
      <c r="I13" s="367" t="s">
        <v>3</v>
      </c>
      <c r="J13" s="368"/>
      <c r="K13" s="368"/>
      <c r="L13" s="67"/>
      <c r="M13" s="5" t="s">
        <v>1</v>
      </c>
      <c r="N13" s="367" t="s">
        <v>3</v>
      </c>
      <c r="O13" s="368"/>
      <c r="P13" s="368"/>
      <c r="Q13" s="67"/>
      <c r="R13" s="5" t="s">
        <v>1</v>
      </c>
      <c r="S13" s="367" t="s">
        <v>3</v>
      </c>
      <c r="T13" s="368"/>
      <c r="U13" s="368"/>
      <c r="V13" s="67"/>
      <c r="W13" s="5" t="s">
        <v>1</v>
      </c>
      <c r="X13" s="367" t="s">
        <v>3</v>
      </c>
      <c r="Y13" s="368"/>
      <c r="Z13" s="368"/>
      <c r="AA13" s="67"/>
      <c r="AB13" s="5" t="s">
        <v>1</v>
      </c>
      <c r="AC13" s="367" t="s">
        <v>3</v>
      </c>
      <c r="AD13" s="368"/>
      <c r="AE13" s="368"/>
      <c r="AF13" s="131"/>
      <c r="AG13" s="5" t="s">
        <v>1</v>
      </c>
      <c r="AH13" s="108" t="s">
        <v>97</v>
      </c>
      <c r="AI13" s="113"/>
      <c r="AJ13" s="113"/>
      <c r="AK13" s="113"/>
      <c r="AL13" s="113"/>
      <c r="AM13" s="113"/>
      <c r="AS13" s="113"/>
      <c r="AT13" s="113"/>
      <c r="AU13" s="114"/>
    </row>
    <row r="14" spans="1:47" ht="12.75">
      <c r="A14" s="146"/>
      <c r="B14" s="67"/>
      <c r="C14" s="67"/>
      <c r="D14" s="373" t="s">
        <v>68</v>
      </c>
      <c r="E14" s="374"/>
      <c r="F14" s="15"/>
      <c r="G14" s="15"/>
      <c r="H14" s="5" t="s">
        <v>1</v>
      </c>
      <c r="I14" s="373" t="s">
        <v>68</v>
      </c>
      <c r="J14" s="374"/>
      <c r="K14" s="15"/>
      <c r="L14" s="15"/>
      <c r="M14" s="5" t="s">
        <v>1</v>
      </c>
      <c r="N14" s="373" t="s">
        <v>68</v>
      </c>
      <c r="O14" s="374"/>
      <c r="P14" s="15"/>
      <c r="Q14" s="15"/>
      <c r="R14" s="5" t="s">
        <v>1</v>
      </c>
      <c r="S14" s="373" t="s">
        <v>68</v>
      </c>
      <c r="T14" s="374"/>
      <c r="U14" s="15"/>
      <c r="V14" s="15"/>
      <c r="W14" s="5" t="s">
        <v>1</v>
      </c>
      <c r="X14" s="373" t="s">
        <v>68</v>
      </c>
      <c r="Y14" s="374"/>
      <c r="Z14" s="15"/>
      <c r="AA14" s="15"/>
      <c r="AB14" s="5" t="s">
        <v>1</v>
      </c>
      <c r="AC14" s="373" t="s">
        <v>68</v>
      </c>
      <c r="AD14" s="374"/>
      <c r="AE14" s="15"/>
      <c r="AF14" s="32"/>
      <c r="AG14" s="5" t="s">
        <v>1</v>
      </c>
      <c r="AH14" s="115" t="s">
        <v>118</v>
      </c>
      <c r="AI14" s="116"/>
      <c r="AJ14" s="117"/>
      <c r="AK14" s="116" t="s">
        <v>119</v>
      </c>
      <c r="AL14" s="116"/>
      <c r="AM14" s="117"/>
      <c r="AO14" s="44"/>
      <c r="AP14" s="15"/>
      <c r="AQ14" s="15"/>
      <c r="AR14" s="15"/>
      <c r="AS14" s="116" t="s">
        <v>161</v>
      </c>
      <c r="AT14" s="116"/>
      <c r="AU14" s="118"/>
    </row>
    <row r="15" spans="1:47" ht="36.75" customHeight="1">
      <c r="A15" s="146"/>
      <c r="B15" s="67"/>
      <c r="C15" s="67"/>
      <c r="D15" s="181" t="s">
        <v>72</v>
      </c>
      <c r="E15" s="182" t="s">
        <v>74</v>
      </c>
      <c r="F15" s="182" t="s">
        <v>60</v>
      </c>
      <c r="G15" s="17" t="s">
        <v>75</v>
      </c>
      <c r="H15" s="18" t="s">
        <v>1</v>
      </c>
      <c r="I15" s="181" t="s">
        <v>72</v>
      </c>
      <c r="J15" s="182" t="s">
        <v>74</v>
      </c>
      <c r="K15" s="182" t="s">
        <v>60</v>
      </c>
      <c r="L15" s="17" t="s">
        <v>75</v>
      </c>
      <c r="M15" s="18" t="s">
        <v>1</v>
      </c>
      <c r="N15" s="181" t="s">
        <v>72</v>
      </c>
      <c r="O15" s="182" t="s">
        <v>74</v>
      </c>
      <c r="P15" s="182" t="s">
        <v>60</v>
      </c>
      <c r="Q15" s="17" t="s">
        <v>75</v>
      </c>
      <c r="R15" s="18" t="s">
        <v>1</v>
      </c>
      <c r="S15" s="181" t="s">
        <v>72</v>
      </c>
      <c r="T15" s="182" t="s">
        <v>74</v>
      </c>
      <c r="U15" s="182" t="s">
        <v>60</v>
      </c>
      <c r="V15" s="17" t="s">
        <v>75</v>
      </c>
      <c r="W15" s="5" t="s">
        <v>1</v>
      </c>
      <c r="X15" s="181" t="s">
        <v>72</v>
      </c>
      <c r="Y15" s="182" t="s">
        <v>74</v>
      </c>
      <c r="Z15" s="182" t="s">
        <v>60</v>
      </c>
      <c r="AA15" s="17" t="s">
        <v>75</v>
      </c>
      <c r="AB15" s="5" t="s">
        <v>1</v>
      </c>
      <c r="AC15" s="181" t="s">
        <v>72</v>
      </c>
      <c r="AD15" s="182" t="s">
        <v>74</v>
      </c>
      <c r="AE15" s="182" t="s">
        <v>60</v>
      </c>
      <c r="AF15" s="33" t="s">
        <v>75</v>
      </c>
      <c r="AG15" s="5" t="s">
        <v>1</v>
      </c>
      <c r="AH15" s="183" t="s">
        <v>98</v>
      </c>
      <c r="AI15" s="97" t="s">
        <v>99</v>
      </c>
      <c r="AJ15" s="120" t="s">
        <v>101</v>
      </c>
      <c r="AK15" s="184" t="s">
        <v>98</v>
      </c>
      <c r="AL15" s="184" t="s">
        <v>99</v>
      </c>
      <c r="AM15" s="120" t="s">
        <v>101</v>
      </c>
      <c r="AO15" s="185" t="s">
        <v>0</v>
      </c>
      <c r="AP15" s="15" t="s">
        <v>30</v>
      </c>
      <c r="AQ15" s="15" t="s">
        <v>31</v>
      </c>
      <c r="AR15" s="15" t="s">
        <v>80</v>
      </c>
      <c r="AS15" s="184" t="s">
        <v>98</v>
      </c>
      <c r="AT15" s="184" t="s">
        <v>99</v>
      </c>
      <c r="AU15" s="99" t="s">
        <v>101</v>
      </c>
    </row>
    <row r="16" spans="1:47" ht="12.75">
      <c r="A16" s="150" t="s">
        <v>44</v>
      </c>
      <c r="B16" s="136" t="s">
        <v>30</v>
      </c>
      <c r="C16" s="186" t="s">
        <v>31</v>
      </c>
      <c r="D16" s="20" t="s">
        <v>5</v>
      </c>
      <c r="E16" s="21" t="s">
        <v>6</v>
      </c>
      <c r="F16" s="21" t="s">
        <v>7</v>
      </c>
      <c r="G16" s="21" t="s">
        <v>8</v>
      </c>
      <c r="H16" s="18" t="s">
        <v>1</v>
      </c>
      <c r="I16" s="20" t="s">
        <v>5</v>
      </c>
      <c r="J16" s="21" t="s">
        <v>6</v>
      </c>
      <c r="K16" s="21" t="s">
        <v>7</v>
      </c>
      <c r="L16" s="21" t="s">
        <v>8</v>
      </c>
      <c r="M16" s="18" t="s">
        <v>1</v>
      </c>
      <c r="N16" s="20" t="s">
        <v>5</v>
      </c>
      <c r="O16" s="21" t="s">
        <v>6</v>
      </c>
      <c r="P16" s="21" t="s">
        <v>7</v>
      </c>
      <c r="Q16" s="21" t="s">
        <v>8</v>
      </c>
      <c r="R16" s="18" t="s">
        <v>1</v>
      </c>
      <c r="S16" s="20" t="s">
        <v>5</v>
      </c>
      <c r="T16" s="21" t="s">
        <v>6</v>
      </c>
      <c r="U16" s="21" t="s">
        <v>7</v>
      </c>
      <c r="V16" s="21" t="s">
        <v>8</v>
      </c>
      <c r="W16" s="5" t="s">
        <v>1</v>
      </c>
      <c r="X16" s="20" t="s">
        <v>5</v>
      </c>
      <c r="Y16" s="21" t="s">
        <v>6</v>
      </c>
      <c r="Z16" s="21" t="s">
        <v>7</v>
      </c>
      <c r="AA16" s="21" t="s">
        <v>8</v>
      </c>
      <c r="AB16" s="5" t="s">
        <v>1</v>
      </c>
      <c r="AC16" s="20" t="s">
        <v>5</v>
      </c>
      <c r="AD16" s="21" t="s">
        <v>6</v>
      </c>
      <c r="AE16" s="21" t="s">
        <v>7</v>
      </c>
      <c r="AF16" s="35" t="s">
        <v>8</v>
      </c>
      <c r="AG16" s="5" t="s">
        <v>1</v>
      </c>
      <c r="AH16" s="100" t="s">
        <v>92</v>
      </c>
      <c r="AI16" s="101" t="s">
        <v>93</v>
      </c>
      <c r="AJ16" s="119" t="s">
        <v>94</v>
      </c>
      <c r="AK16" s="101" t="s">
        <v>92</v>
      </c>
      <c r="AL16" s="101" t="s">
        <v>93</v>
      </c>
      <c r="AM16" s="119" t="s">
        <v>94</v>
      </c>
      <c r="AO16" s="15"/>
      <c r="AP16" s="15"/>
      <c r="AQ16" s="15"/>
      <c r="AR16" s="15"/>
      <c r="AS16" s="101" t="s">
        <v>92</v>
      </c>
      <c r="AT16" s="101" t="s">
        <v>93</v>
      </c>
      <c r="AU16" s="102" t="s">
        <v>94</v>
      </c>
    </row>
    <row r="17" spans="1:47" ht="12.75">
      <c r="A17" s="146" t="s">
        <v>43</v>
      </c>
      <c r="B17" s="67"/>
      <c r="C17" s="187" t="s">
        <v>9</v>
      </c>
      <c r="D17" s="134">
        <v>0</v>
      </c>
      <c r="E17" s="67">
        <v>0</v>
      </c>
      <c r="F17" s="67">
        <v>0</v>
      </c>
      <c r="G17" s="67">
        <v>0</v>
      </c>
      <c r="H17" s="18" t="s">
        <v>1</v>
      </c>
      <c r="I17" s="134">
        <v>0</v>
      </c>
      <c r="J17" s="67">
        <v>0</v>
      </c>
      <c r="K17" s="67">
        <v>0</v>
      </c>
      <c r="L17" s="67">
        <v>0</v>
      </c>
      <c r="M17" s="18" t="s">
        <v>1</v>
      </c>
      <c r="N17" s="134">
        <v>0</v>
      </c>
      <c r="O17" s="67">
        <v>0</v>
      </c>
      <c r="P17" s="67">
        <v>0</v>
      </c>
      <c r="Q17" s="67">
        <v>0</v>
      </c>
      <c r="R17" s="18" t="s">
        <v>1</v>
      </c>
      <c r="S17" s="134">
        <f>D17+I17+N17</f>
        <v>0</v>
      </c>
      <c r="T17" s="67">
        <f aca="true" t="shared" si="0" ref="T17:T52">E17+J17+O17</f>
        <v>0</v>
      </c>
      <c r="U17" s="67">
        <f aca="true" t="shared" si="1" ref="U17:U62">F17+K17+P17</f>
        <v>0</v>
      </c>
      <c r="V17" s="67">
        <f aca="true" t="shared" si="2" ref="V17:V62">G17+L17+Q17</f>
        <v>0</v>
      </c>
      <c r="W17" s="5" t="s">
        <v>1</v>
      </c>
      <c r="X17" s="134">
        <v>0</v>
      </c>
      <c r="Y17" s="67">
        <v>0</v>
      </c>
      <c r="Z17" s="67">
        <v>0</v>
      </c>
      <c r="AA17" s="67">
        <v>0</v>
      </c>
      <c r="AB17" s="5" t="s">
        <v>1</v>
      </c>
      <c r="AC17" s="134">
        <v>0</v>
      </c>
      <c r="AD17" s="67">
        <v>0</v>
      </c>
      <c r="AE17" s="67">
        <v>0</v>
      </c>
      <c r="AF17" s="131">
        <v>0</v>
      </c>
      <c r="AG17" s="5" t="s">
        <v>1</v>
      </c>
      <c r="AH17" s="134">
        <v>0</v>
      </c>
      <c r="AI17" s="67">
        <v>0</v>
      </c>
      <c r="AJ17" s="67">
        <v>0</v>
      </c>
      <c r="AK17" s="170">
        <v>0</v>
      </c>
      <c r="AL17" s="67">
        <v>0</v>
      </c>
      <c r="AM17" s="131">
        <v>0</v>
      </c>
      <c r="AN17" s="5" t="s">
        <v>1</v>
      </c>
      <c r="AO17" s="171" t="s">
        <v>10</v>
      </c>
      <c r="AP17" s="171" t="s">
        <v>11</v>
      </c>
      <c r="AQ17" s="171" t="s">
        <v>9</v>
      </c>
      <c r="AR17" s="39" t="s">
        <v>1</v>
      </c>
      <c r="AS17" s="170">
        <v>0</v>
      </c>
      <c r="AT17" s="67">
        <v>0</v>
      </c>
      <c r="AU17" s="147">
        <v>0</v>
      </c>
    </row>
    <row r="18" spans="1:47" ht="12.75">
      <c r="A18" s="188" t="s">
        <v>61</v>
      </c>
      <c r="B18" s="67"/>
      <c r="C18" s="68" t="s">
        <v>12</v>
      </c>
      <c r="D18" s="134">
        <v>0</v>
      </c>
      <c r="E18" s="67">
        <v>0</v>
      </c>
      <c r="F18" s="67">
        <v>0</v>
      </c>
      <c r="G18" s="67">
        <v>0</v>
      </c>
      <c r="H18" s="18" t="s">
        <v>1</v>
      </c>
      <c r="I18" s="134">
        <v>0</v>
      </c>
      <c r="J18" s="67">
        <v>0</v>
      </c>
      <c r="K18" s="67">
        <v>0</v>
      </c>
      <c r="L18" s="67">
        <v>0</v>
      </c>
      <c r="M18" s="18" t="s">
        <v>1</v>
      </c>
      <c r="N18" s="134">
        <v>0</v>
      </c>
      <c r="O18" s="67">
        <v>0</v>
      </c>
      <c r="P18" s="67">
        <v>0</v>
      </c>
      <c r="Q18" s="67">
        <v>0</v>
      </c>
      <c r="R18" s="18" t="s">
        <v>1</v>
      </c>
      <c r="S18" s="134">
        <f aca="true" t="shared" si="3" ref="S18:S52">D18+I18+N18</f>
        <v>0</v>
      </c>
      <c r="T18" s="67">
        <f t="shared" si="0"/>
        <v>0</v>
      </c>
      <c r="U18" s="67">
        <f t="shared" si="1"/>
        <v>0</v>
      </c>
      <c r="V18" s="67">
        <f t="shared" si="2"/>
        <v>0</v>
      </c>
      <c r="W18" s="5" t="s">
        <v>1</v>
      </c>
      <c r="X18" s="134">
        <v>0</v>
      </c>
      <c r="Y18" s="67">
        <v>0</v>
      </c>
      <c r="Z18" s="67">
        <v>0</v>
      </c>
      <c r="AA18" s="67">
        <v>0</v>
      </c>
      <c r="AB18" s="5" t="s">
        <v>1</v>
      </c>
      <c r="AC18" s="134">
        <v>0</v>
      </c>
      <c r="AD18" s="67">
        <v>0</v>
      </c>
      <c r="AE18" s="67">
        <v>0</v>
      </c>
      <c r="AF18" s="131">
        <v>0</v>
      </c>
      <c r="AG18" s="5" t="s">
        <v>1</v>
      </c>
      <c r="AH18" s="134">
        <v>0</v>
      </c>
      <c r="AI18" s="67">
        <v>0</v>
      </c>
      <c r="AJ18" s="67">
        <v>0</v>
      </c>
      <c r="AK18" s="134">
        <v>0</v>
      </c>
      <c r="AL18" s="67">
        <v>0</v>
      </c>
      <c r="AM18" s="131">
        <v>0</v>
      </c>
      <c r="AN18" s="5" t="s">
        <v>1</v>
      </c>
      <c r="AO18" s="171" t="s">
        <v>10</v>
      </c>
      <c r="AP18" s="171" t="s">
        <v>11</v>
      </c>
      <c r="AQ18" s="171" t="s">
        <v>12</v>
      </c>
      <c r="AR18" s="39" t="s">
        <v>1</v>
      </c>
      <c r="AS18" s="134">
        <v>0</v>
      </c>
      <c r="AT18" s="67">
        <v>0</v>
      </c>
      <c r="AU18" s="147">
        <v>0</v>
      </c>
    </row>
    <row r="19" spans="1:47" ht="12.75">
      <c r="A19" s="146"/>
      <c r="B19" s="67"/>
      <c r="C19" s="68" t="s">
        <v>13</v>
      </c>
      <c r="D19" s="134">
        <v>0</v>
      </c>
      <c r="E19" s="67">
        <v>0</v>
      </c>
      <c r="F19" s="67">
        <v>0</v>
      </c>
      <c r="G19" s="67">
        <v>0</v>
      </c>
      <c r="H19" s="18" t="s">
        <v>1</v>
      </c>
      <c r="I19" s="134">
        <v>0</v>
      </c>
      <c r="J19" s="67">
        <v>0</v>
      </c>
      <c r="K19" s="67">
        <v>0</v>
      </c>
      <c r="L19" s="67">
        <v>0</v>
      </c>
      <c r="M19" s="18" t="s">
        <v>1</v>
      </c>
      <c r="N19" s="134">
        <v>0</v>
      </c>
      <c r="O19" s="67">
        <v>0</v>
      </c>
      <c r="P19" s="67">
        <v>0</v>
      </c>
      <c r="Q19" s="67">
        <v>0</v>
      </c>
      <c r="R19" s="18" t="s">
        <v>1</v>
      </c>
      <c r="S19" s="134">
        <f t="shared" si="3"/>
        <v>0</v>
      </c>
      <c r="T19" s="67">
        <f t="shared" si="0"/>
        <v>0</v>
      </c>
      <c r="U19" s="67">
        <f t="shared" si="1"/>
        <v>0</v>
      </c>
      <c r="V19" s="67">
        <f t="shared" si="2"/>
        <v>0</v>
      </c>
      <c r="W19" s="5" t="s">
        <v>1</v>
      </c>
      <c r="X19" s="134">
        <v>0</v>
      </c>
      <c r="Y19" s="67">
        <v>0</v>
      </c>
      <c r="Z19" s="67">
        <v>0</v>
      </c>
      <c r="AA19" s="67">
        <v>0</v>
      </c>
      <c r="AB19" s="5" t="s">
        <v>1</v>
      </c>
      <c r="AC19" s="134">
        <v>0</v>
      </c>
      <c r="AD19" s="67">
        <v>0</v>
      </c>
      <c r="AE19" s="67">
        <v>0</v>
      </c>
      <c r="AF19" s="131">
        <v>0</v>
      </c>
      <c r="AG19" s="5" t="s">
        <v>1</v>
      </c>
      <c r="AH19" s="134">
        <v>0</v>
      </c>
      <c r="AI19" s="67">
        <v>0</v>
      </c>
      <c r="AJ19" s="67">
        <v>0</v>
      </c>
      <c r="AK19" s="134">
        <v>0</v>
      </c>
      <c r="AL19" s="67">
        <v>0</v>
      </c>
      <c r="AM19" s="131">
        <v>0</v>
      </c>
      <c r="AN19" s="5" t="s">
        <v>1</v>
      </c>
      <c r="AO19" s="171" t="s">
        <v>10</v>
      </c>
      <c r="AP19" s="171" t="s">
        <v>11</v>
      </c>
      <c r="AQ19" s="171" t="s">
        <v>13</v>
      </c>
      <c r="AR19" s="39" t="s">
        <v>1</v>
      </c>
      <c r="AS19" s="134">
        <v>0</v>
      </c>
      <c r="AT19" s="67">
        <v>0</v>
      </c>
      <c r="AU19" s="147">
        <v>0</v>
      </c>
    </row>
    <row r="20" spans="1:47" ht="12.75">
      <c r="A20" s="189"/>
      <c r="B20" s="190" t="s">
        <v>14</v>
      </c>
      <c r="C20" s="191" t="s">
        <v>9</v>
      </c>
      <c r="D20" s="159">
        <v>0</v>
      </c>
      <c r="E20" s="135">
        <v>0</v>
      </c>
      <c r="F20" s="135">
        <v>0</v>
      </c>
      <c r="G20" s="135">
        <v>0</v>
      </c>
      <c r="H20" s="18" t="s">
        <v>1</v>
      </c>
      <c r="I20" s="159">
        <v>0</v>
      </c>
      <c r="J20" s="135">
        <v>0</v>
      </c>
      <c r="K20" s="135">
        <v>0</v>
      </c>
      <c r="L20" s="135">
        <v>0</v>
      </c>
      <c r="M20" s="18" t="s">
        <v>1</v>
      </c>
      <c r="N20" s="159">
        <v>0</v>
      </c>
      <c r="O20" s="135">
        <v>0</v>
      </c>
      <c r="P20" s="135">
        <v>0</v>
      </c>
      <c r="Q20" s="135">
        <v>0</v>
      </c>
      <c r="R20" s="18" t="s">
        <v>1</v>
      </c>
      <c r="S20" s="159">
        <f t="shared" si="3"/>
        <v>0</v>
      </c>
      <c r="T20" s="135">
        <f t="shared" si="0"/>
        <v>0</v>
      </c>
      <c r="U20" s="135">
        <f t="shared" si="1"/>
        <v>0</v>
      </c>
      <c r="V20" s="135">
        <f t="shared" si="2"/>
        <v>0</v>
      </c>
      <c r="W20" s="5" t="s">
        <v>1</v>
      </c>
      <c r="X20" s="159">
        <v>0</v>
      </c>
      <c r="Y20" s="135">
        <v>0</v>
      </c>
      <c r="Z20" s="135">
        <v>0</v>
      </c>
      <c r="AA20" s="135">
        <v>0</v>
      </c>
      <c r="AB20" s="5" t="s">
        <v>1</v>
      </c>
      <c r="AC20" s="159">
        <v>0</v>
      </c>
      <c r="AD20" s="135">
        <v>0</v>
      </c>
      <c r="AE20" s="135">
        <v>0</v>
      </c>
      <c r="AF20" s="158">
        <v>0</v>
      </c>
      <c r="AG20" s="5" t="s">
        <v>1</v>
      </c>
      <c r="AH20" s="159">
        <v>0</v>
      </c>
      <c r="AI20" s="135">
        <v>0</v>
      </c>
      <c r="AJ20" s="135">
        <v>0</v>
      </c>
      <c r="AK20" s="159">
        <v>0</v>
      </c>
      <c r="AL20" s="135">
        <v>0</v>
      </c>
      <c r="AM20" s="158">
        <v>0</v>
      </c>
      <c r="AN20" s="5" t="s">
        <v>1</v>
      </c>
      <c r="AO20" s="171" t="s">
        <v>10</v>
      </c>
      <c r="AP20" s="171" t="s">
        <v>15</v>
      </c>
      <c r="AQ20" s="171" t="s">
        <v>9</v>
      </c>
      <c r="AR20" s="39" t="s">
        <v>1</v>
      </c>
      <c r="AS20" s="159">
        <v>0</v>
      </c>
      <c r="AT20" s="135">
        <v>0</v>
      </c>
      <c r="AU20" s="160">
        <v>0</v>
      </c>
    </row>
    <row r="21" spans="1:47" ht="12.75">
      <c r="A21" s="146"/>
      <c r="B21" s="192"/>
      <c r="C21" s="68" t="s">
        <v>12</v>
      </c>
      <c r="D21" s="134">
        <v>0</v>
      </c>
      <c r="E21" s="67">
        <v>0</v>
      </c>
      <c r="F21" s="67">
        <v>0</v>
      </c>
      <c r="G21" s="67">
        <v>0</v>
      </c>
      <c r="H21" s="18" t="s">
        <v>1</v>
      </c>
      <c r="I21" s="134">
        <v>0</v>
      </c>
      <c r="J21" s="67">
        <v>0</v>
      </c>
      <c r="K21" s="67">
        <v>0</v>
      </c>
      <c r="L21" s="67">
        <v>0</v>
      </c>
      <c r="M21" s="18" t="s">
        <v>1</v>
      </c>
      <c r="N21" s="134">
        <v>0</v>
      </c>
      <c r="O21" s="67">
        <v>0</v>
      </c>
      <c r="P21" s="67">
        <v>0</v>
      </c>
      <c r="Q21" s="67">
        <v>0</v>
      </c>
      <c r="R21" s="18" t="s">
        <v>1</v>
      </c>
      <c r="S21" s="134">
        <f t="shared" si="3"/>
        <v>0</v>
      </c>
      <c r="T21" s="67">
        <f t="shared" si="0"/>
        <v>0</v>
      </c>
      <c r="U21" s="67">
        <f t="shared" si="1"/>
        <v>0</v>
      </c>
      <c r="V21" s="67">
        <f t="shared" si="2"/>
        <v>0</v>
      </c>
      <c r="W21" s="5" t="s">
        <v>1</v>
      </c>
      <c r="X21" s="134">
        <v>0</v>
      </c>
      <c r="Y21" s="67">
        <v>0</v>
      </c>
      <c r="Z21" s="67">
        <v>0</v>
      </c>
      <c r="AA21" s="67">
        <v>0</v>
      </c>
      <c r="AB21" s="5" t="s">
        <v>1</v>
      </c>
      <c r="AC21" s="134">
        <v>0</v>
      </c>
      <c r="AD21" s="67">
        <v>0</v>
      </c>
      <c r="AE21" s="67">
        <v>0</v>
      </c>
      <c r="AF21" s="131">
        <v>0</v>
      </c>
      <c r="AG21" s="5" t="s">
        <v>1</v>
      </c>
      <c r="AH21" s="134">
        <v>0</v>
      </c>
      <c r="AI21" s="67">
        <v>0</v>
      </c>
      <c r="AJ21" s="67">
        <v>0</v>
      </c>
      <c r="AK21" s="134">
        <v>0</v>
      </c>
      <c r="AL21" s="67">
        <v>0</v>
      </c>
      <c r="AM21" s="131">
        <v>0</v>
      </c>
      <c r="AN21" s="5" t="s">
        <v>1</v>
      </c>
      <c r="AO21" s="171" t="s">
        <v>10</v>
      </c>
      <c r="AP21" s="171" t="s">
        <v>15</v>
      </c>
      <c r="AQ21" s="171" t="s">
        <v>12</v>
      </c>
      <c r="AR21" s="39" t="s">
        <v>1</v>
      </c>
      <c r="AS21" s="134">
        <v>0</v>
      </c>
      <c r="AT21" s="67">
        <v>0</v>
      </c>
      <c r="AU21" s="147">
        <v>0</v>
      </c>
    </row>
    <row r="22" spans="1:47" ht="12.75">
      <c r="A22" s="146"/>
      <c r="B22" s="192"/>
      <c r="C22" s="68" t="s">
        <v>13</v>
      </c>
      <c r="D22" s="134">
        <v>0</v>
      </c>
      <c r="E22" s="67">
        <v>0</v>
      </c>
      <c r="F22" s="67">
        <v>0</v>
      </c>
      <c r="G22" s="67">
        <v>0</v>
      </c>
      <c r="H22" s="18" t="s">
        <v>1</v>
      </c>
      <c r="I22" s="134">
        <v>0</v>
      </c>
      <c r="J22" s="67">
        <v>0</v>
      </c>
      <c r="K22" s="67">
        <v>0</v>
      </c>
      <c r="L22" s="67">
        <v>0</v>
      </c>
      <c r="M22" s="18" t="s">
        <v>1</v>
      </c>
      <c r="N22" s="134">
        <v>0</v>
      </c>
      <c r="O22" s="67">
        <v>0</v>
      </c>
      <c r="P22" s="67">
        <v>0</v>
      </c>
      <c r="Q22" s="67">
        <v>0</v>
      </c>
      <c r="R22" s="18" t="s">
        <v>1</v>
      </c>
      <c r="S22" s="134">
        <f t="shared" si="3"/>
        <v>0</v>
      </c>
      <c r="T22" s="67">
        <f t="shared" si="0"/>
        <v>0</v>
      </c>
      <c r="U22" s="67">
        <f t="shared" si="1"/>
        <v>0</v>
      </c>
      <c r="V22" s="67">
        <f t="shared" si="2"/>
        <v>0</v>
      </c>
      <c r="W22" s="5" t="s">
        <v>1</v>
      </c>
      <c r="X22" s="134">
        <v>0</v>
      </c>
      <c r="Y22" s="67">
        <v>0</v>
      </c>
      <c r="Z22" s="67">
        <v>0</v>
      </c>
      <c r="AA22" s="67">
        <v>0</v>
      </c>
      <c r="AB22" s="5" t="s">
        <v>1</v>
      </c>
      <c r="AC22" s="134">
        <v>0</v>
      </c>
      <c r="AD22" s="67">
        <v>0</v>
      </c>
      <c r="AE22" s="67">
        <v>0</v>
      </c>
      <c r="AF22" s="131">
        <v>0</v>
      </c>
      <c r="AG22" s="5" t="s">
        <v>1</v>
      </c>
      <c r="AH22" s="134">
        <v>0</v>
      </c>
      <c r="AI22" s="67">
        <v>0</v>
      </c>
      <c r="AJ22" s="67">
        <v>0</v>
      </c>
      <c r="AK22" s="134">
        <v>0</v>
      </c>
      <c r="AL22" s="67">
        <v>0</v>
      </c>
      <c r="AM22" s="131">
        <v>0</v>
      </c>
      <c r="AN22" s="5" t="s">
        <v>1</v>
      </c>
      <c r="AO22" s="171" t="s">
        <v>10</v>
      </c>
      <c r="AP22" s="171" t="s">
        <v>15</v>
      </c>
      <c r="AQ22" s="171" t="s">
        <v>13</v>
      </c>
      <c r="AR22" s="39" t="s">
        <v>1</v>
      </c>
      <c r="AS22" s="134">
        <v>0</v>
      </c>
      <c r="AT22" s="67">
        <v>0</v>
      </c>
      <c r="AU22" s="147">
        <v>0</v>
      </c>
    </row>
    <row r="23" spans="1:47" ht="12.75">
      <c r="A23" s="139" t="s">
        <v>42</v>
      </c>
      <c r="B23" s="194"/>
      <c r="C23" s="187" t="s">
        <v>9</v>
      </c>
      <c r="D23" s="170">
        <v>0</v>
      </c>
      <c r="E23" s="126">
        <v>0</v>
      </c>
      <c r="F23" s="126">
        <v>0</v>
      </c>
      <c r="G23" s="126">
        <v>0</v>
      </c>
      <c r="H23" s="18" t="s">
        <v>1</v>
      </c>
      <c r="I23" s="170">
        <v>0</v>
      </c>
      <c r="J23" s="126">
        <v>0</v>
      </c>
      <c r="K23" s="126">
        <v>0</v>
      </c>
      <c r="L23" s="126">
        <v>0</v>
      </c>
      <c r="M23" s="18" t="s">
        <v>1</v>
      </c>
      <c r="N23" s="170">
        <v>0</v>
      </c>
      <c r="O23" s="126">
        <v>0</v>
      </c>
      <c r="P23" s="126">
        <v>0</v>
      </c>
      <c r="Q23" s="126">
        <v>0</v>
      </c>
      <c r="R23" s="18" t="s">
        <v>1</v>
      </c>
      <c r="S23" s="170">
        <f t="shared" si="3"/>
        <v>0</v>
      </c>
      <c r="T23" s="126">
        <f t="shared" si="0"/>
        <v>0</v>
      </c>
      <c r="U23" s="126">
        <f t="shared" si="1"/>
        <v>0</v>
      </c>
      <c r="V23" s="126">
        <f t="shared" si="2"/>
        <v>0</v>
      </c>
      <c r="W23" s="5" t="s">
        <v>1</v>
      </c>
      <c r="X23" s="170">
        <v>0</v>
      </c>
      <c r="Y23" s="126">
        <v>0</v>
      </c>
      <c r="Z23" s="126">
        <v>0</v>
      </c>
      <c r="AA23" s="126">
        <v>0</v>
      </c>
      <c r="AB23" s="5" t="s">
        <v>1</v>
      </c>
      <c r="AC23" s="170">
        <v>0</v>
      </c>
      <c r="AD23" s="126">
        <v>0</v>
      </c>
      <c r="AE23" s="126">
        <v>0</v>
      </c>
      <c r="AF23" s="433">
        <v>0</v>
      </c>
      <c r="AG23" s="5" t="s">
        <v>1</v>
      </c>
      <c r="AH23" s="170">
        <v>0</v>
      </c>
      <c r="AI23" s="126">
        <v>0</v>
      </c>
      <c r="AJ23" s="126">
        <v>0</v>
      </c>
      <c r="AK23" s="170">
        <v>0</v>
      </c>
      <c r="AL23" s="126">
        <v>0</v>
      </c>
      <c r="AM23" s="433">
        <v>0</v>
      </c>
      <c r="AN23" s="5" t="s">
        <v>1</v>
      </c>
      <c r="AO23" s="171" t="s">
        <v>16</v>
      </c>
      <c r="AP23" s="171" t="s">
        <v>11</v>
      </c>
      <c r="AQ23" s="171" t="s">
        <v>9</v>
      </c>
      <c r="AR23" s="39" t="s">
        <v>1</v>
      </c>
      <c r="AS23" s="170">
        <v>0</v>
      </c>
      <c r="AT23" s="126">
        <v>0</v>
      </c>
      <c r="AU23" s="140">
        <v>0</v>
      </c>
    </row>
    <row r="24" spans="1:47" ht="12.75">
      <c r="A24" s="188" t="s">
        <v>126</v>
      </c>
      <c r="B24" s="192"/>
      <c r="C24" s="68" t="s">
        <v>12</v>
      </c>
      <c r="D24" s="134">
        <v>0</v>
      </c>
      <c r="E24" s="67">
        <v>0</v>
      </c>
      <c r="F24" s="67">
        <v>0</v>
      </c>
      <c r="G24" s="67">
        <v>0</v>
      </c>
      <c r="H24" s="18" t="s">
        <v>1</v>
      </c>
      <c r="I24" s="134">
        <v>0</v>
      </c>
      <c r="J24" s="67">
        <v>0</v>
      </c>
      <c r="K24" s="67">
        <v>0</v>
      </c>
      <c r="L24" s="67">
        <v>0</v>
      </c>
      <c r="M24" s="18" t="s">
        <v>1</v>
      </c>
      <c r="N24" s="134">
        <v>0</v>
      </c>
      <c r="O24" s="67">
        <v>0</v>
      </c>
      <c r="P24" s="67">
        <v>0</v>
      </c>
      <c r="Q24" s="67">
        <v>0</v>
      </c>
      <c r="R24" s="18" t="s">
        <v>1</v>
      </c>
      <c r="S24" s="134">
        <f t="shared" si="3"/>
        <v>0</v>
      </c>
      <c r="T24" s="67">
        <f t="shared" si="0"/>
        <v>0</v>
      </c>
      <c r="U24" s="67">
        <f t="shared" si="1"/>
        <v>0</v>
      </c>
      <c r="V24" s="67">
        <f t="shared" si="2"/>
        <v>0</v>
      </c>
      <c r="W24" s="5" t="s">
        <v>1</v>
      </c>
      <c r="X24" s="134">
        <v>0</v>
      </c>
      <c r="Y24" s="67">
        <v>0</v>
      </c>
      <c r="Z24" s="67">
        <v>0</v>
      </c>
      <c r="AA24" s="67">
        <v>0</v>
      </c>
      <c r="AB24" s="5" t="s">
        <v>1</v>
      </c>
      <c r="AC24" s="134">
        <v>0</v>
      </c>
      <c r="AD24" s="67">
        <v>0</v>
      </c>
      <c r="AE24" s="67">
        <v>0</v>
      </c>
      <c r="AF24" s="131">
        <v>0</v>
      </c>
      <c r="AG24" s="5" t="s">
        <v>1</v>
      </c>
      <c r="AH24" s="134">
        <v>0</v>
      </c>
      <c r="AI24" s="67">
        <v>0</v>
      </c>
      <c r="AJ24" s="67">
        <v>0</v>
      </c>
      <c r="AK24" s="134">
        <v>0</v>
      </c>
      <c r="AL24" s="67">
        <v>0</v>
      </c>
      <c r="AM24" s="131">
        <v>0</v>
      </c>
      <c r="AN24" s="5" t="s">
        <v>1</v>
      </c>
      <c r="AO24" s="171" t="s">
        <v>16</v>
      </c>
      <c r="AP24" s="171" t="s">
        <v>11</v>
      </c>
      <c r="AQ24" s="171" t="s">
        <v>12</v>
      </c>
      <c r="AR24" s="39" t="s">
        <v>1</v>
      </c>
      <c r="AS24" s="134">
        <v>0</v>
      </c>
      <c r="AT24" s="67">
        <v>0</v>
      </c>
      <c r="AU24" s="147">
        <v>0</v>
      </c>
    </row>
    <row r="25" spans="1:47" ht="12.75">
      <c r="A25" s="188" t="s">
        <v>122</v>
      </c>
      <c r="B25" s="192"/>
      <c r="C25" s="68" t="s">
        <v>13</v>
      </c>
      <c r="D25" s="134">
        <v>0</v>
      </c>
      <c r="E25" s="67">
        <v>0</v>
      </c>
      <c r="F25" s="67">
        <v>0</v>
      </c>
      <c r="G25" s="67">
        <v>0</v>
      </c>
      <c r="H25" s="18" t="s">
        <v>1</v>
      </c>
      <c r="I25" s="134">
        <v>0</v>
      </c>
      <c r="J25" s="67">
        <v>0</v>
      </c>
      <c r="K25" s="67">
        <v>0</v>
      </c>
      <c r="L25" s="67">
        <v>0</v>
      </c>
      <c r="M25" s="18" t="s">
        <v>1</v>
      </c>
      <c r="N25" s="134">
        <v>0</v>
      </c>
      <c r="O25" s="67">
        <v>0</v>
      </c>
      <c r="P25" s="67">
        <v>0</v>
      </c>
      <c r="Q25" s="67">
        <v>0</v>
      </c>
      <c r="R25" s="18" t="s">
        <v>1</v>
      </c>
      <c r="S25" s="134">
        <f t="shared" si="3"/>
        <v>0</v>
      </c>
      <c r="T25" s="67">
        <f t="shared" si="0"/>
        <v>0</v>
      </c>
      <c r="U25" s="67">
        <f t="shared" si="1"/>
        <v>0</v>
      </c>
      <c r="V25" s="67">
        <f t="shared" si="2"/>
        <v>0</v>
      </c>
      <c r="W25" s="5" t="s">
        <v>1</v>
      </c>
      <c r="X25" s="134">
        <v>0</v>
      </c>
      <c r="Y25" s="67">
        <v>0</v>
      </c>
      <c r="Z25" s="67">
        <v>0</v>
      </c>
      <c r="AA25" s="67">
        <v>0</v>
      </c>
      <c r="AB25" s="5" t="s">
        <v>1</v>
      </c>
      <c r="AC25" s="134">
        <v>0</v>
      </c>
      <c r="AD25" s="67">
        <v>0</v>
      </c>
      <c r="AE25" s="67">
        <v>0</v>
      </c>
      <c r="AF25" s="131">
        <v>0</v>
      </c>
      <c r="AG25" s="5" t="s">
        <v>1</v>
      </c>
      <c r="AH25" s="134">
        <v>0</v>
      </c>
      <c r="AI25" s="67">
        <v>0</v>
      </c>
      <c r="AJ25" s="67">
        <v>0</v>
      </c>
      <c r="AK25" s="134">
        <v>0</v>
      </c>
      <c r="AL25" s="67">
        <v>0</v>
      </c>
      <c r="AM25" s="131">
        <v>0</v>
      </c>
      <c r="AN25" s="5" t="s">
        <v>1</v>
      </c>
      <c r="AO25" s="171" t="s">
        <v>16</v>
      </c>
      <c r="AP25" s="171" t="s">
        <v>11</v>
      </c>
      <c r="AQ25" s="171" t="s">
        <v>13</v>
      </c>
      <c r="AR25" s="39" t="s">
        <v>1</v>
      </c>
      <c r="AS25" s="134">
        <v>0</v>
      </c>
      <c r="AT25" s="67">
        <v>0</v>
      </c>
      <c r="AU25" s="147">
        <v>0</v>
      </c>
    </row>
    <row r="26" spans="1:47" ht="12.75">
      <c r="A26" s="281" t="s">
        <v>73</v>
      </c>
      <c r="B26" s="193" t="s">
        <v>14</v>
      </c>
      <c r="C26" s="191" t="s">
        <v>9</v>
      </c>
      <c r="D26" s="159">
        <v>0</v>
      </c>
      <c r="E26" s="135">
        <v>0</v>
      </c>
      <c r="F26" s="135">
        <v>0</v>
      </c>
      <c r="G26" s="135">
        <v>0</v>
      </c>
      <c r="H26" s="18" t="s">
        <v>1</v>
      </c>
      <c r="I26" s="159">
        <v>0</v>
      </c>
      <c r="J26" s="135">
        <v>0</v>
      </c>
      <c r="K26" s="135">
        <v>0</v>
      </c>
      <c r="L26" s="135">
        <v>0</v>
      </c>
      <c r="M26" s="18" t="s">
        <v>1</v>
      </c>
      <c r="N26" s="159">
        <v>0</v>
      </c>
      <c r="O26" s="135">
        <v>0</v>
      </c>
      <c r="P26" s="135">
        <v>0</v>
      </c>
      <c r="Q26" s="135">
        <v>0</v>
      </c>
      <c r="R26" s="18" t="s">
        <v>1</v>
      </c>
      <c r="S26" s="159">
        <f t="shared" si="3"/>
        <v>0</v>
      </c>
      <c r="T26" s="135">
        <f t="shared" si="0"/>
        <v>0</v>
      </c>
      <c r="U26" s="135">
        <f t="shared" si="1"/>
        <v>0</v>
      </c>
      <c r="V26" s="135">
        <f t="shared" si="2"/>
        <v>0</v>
      </c>
      <c r="W26" s="5" t="s">
        <v>1</v>
      </c>
      <c r="X26" s="159">
        <v>0</v>
      </c>
      <c r="Y26" s="135">
        <v>0</v>
      </c>
      <c r="Z26" s="135">
        <v>0</v>
      </c>
      <c r="AA26" s="135">
        <v>0</v>
      </c>
      <c r="AB26" s="5" t="s">
        <v>1</v>
      </c>
      <c r="AC26" s="159">
        <v>0</v>
      </c>
      <c r="AD26" s="135">
        <v>0</v>
      </c>
      <c r="AE26" s="135">
        <v>0</v>
      </c>
      <c r="AF26" s="158">
        <v>0</v>
      </c>
      <c r="AG26" s="5" t="s">
        <v>1</v>
      </c>
      <c r="AH26" s="159">
        <v>0</v>
      </c>
      <c r="AI26" s="135">
        <v>0</v>
      </c>
      <c r="AJ26" s="135">
        <v>0</v>
      </c>
      <c r="AK26" s="159">
        <v>0</v>
      </c>
      <c r="AL26" s="135">
        <v>0</v>
      </c>
      <c r="AM26" s="158">
        <v>0</v>
      </c>
      <c r="AN26" s="5" t="s">
        <v>1</v>
      </c>
      <c r="AO26" s="171" t="s">
        <v>16</v>
      </c>
      <c r="AP26" s="171" t="s">
        <v>15</v>
      </c>
      <c r="AQ26" s="171" t="s">
        <v>9</v>
      </c>
      <c r="AR26" s="39" t="s">
        <v>1</v>
      </c>
      <c r="AS26" s="159">
        <v>0</v>
      </c>
      <c r="AT26" s="135">
        <v>0</v>
      </c>
      <c r="AU26" s="160">
        <v>0</v>
      </c>
    </row>
    <row r="27" spans="1:47" ht="12.75">
      <c r="A27" s="146"/>
      <c r="B27" s="192"/>
      <c r="C27" s="68" t="s">
        <v>12</v>
      </c>
      <c r="D27" s="134">
        <v>0</v>
      </c>
      <c r="E27" s="67">
        <v>0</v>
      </c>
      <c r="F27" s="67">
        <v>0</v>
      </c>
      <c r="G27" s="67">
        <v>0</v>
      </c>
      <c r="H27" s="18" t="s">
        <v>1</v>
      </c>
      <c r="I27" s="134">
        <v>0</v>
      </c>
      <c r="J27" s="67">
        <v>0</v>
      </c>
      <c r="K27" s="67">
        <v>0</v>
      </c>
      <c r="L27" s="67">
        <v>0</v>
      </c>
      <c r="M27" s="18" t="s">
        <v>1</v>
      </c>
      <c r="N27" s="134">
        <v>0</v>
      </c>
      <c r="O27" s="67">
        <v>0</v>
      </c>
      <c r="P27" s="67">
        <v>0</v>
      </c>
      <c r="Q27" s="67">
        <v>0</v>
      </c>
      <c r="R27" s="18" t="s">
        <v>1</v>
      </c>
      <c r="S27" s="134">
        <f t="shared" si="3"/>
        <v>0</v>
      </c>
      <c r="T27" s="67">
        <f t="shared" si="0"/>
        <v>0</v>
      </c>
      <c r="U27" s="67">
        <f t="shared" si="1"/>
        <v>0</v>
      </c>
      <c r="V27" s="67">
        <f t="shared" si="2"/>
        <v>0</v>
      </c>
      <c r="W27" s="5" t="s">
        <v>1</v>
      </c>
      <c r="X27" s="134">
        <v>0</v>
      </c>
      <c r="Y27" s="67">
        <v>0</v>
      </c>
      <c r="Z27" s="67">
        <v>0</v>
      </c>
      <c r="AA27" s="67">
        <v>0</v>
      </c>
      <c r="AB27" s="5" t="s">
        <v>1</v>
      </c>
      <c r="AC27" s="134">
        <v>0</v>
      </c>
      <c r="AD27" s="67">
        <v>0</v>
      </c>
      <c r="AE27" s="67">
        <v>0</v>
      </c>
      <c r="AF27" s="131">
        <v>0</v>
      </c>
      <c r="AG27" s="5" t="s">
        <v>1</v>
      </c>
      <c r="AH27" s="134">
        <v>0</v>
      </c>
      <c r="AI27" s="67">
        <v>0</v>
      </c>
      <c r="AJ27" s="67">
        <v>0</v>
      </c>
      <c r="AK27" s="134">
        <v>0</v>
      </c>
      <c r="AL27" s="67">
        <v>0</v>
      </c>
      <c r="AM27" s="131">
        <v>0</v>
      </c>
      <c r="AN27" s="5" t="s">
        <v>1</v>
      </c>
      <c r="AO27" s="171" t="s">
        <v>16</v>
      </c>
      <c r="AP27" s="171" t="s">
        <v>15</v>
      </c>
      <c r="AQ27" s="171" t="s">
        <v>12</v>
      </c>
      <c r="AR27" s="39" t="s">
        <v>1</v>
      </c>
      <c r="AS27" s="134">
        <v>0</v>
      </c>
      <c r="AT27" s="67">
        <v>0</v>
      </c>
      <c r="AU27" s="147">
        <v>0</v>
      </c>
    </row>
    <row r="28" spans="1:47" ht="12.75">
      <c r="A28" s="146"/>
      <c r="B28" s="192"/>
      <c r="C28" s="68" t="s">
        <v>13</v>
      </c>
      <c r="D28" s="134">
        <v>0</v>
      </c>
      <c r="E28" s="67">
        <v>0</v>
      </c>
      <c r="F28" s="67">
        <v>0</v>
      </c>
      <c r="G28" s="67">
        <v>0</v>
      </c>
      <c r="H28" s="18" t="s">
        <v>1</v>
      </c>
      <c r="I28" s="134">
        <v>0</v>
      </c>
      <c r="J28" s="67">
        <v>0</v>
      </c>
      <c r="K28" s="67">
        <v>0</v>
      </c>
      <c r="L28" s="67">
        <v>0</v>
      </c>
      <c r="M28" s="18" t="s">
        <v>1</v>
      </c>
      <c r="N28" s="134">
        <v>0</v>
      </c>
      <c r="O28" s="67">
        <v>0</v>
      </c>
      <c r="P28" s="67">
        <v>0</v>
      </c>
      <c r="Q28" s="67">
        <v>0</v>
      </c>
      <c r="R28" s="18" t="s">
        <v>1</v>
      </c>
      <c r="S28" s="134">
        <f t="shared" si="3"/>
        <v>0</v>
      </c>
      <c r="T28" s="67">
        <f t="shared" si="0"/>
        <v>0</v>
      </c>
      <c r="U28" s="67">
        <f t="shared" si="1"/>
        <v>0</v>
      </c>
      <c r="V28" s="67">
        <f t="shared" si="2"/>
        <v>0</v>
      </c>
      <c r="W28" s="5" t="s">
        <v>1</v>
      </c>
      <c r="X28" s="134">
        <v>0</v>
      </c>
      <c r="Y28" s="67">
        <v>0</v>
      </c>
      <c r="Z28" s="67">
        <v>0</v>
      </c>
      <c r="AA28" s="67">
        <v>0</v>
      </c>
      <c r="AB28" s="5" t="s">
        <v>1</v>
      </c>
      <c r="AC28" s="134">
        <v>0</v>
      </c>
      <c r="AD28" s="67">
        <v>0</v>
      </c>
      <c r="AE28" s="67">
        <v>0</v>
      </c>
      <c r="AF28" s="131">
        <v>0</v>
      </c>
      <c r="AG28" s="5" t="s">
        <v>1</v>
      </c>
      <c r="AH28" s="134">
        <v>0</v>
      </c>
      <c r="AI28" s="67">
        <v>0</v>
      </c>
      <c r="AJ28" s="67">
        <v>0</v>
      </c>
      <c r="AK28" s="134">
        <v>0</v>
      </c>
      <c r="AL28" s="67">
        <v>0</v>
      </c>
      <c r="AM28" s="131">
        <v>0</v>
      </c>
      <c r="AN28" s="5" t="s">
        <v>1</v>
      </c>
      <c r="AO28" s="171" t="s">
        <v>16</v>
      </c>
      <c r="AP28" s="171" t="s">
        <v>15</v>
      </c>
      <c r="AQ28" s="171" t="s">
        <v>13</v>
      </c>
      <c r="AR28" s="39" t="s">
        <v>1</v>
      </c>
      <c r="AS28" s="134">
        <v>0</v>
      </c>
      <c r="AT28" s="67">
        <v>0</v>
      </c>
      <c r="AU28" s="147">
        <v>0</v>
      </c>
    </row>
    <row r="29" spans="1:47" ht="12.75">
      <c r="A29" s="139" t="s">
        <v>41</v>
      </c>
      <c r="B29" s="194"/>
      <c r="C29" s="187" t="s">
        <v>9</v>
      </c>
      <c r="D29" s="170">
        <v>0</v>
      </c>
      <c r="E29" s="126">
        <v>0</v>
      </c>
      <c r="F29" s="126">
        <v>0</v>
      </c>
      <c r="G29" s="126">
        <v>0</v>
      </c>
      <c r="H29" s="18" t="s">
        <v>1</v>
      </c>
      <c r="I29" s="170">
        <v>0</v>
      </c>
      <c r="J29" s="126">
        <v>0</v>
      </c>
      <c r="K29" s="126">
        <v>0</v>
      </c>
      <c r="L29" s="126">
        <v>0</v>
      </c>
      <c r="M29" s="18" t="s">
        <v>1</v>
      </c>
      <c r="N29" s="170">
        <v>0</v>
      </c>
      <c r="O29" s="126">
        <v>0</v>
      </c>
      <c r="P29" s="126">
        <v>0</v>
      </c>
      <c r="Q29" s="126">
        <v>0</v>
      </c>
      <c r="R29" s="18" t="s">
        <v>1</v>
      </c>
      <c r="S29" s="170">
        <f t="shared" si="3"/>
        <v>0</v>
      </c>
      <c r="T29" s="126">
        <f t="shared" si="0"/>
        <v>0</v>
      </c>
      <c r="U29" s="126">
        <f t="shared" si="1"/>
        <v>0</v>
      </c>
      <c r="V29" s="126">
        <f t="shared" si="2"/>
        <v>0</v>
      </c>
      <c r="W29" s="5" t="s">
        <v>1</v>
      </c>
      <c r="X29" s="170">
        <v>0</v>
      </c>
      <c r="Y29" s="126">
        <v>0</v>
      </c>
      <c r="Z29" s="126">
        <v>0</v>
      </c>
      <c r="AA29" s="126">
        <v>0</v>
      </c>
      <c r="AB29" s="5" t="s">
        <v>1</v>
      </c>
      <c r="AC29" s="170">
        <v>0</v>
      </c>
      <c r="AD29" s="126">
        <v>0</v>
      </c>
      <c r="AE29" s="126">
        <v>0</v>
      </c>
      <c r="AF29" s="433">
        <v>0</v>
      </c>
      <c r="AG29" s="5" t="s">
        <v>1</v>
      </c>
      <c r="AH29" s="170">
        <v>0</v>
      </c>
      <c r="AI29" s="126">
        <v>0</v>
      </c>
      <c r="AJ29" s="126">
        <v>0</v>
      </c>
      <c r="AK29" s="170">
        <v>0</v>
      </c>
      <c r="AL29" s="126">
        <v>0</v>
      </c>
      <c r="AM29" s="433">
        <v>0</v>
      </c>
      <c r="AN29" s="5" t="s">
        <v>1</v>
      </c>
      <c r="AO29" s="171" t="s">
        <v>17</v>
      </c>
      <c r="AP29" s="171" t="s">
        <v>11</v>
      </c>
      <c r="AQ29" s="171" t="s">
        <v>9</v>
      </c>
      <c r="AR29" s="39" t="s">
        <v>1</v>
      </c>
      <c r="AS29" s="170">
        <v>0</v>
      </c>
      <c r="AT29" s="126">
        <v>0</v>
      </c>
      <c r="AU29" s="140">
        <v>0</v>
      </c>
    </row>
    <row r="30" spans="1:47" ht="12.75">
      <c r="A30" s="188" t="s">
        <v>62</v>
      </c>
      <c r="B30" s="192"/>
      <c r="C30" s="68" t="s">
        <v>12</v>
      </c>
      <c r="D30" s="134">
        <v>0</v>
      </c>
      <c r="E30" s="67">
        <v>0</v>
      </c>
      <c r="F30" s="67">
        <v>0</v>
      </c>
      <c r="G30" s="67">
        <v>0</v>
      </c>
      <c r="H30" s="18" t="s">
        <v>1</v>
      </c>
      <c r="I30" s="134">
        <v>0</v>
      </c>
      <c r="J30" s="67">
        <v>0</v>
      </c>
      <c r="K30" s="67">
        <v>0</v>
      </c>
      <c r="L30" s="67">
        <v>0</v>
      </c>
      <c r="M30" s="18" t="s">
        <v>1</v>
      </c>
      <c r="N30" s="134">
        <v>0</v>
      </c>
      <c r="O30" s="67">
        <v>0</v>
      </c>
      <c r="P30" s="67">
        <v>0</v>
      </c>
      <c r="Q30" s="67">
        <v>0</v>
      </c>
      <c r="R30" s="18" t="s">
        <v>1</v>
      </c>
      <c r="S30" s="134">
        <f t="shared" si="3"/>
        <v>0</v>
      </c>
      <c r="T30" s="67">
        <f t="shared" si="0"/>
        <v>0</v>
      </c>
      <c r="U30" s="67">
        <f t="shared" si="1"/>
        <v>0</v>
      </c>
      <c r="V30" s="67">
        <f t="shared" si="2"/>
        <v>0</v>
      </c>
      <c r="W30" s="5" t="s">
        <v>1</v>
      </c>
      <c r="X30" s="134">
        <v>0</v>
      </c>
      <c r="Y30" s="67">
        <v>0</v>
      </c>
      <c r="Z30" s="67">
        <v>0</v>
      </c>
      <c r="AA30" s="67">
        <v>0</v>
      </c>
      <c r="AB30" s="5" t="s">
        <v>1</v>
      </c>
      <c r="AC30" s="134">
        <v>0</v>
      </c>
      <c r="AD30" s="67">
        <v>0</v>
      </c>
      <c r="AE30" s="67">
        <v>0</v>
      </c>
      <c r="AF30" s="131">
        <v>0</v>
      </c>
      <c r="AG30" s="5" t="s">
        <v>1</v>
      </c>
      <c r="AH30" s="134">
        <v>0</v>
      </c>
      <c r="AI30" s="67">
        <v>0</v>
      </c>
      <c r="AJ30" s="67">
        <v>0</v>
      </c>
      <c r="AK30" s="134">
        <v>0</v>
      </c>
      <c r="AL30" s="67">
        <v>0</v>
      </c>
      <c r="AM30" s="131">
        <v>0</v>
      </c>
      <c r="AN30" s="5" t="s">
        <v>1</v>
      </c>
      <c r="AO30" s="171" t="s">
        <v>17</v>
      </c>
      <c r="AP30" s="171" t="s">
        <v>11</v>
      </c>
      <c r="AQ30" s="171" t="s">
        <v>12</v>
      </c>
      <c r="AR30" s="39" t="s">
        <v>1</v>
      </c>
      <c r="AS30" s="134">
        <v>0</v>
      </c>
      <c r="AT30" s="67">
        <v>0</v>
      </c>
      <c r="AU30" s="147">
        <v>0</v>
      </c>
    </row>
    <row r="31" spans="1:47" ht="12.75">
      <c r="A31" s="188" t="s">
        <v>63</v>
      </c>
      <c r="B31" s="192"/>
      <c r="C31" s="68" t="s">
        <v>13</v>
      </c>
      <c r="D31" s="134">
        <v>0</v>
      </c>
      <c r="E31" s="67">
        <v>0</v>
      </c>
      <c r="F31" s="67">
        <v>0</v>
      </c>
      <c r="G31" s="67">
        <v>0</v>
      </c>
      <c r="H31" s="18" t="s">
        <v>1</v>
      </c>
      <c r="I31" s="134">
        <v>0</v>
      </c>
      <c r="J31" s="67">
        <v>0</v>
      </c>
      <c r="K31" s="67">
        <v>0</v>
      </c>
      <c r="L31" s="67">
        <v>0</v>
      </c>
      <c r="M31" s="18" t="s">
        <v>1</v>
      </c>
      <c r="N31" s="134">
        <v>0</v>
      </c>
      <c r="O31" s="67">
        <v>0</v>
      </c>
      <c r="P31" s="67">
        <v>0</v>
      </c>
      <c r="Q31" s="67">
        <v>0</v>
      </c>
      <c r="R31" s="18" t="s">
        <v>1</v>
      </c>
      <c r="S31" s="134">
        <f t="shared" si="3"/>
        <v>0</v>
      </c>
      <c r="T31" s="67">
        <f t="shared" si="0"/>
        <v>0</v>
      </c>
      <c r="U31" s="67">
        <f t="shared" si="1"/>
        <v>0</v>
      </c>
      <c r="V31" s="67">
        <f t="shared" si="2"/>
        <v>0</v>
      </c>
      <c r="W31" s="5" t="s">
        <v>1</v>
      </c>
      <c r="X31" s="134">
        <v>0</v>
      </c>
      <c r="Y31" s="67">
        <v>0</v>
      </c>
      <c r="Z31" s="67">
        <v>0</v>
      </c>
      <c r="AA31" s="67">
        <v>0</v>
      </c>
      <c r="AB31" s="5" t="s">
        <v>1</v>
      </c>
      <c r="AC31" s="134">
        <v>0</v>
      </c>
      <c r="AD31" s="67">
        <v>0</v>
      </c>
      <c r="AE31" s="67">
        <v>0</v>
      </c>
      <c r="AF31" s="131">
        <v>0</v>
      </c>
      <c r="AG31" s="5" t="s">
        <v>1</v>
      </c>
      <c r="AH31" s="134">
        <v>0</v>
      </c>
      <c r="AI31" s="67">
        <v>0</v>
      </c>
      <c r="AJ31" s="67">
        <v>0</v>
      </c>
      <c r="AK31" s="134">
        <v>0</v>
      </c>
      <c r="AL31" s="67">
        <v>0</v>
      </c>
      <c r="AM31" s="131">
        <v>0</v>
      </c>
      <c r="AN31" s="5" t="s">
        <v>1</v>
      </c>
      <c r="AO31" s="171" t="s">
        <v>17</v>
      </c>
      <c r="AP31" s="171" t="s">
        <v>11</v>
      </c>
      <c r="AQ31" s="171" t="s">
        <v>13</v>
      </c>
      <c r="AR31" s="39" t="s">
        <v>1</v>
      </c>
      <c r="AS31" s="134">
        <v>0</v>
      </c>
      <c r="AT31" s="67">
        <v>0</v>
      </c>
      <c r="AU31" s="147">
        <v>0</v>
      </c>
    </row>
    <row r="32" spans="1:47" ht="12.75">
      <c r="A32" s="188" t="s">
        <v>69</v>
      </c>
      <c r="B32" s="193" t="s">
        <v>14</v>
      </c>
      <c r="C32" s="191" t="s">
        <v>9</v>
      </c>
      <c r="D32" s="159">
        <v>0</v>
      </c>
      <c r="E32" s="135">
        <v>0</v>
      </c>
      <c r="F32" s="135">
        <v>0</v>
      </c>
      <c r="G32" s="135">
        <v>0</v>
      </c>
      <c r="H32" s="18" t="s">
        <v>1</v>
      </c>
      <c r="I32" s="159">
        <v>0</v>
      </c>
      <c r="J32" s="135">
        <v>0</v>
      </c>
      <c r="K32" s="135">
        <v>0</v>
      </c>
      <c r="L32" s="135">
        <v>0</v>
      </c>
      <c r="M32" s="18" t="s">
        <v>1</v>
      </c>
      <c r="N32" s="159">
        <v>0</v>
      </c>
      <c r="O32" s="135">
        <v>0</v>
      </c>
      <c r="P32" s="135">
        <v>0</v>
      </c>
      <c r="Q32" s="135">
        <v>0</v>
      </c>
      <c r="R32" s="18" t="s">
        <v>1</v>
      </c>
      <c r="S32" s="159">
        <f t="shared" si="3"/>
        <v>0</v>
      </c>
      <c r="T32" s="135">
        <f t="shared" si="0"/>
        <v>0</v>
      </c>
      <c r="U32" s="135">
        <f t="shared" si="1"/>
        <v>0</v>
      </c>
      <c r="V32" s="135">
        <f t="shared" si="2"/>
        <v>0</v>
      </c>
      <c r="W32" s="5" t="s">
        <v>1</v>
      </c>
      <c r="X32" s="159">
        <v>0</v>
      </c>
      <c r="Y32" s="135">
        <v>0</v>
      </c>
      <c r="Z32" s="135">
        <v>0</v>
      </c>
      <c r="AA32" s="135">
        <v>0</v>
      </c>
      <c r="AB32" s="5" t="s">
        <v>1</v>
      </c>
      <c r="AC32" s="159">
        <v>0</v>
      </c>
      <c r="AD32" s="135">
        <v>0</v>
      </c>
      <c r="AE32" s="135">
        <v>0</v>
      </c>
      <c r="AF32" s="158">
        <v>0</v>
      </c>
      <c r="AG32" s="5" t="s">
        <v>1</v>
      </c>
      <c r="AH32" s="159">
        <v>0</v>
      </c>
      <c r="AI32" s="135">
        <v>0</v>
      </c>
      <c r="AJ32" s="135">
        <v>0</v>
      </c>
      <c r="AK32" s="159">
        <v>0</v>
      </c>
      <c r="AL32" s="135">
        <v>0</v>
      </c>
      <c r="AM32" s="158">
        <v>0</v>
      </c>
      <c r="AN32" s="5" t="s">
        <v>1</v>
      </c>
      <c r="AO32" s="171" t="s">
        <v>17</v>
      </c>
      <c r="AP32" s="171" t="s">
        <v>15</v>
      </c>
      <c r="AQ32" s="171" t="s">
        <v>9</v>
      </c>
      <c r="AR32" s="39" t="s">
        <v>1</v>
      </c>
      <c r="AS32" s="159">
        <v>0</v>
      </c>
      <c r="AT32" s="135">
        <v>0</v>
      </c>
      <c r="AU32" s="160">
        <v>0</v>
      </c>
    </row>
    <row r="33" spans="1:47" ht="12.75">
      <c r="A33" s="188" t="s">
        <v>64</v>
      </c>
      <c r="B33" s="192"/>
      <c r="C33" s="68" t="s">
        <v>12</v>
      </c>
      <c r="D33" s="134">
        <v>0</v>
      </c>
      <c r="E33" s="67">
        <v>0</v>
      </c>
      <c r="F33" s="67">
        <v>0</v>
      </c>
      <c r="G33" s="67">
        <v>0</v>
      </c>
      <c r="H33" s="18" t="s">
        <v>1</v>
      </c>
      <c r="I33" s="134">
        <v>0</v>
      </c>
      <c r="J33" s="67">
        <v>0</v>
      </c>
      <c r="K33" s="67">
        <v>0</v>
      </c>
      <c r="L33" s="67">
        <v>0</v>
      </c>
      <c r="M33" s="18" t="s">
        <v>1</v>
      </c>
      <c r="N33" s="134">
        <v>0</v>
      </c>
      <c r="O33" s="67">
        <v>0</v>
      </c>
      <c r="P33" s="67">
        <v>0</v>
      </c>
      <c r="Q33" s="67">
        <v>0</v>
      </c>
      <c r="R33" s="18" t="s">
        <v>1</v>
      </c>
      <c r="S33" s="134">
        <f t="shared" si="3"/>
        <v>0</v>
      </c>
      <c r="T33" s="67">
        <f t="shared" si="0"/>
        <v>0</v>
      </c>
      <c r="U33" s="67">
        <f t="shared" si="1"/>
        <v>0</v>
      </c>
      <c r="V33" s="67">
        <f t="shared" si="2"/>
        <v>0</v>
      </c>
      <c r="W33" s="5" t="s">
        <v>1</v>
      </c>
      <c r="X33" s="134">
        <v>0</v>
      </c>
      <c r="Y33" s="67">
        <v>0</v>
      </c>
      <c r="Z33" s="67">
        <v>0</v>
      </c>
      <c r="AA33" s="67">
        <v>0</v>
      </c>
      <c r="AB33" s="5" t="s">
        <v>1</v>
      </c>
      <c r="AC33" s="134">
        <v>0</v>
      </c>
      <c r="AD33" s="67">
        <v>0</v>
      </c>
      <c r="AE33" s="67">
        <v>0</v>
      </c>
      <c r="AF33" s="131">
        <v>0</v>
      </c>
      <c r="AG33" s="5" t="s">
        <v>1</v>
      </c>
      <c r="AH33" s="134">
        <v>0</v>
      </c>
      <c r="AI33" s="67">
        <v>0</v>
      </c>
      <c r="AJ33" s="67">
        <v>0</v>
      </c>
      <c r="AK33" s="134">
        <v>0</v>
      </c>
      <c r="AL33" s="67">
        <v>0</v>
      </c>
      <c r="AM33" s="131">
        <v>0</v>
      </c>
      <c r="AN33" s="5" t="s">
        <v>1</v>
      </c>
      <c r="AO33" s="171" t="s">
        <v>17</v>
      </c>
      <c r="AP33" s="171" t="s">
        <v>15</v>
      </c>
      <c r="AQ33" s="171" t="s">
        <v>12</v>
      </c>
      <c r="AR33" s="39" t="s">
        <v>1</v>
      </c>
      <c r="AS33" s="134">
        <v>0</v>
      </c>
      <c r="AT33" s="67">
        <v>0</v>
      </c>
      <c r="AU33" s="147">
        <v>0</v>
      </c>
    </row>
    <row r="34" spans="1:47" ht="12.75">
      <c r="A34" s="146"/>
      <c r="B34" s="192"/>
      <c r="C34" s="68" t="s">
        <v>13</v>
      </c>
      <c r="D34" s="134">
        <v>0</v>
      </c>
      <c r="E34" s="67">
        <v>0</v>
      </c>
      <c r="F34" s="67">
        <v>0</v>
      </c>
      <c r="G34" s="67">
        <v>0</v>
      </c>
      <c r="H34" s="18" t="s">
        <v>1</v>
      </c>
      <c r="I34" s="134">
        <v>0</v>
      </c>
      <c r="J34" s="67">
        <v>0</v>
      </c>
      <c r="K34" s="67">
        <v>0</v>
      </c>
      <c r="L34" s="67">
        <v>0</v>
      </c>
      <c r="M34" s="18" t="s">
        <v>1</v>
      </c>
      <c r="N34" s="134">
        <v>0</v>
      </c>
      <c r="O34" s="67">
        <v>0</v>
      </c>
      <c r="P34" s="67">
        <v>0</v>
      </c>
      <c r="Q34" s="67">
        <v>0</v>
      </c>
      <c r="R34" s="18" t="s">
        <v>1</v>
      </c>
      <c r="S34" s="134">
        <f t="shared" si="3"/>
        <v>0</v>
      </c>
      <c r="T34" s="67">
        <f t="shared" si="0"/>
        <v>0</v>
      </c>
      <c r="U34" s="67">
        <f t="shared" si="1"/>
        <v>0</v>
      </c>
      <c r="V34" s="67">
        <f t="shared" si="2"/>
        <v>0</v>
      </c>
      <c r="W34" s="5" t="s">
        <v>1</v>
      </c>
      <c r="X34" s="134">
        <v>0</v>
      </c>
      <c r="Y34" s="67">
        <v>0</v>
      </c>
      <c r="Z34" s="67">
        <v>0</v>
      </c>
      <c r="AA34" s="67">
        <v>0</v>
      </c>
      <c r="AB34" s="5" t="s">
        <v>1</v>
      </c>
      <c r="AC34" s="134">
        <v>0</v>
      </c>
      <c r="AD34" s="67">
        <v>0</v>
      </c>
      <c r="AE34" s="67">
        <v>0</v>
      </c>
      <c r="AF34" s="131">
        <v>0</v>
      </c>
      <c r="AG34" s="5" t="s">
        <v>1</v>
      </c>
      <c r="AH34" s="134">
        <v>0</v>
      </c>
      <c r="AI34" s="67">
        <v>0</v>
      </c>
      <c r="AJ34" s="67">
        <v>0</v>
      </c>
      <c r="AK34" s="134">
        <v>0</v>
      </c>
      <c r="AL34" s="67">
        <v>0</v>
      </c>
      <c r="AM34" s="131">
        <v>0</v>
      </c>
      <c r="AN34" s="5" t="s">
        <v>1</v>
      </c>
      <c r="AO34" s="171" t="s">
        <v>17</v>
      </c>
      <c r="AP34" s="171" t="s">
        <v>15</v>
      </c>
      <c r="AQ34" s="171" t="s">
        <v>13</v>
      </c>
      <c r="AR34" s="39" t="s">
        <v>1</v>
      </c>
      <c r="AS34" s="134">
        <v>0</v>
      </c>
      <c r="AT34" s="67">
        <v>0</v>
      </c>
      <c r="AU34" s="147">
        <v>0</v>
      </c>
    </row>
    <row r="35" spans="1:47" ht="12.75">
      <c r="A35" s="139" t="s">
        <v>40</v>
      </c>
      <c r="B35" s="194"/>
      <c r="C35" s="187" t="s">
        <v>9</v>
      </c>
      <c r="D35" s="170">
        <v>0</v>
      </c>
      <c r="E35" s="126">
        <v>0</v>
      </c>
      <c r="F35" s="126">
        <v>0</v>
      </c>
      <c r="G35" s="126">
        <v>0</v>
      </c>
      <c r="H35" s="18" t="s">
        <v>1</v>
      </c>
      <c r="I35" s="170">
        <v>0</v>
      </c>
      <c r="J35" s="126">
        <v>0</v>
      </c>
      <c r="K35" s="126">
        <v>0</v>
      </c>
      <c r="L35" s="126">
        <v>0</v>
      </c>
      <c r="M35" s="18" t="s">
        <v>1</v>
      </c>
      <c r="N35" s="170">
        <v>0</v>
      </c>
      <c r="O35" s="126">
        <v>0</v>
      </c>
      <c r="P35" s="126">
        <v>0</v>
      </c>
      <c r="Q35" s="126">
        <v>0</v>
      </c>
      <c r="R35" s="18" t="s">
        <v>1</v>
      </c>
      <c r="S35" s="170">
        <f t="shared" si="3"/>
        <v>0</v>
      </c>
      <c r="T35" s="126">
        <f t="shared" si="0"/>
        <v>0</v>
      </c>
      <c r="U35" s="126">
        <f t="shared" si="1"/>
        <v>0</v>
      </c>
      <c r="V35" s="126">
        <f t="shared" si="2"/>
        <v>0</v>
      </c>
      <c r="W35" s="5" t="s">
        <v>1</v>
      </c>
      <c r="X35" s="170">
        <v>0</v>
      </c>
      <c r="Y35" s="126">
        <v>0</v>
      </c>
      <c r="Z35" s="126">
        <v>0</v>
      </c>
      <c r="AA35" s="126">
        <v>0</v>
      </c>
      <c r="AB35" s="5" t="s">
        <v>1</v>
      </c>
      <c r="AC35" s="170">
        <v>0</v>
      </c>
      <c r="AD35" s="126">
        <v>0</v>
      </c>
      <c r="AE35" s="126">
        <v>0</v>
      </c>
      <c r="AF35" s="433">
        <v>0</v>
      </c>
      <c r="AG35" s="5" t="s">
        <v>1</v>
      </c>
      <c r="AH35" s="170">
        <v>0</v>
      </c>
      <c r="AI35" s="126">
        <v>0</v>
      </c>
      <c r="AJ35" s="126">
        <v>0</v>
      </c>
      <c r="AK35" s="170">
        <v>0</v>
      </c>
      <c r="AL35" s="126">
        <v>0</v>
      </c>
      <c r="AM35" s="433">
        <v>0</v>
      </c>
      <c r="AN35" s="5" t="s">
        <v>1</v>
      </c>
      <c r="AO35" s="171" t="s">
        <v>18</v>
      </c>
      <c r="AP35" s="171" t="s">
        <v>11</v>
      </c>
      <c r="AQ35" s="171" t="s">
        <v>9</v>
      </c>
      <c r="AR35" s="39" t="s">
        <v>1</v>
      </c>
      <c r="AS35" s="170">
        <v>0</v>
      </c>
      <c r="AT35" s="126">
        <v>0</v>
      </c>
      <c r="AU35" s="140">
        <v>0</v>
      </c>
    </row>
    <row r="36" spans="1:47" ht="12.75">
      <c r="A36" s="188" t="s">
        <v>65</v>
      </c>
      <c r="B36" s="192"/>
      <c r="C36" s="68" t="s">
        <v>12</v>
      </c>
      <c r="D36" s="134">
        <v>0</v>
      </c>
      <c r="E36" s="67">
        <v>0</v>
      </c>
      <c r="F36" s="67">
        <v>0</v>
      </c>
      <c r="G36" s="67">
        <v>0</v>
      </c>
      <c r="H36" s="18" t="s">
        <v>1</v>
      </c>
      <c r="I36" s="134">
        <v>0</v>
      </c>
      <c r="J36" s="67">
        <v>0</v>
      </c>
      <c r="K36" s="67">
        <v>0</v>
      </c>
      <c r="L36" s="67">
        <v>0</v>
      </c>
      <c r="M36" s="18" t="s">
        <v>1</v>
      </c>
      <c r="N36" s="134">
        <v>0</v>
      </c>
      <c r="O36" s="67">
        <v>0</v>
      </c>
      <c r="P36" s="67">
        <v>0</v>
      </c>
      <c r="Q36" s="67">
        <v>0</v>
      </c>
      <c r="R36" s="18" t="s">
        <v>1</v>
      </c>
      <c r="S36" s="134">
        <f t="shared" si="3"/>
        <v>0</v>
      </c>
      <c r="T36" s="67">
        <f t="shared" si="0"/>
        <v>0</v>
      </c>
      <c r="U36" s="67">
        <f t="shared" si="1"/>
        <v>0</v>
      </c>
      <c r="V36" s="67">
        <f t="shared" si="2"/>
        <v>0</v>
      </c>
      <c r="W36" s="5" t="s">
        <v>1</v>
      </c>
      <c r="X36" s="134">
        <v>0</v>
      </c>
      <c r="Y36" s="67">
        <v>0</v>
      </c>
      <c r="Z36" s="67">
        <v>0</v>
      </c>
      <c r="AA36" s="67">
        <v>0</v>
      </c>
      <c r="AB36" s="5" t="s">
        <v>1</v>
      </c>
      <c r="AC36" s="134">
        <v>0</v>
      </c>
      <c r="AD36" s="67">
        <v>0</v>
      </c>
      <c r="AE36" s="67">
        <v>0</v>
      </c>
      <c r="AF36" s="131">
        <v>0</v>
      </c>
      <c r="AG36" s="5" t="s">
        <v>1</v>
      </c>
      <c r="AH36" s="134">
        <v>0</v>
      </c>
      <c r="AI36" s="67">
        <v>0</v>
      </c>
      <c r="AJ36" s="67">
        <v>0</v>
      </c>
      <c r="AK36" s="134">
        <v>0</v>
      </c>
      <c r="AL36" s="67">
        <v>0</v>
      </c>
      <c r="AM36" s="131">
        <v>0</v>
      </c>
      <c r="AN36" s="5" t="s">
        <v>1</v>
      </c>
      <c r="AO36" s="171" t="s">
        <v>18</v>
      </c>
      <c r="AP36" s="171" t="s">
        <v>11</v>
      </c>
      <c r="AQ36" s="171" t="s">
        <v>12</v>
      </c>
      <c r="AR36" s="39" t="s">
        <v>1</v>
      </c>
      <c r="AS36" s="134">
        <v>0</v>
      </c>
      <c r="AT36" s="67">
        <v>0</v>
      </c>
      <c r="AU36" s="147">
        <v>0</v>
      </c>
    </row>
    <row r="37" spans="1:47" ht="12.75">
      <c r="A37" s="146"/>
      <c r="B37" s="192"/>
      <c r="C37" s="68" t="s">
        <v>13</v>
      </c>
      <c r="D37" s="134">
        <v>0</v>
      </c>
      <c r="E37" s="67">
        <v>0</v>
      </c>
      <c r="F37" s="67">
        <v>0</v>
      </c>
      <c r="G37" s="67">
        <v>0</v>
      </c>
      <c r="H37" s="18" t="s">
        <v>1</v>
      </c>
      <c r="I37" s="134">
        <v>0</v>
      </c>
      <c r="J37" s="67">
        <v>0</v>
      </c>
      <c r="K37" s="67">
        <v>0</v>
      </c>
      <c r="L37" s="67">
        <v>0</v>
      </c>
      <c r="M37" s="18" t="s">
        <v>1</v>
      </c>
      <c r="N37" s="134">
        <v>0</v>
      </c>
      <c r="O37" s="67">
        <v>0</v>
      </c>
      <c r="P37" s="67">
        <v>0</v>
      </c>
      <c r="Q37" s="67">
        <v>0</v>
      </c>
      <c r="R37" s="18" t="s">
        <v>1</v>
      </c>
      <c r="S37" s="134">
        <f t="shared" si="3"/>
        <v>0</v>
      </c>
      <c r="T37" s="67">
        <f t="shared" si="0"/>
        <v>0</v>
      </c>
      <c r="U37" s="67">
        <f t="shared" si="1"/>
        <v>0</v>
      </c>
      <c r="V37" s="67">
        <f t="shared" si="2"/>
        <v>0</v>
      </c>
      <c r="W37" s="5" t="s">
        <v>1</v>
      </c>
      <c r="X37" s="134">
        <v>0</v>
      </c>
      <c r="Y37" s="67">
        <v>0</v>
      </c>
      <c r="Z37" s="67">
        <v>0</v>
      </c>
      <c r="AA37" s="67">
        <v>0</v>
      </c>
      <c r="AB37" s="5" t="s">
        <v>1</v>
      </c>
      <c r="AC37" s="134">
        <v>0</v>
      </c>
      <c r="AD37" s="67">
        <v>0</v>
      </c>
      <c r="AE37" s="67">
        <v>0</v>
      </c>
      <c r="AF37" s="131">
        <v>0</v>
      </c>
      <c r="AG37" s="5" t="s">
        <v>1</v>
      </c>
      <c r="AH37" s="134">
        <v>0</v>
      </c>
      <c r="AI37" s="67">
        <v>0</v>
      </c>
      <c r="AJ37" s="67">
        <v>0</v>
      </c>
      <c r="AK37" s="134">
        <v>0</v>
      </c>
      <c r="AL37" s="67">
        <v>0</v>
      </c>
      <c r="AM37" s="131">
        <v>0</v>
      </c>
      <c r="AN37" s="5" t="s">
        <v>1</v>
      </c>
      <c r="AO37" s="171" t="s">
        <v>18</v>
      </c>
      <c r="AP37" s="171" t="s">
        <v>11</v>
      </c>
      <c r="AQ37" s="171" t="s">
        <v>13</v>
      </c>
      <c r="AR37" s="39" t="s">
        <v>1</v>
      </c>
      <c r="AS37" s="134">
        <v>0</v>
      </c>
      <c r="AT37" s="67">
        <v>0</v>
      </c>
      <c r="AU37" s="147">
        <v>0</v>
      </c>
    </row>
    <row r="38" spans="1:47" ht="12.75">
      <c r="A38" s="189"/>
      <c r="B38" s="193" t="s">
        <v>14</v>
      </c>
      <c r="C38" s="191" t="s">
        <v>9</v>
      </c>
      <c r="D38" s="159">
        <v>0</v>
      </c>
      <c r="E38" s="135">
        <v>0</v>
      </c>
      <c r="F38" s="135">
        <v>0</v>
      </c>
      <c r="G38" s="135">
        <v>0</v>
      </c>
      <c r="H38" s="18" t="s">
        <v>1</v>
      </c>
      <c r="I38" s="159">
        <v>0</v>
      </c>
      <c r="J38" s="135">
        <v>0</v>
      </c>
      <c r="K38" s="135">
        <v>0</v>
      </c>
      <c r="L38" s="135">
        <v>0</v>
      </c>
      <c r="M38" s="18" t="s">
        <v>1</v>
      </c>
      <c r="N38" s="159">
        <v>0</v>
      </c>
      <c r="O38" s="135">
        <v>0</v>
      </c>
      <c r="P38" s="135">
        <v>0</v>
      </c>
      <c r="Q38" s="135">
        <v>0</v>
      </c>
      <c r="R38" s="18" t="s">
        <v>1</v>
      </c>
      <c r="S38" s="159">
        <f t="shared" si="3"/>
        <v>0</v>
      </c>
      <c r="T38" s="135">
        <f t="shared" si="0"/>
        <v>0</v>
      </c>
      <c r="U38" s="135">
        <f t="shared" si="1"/>
        <v>0</v>
      </c>
      <c r="V38" s="135">
        <f t="shared" si="2"/>
        <v>0</v>
      </c>
      <c r="W38" s="5" t="s">
        <v>1</v>
      </c>
      <c r="X38" s="159">
        <v>0</v>
      </c>
      <c r="Y38" s="135">
        <v>0</v>
      </c>
      <c r="Z38" s="135">
        <v>0</v>
      </c>
      <c r="AA38" s="135">
        <v>0</v>
      </c>
      <c r="AB38" s="5" t="s">
        <v>1</v>
      </c>
      <c r="AC38" s="159">
        <v>0</v>
      </c>
      <c r="AD38" s="135">
        <v>0</v>
      </c>
      <c r="AE38" s="135">
        <v>0</v>
      </c>
      <c r="AF38" s="158">
        <v>0</v>
      </c>
      <c r="AG38" s="5" t="s">
        <v>1</v>
      </c>
      <c r="AH38" s="159">
        <v>0</v>
      </c>
      <c r="AI38" s="135">
        <v>0</v>
      </c>
      <c r="AJ38" s="135">
        <v>0</v>
      </c>
      <c r="AK38" s="159">
        <v>0</v>
      </c>
      <c r="AL38" s="135">
        <v>0</v>
      </c>
      <c r="AM38" s="158">
        <v>0</v>
      </c>
      <c r="AN38" s="5" t="s">
        <v>1</v>
      </c>
      <c r="AO38" s="171" t="s">
        <v>18</v>
      </c>
      <c r="AP38" s="171" t="s">
        <v>15</v>
      </c>
      <c r="AQ38" s="171" t="s">
        <v>9</v>
      </c>
      <c r="AR38" s="39" t="s">
        <v>1</v>
      </c>
      <c r="AS38" s="159">
        <v>0</v>
      </c>
      <c r="AT38" s="135">
        <v>0</v>
      </c>
      <c r="AU38" s="160">
        <v>0</v>
      </c>
    </row>
    <row r="39" spans="1:47" ht="12.75">
      <c r="A39" s="146"/>
      <c r="B39" s="192"/>
      <c r="C39" s="68" t="s">
        <v>12</v>
      </c>
      <c r="D39" s="134">
        <v>0</v>
      </c>
      <c r="E39" s="67">
        <v>0</v>
      </c>
      <c r="F39" s="67">
        <v>0</v>
      </c>
      <c r="G39" s="67">
        <v>0</v>
      </c>
      <c r="H39" s="18" t="s">
        <v>1</v>
      </c>
      <c r="I39" s="134">
        <v>0</v>
      </c>
      <c r="J39" s="67">
        <v>0</v>
      </c>
      <c r="K39" s="67">
        <v>0</v>
      </c>
      <c r="L39" s="67">
        <v>0</v>
      </c>
      <c r="M39" s="18" t="s">
        <v>1</v>
      </c>
      <c r="N39" s="134">
        <v>0</v>
      </c>
      <c r="O39" s="67">
        <v>0</v>
      </c>
      <c r="P39" s="67">
        <v>0</v>
      </c>
      <c r="Q39" s="67">
        <v>0</v>
      </c>
      <c r="R39" s="18" t="s">
        <v>1</v>
      </c>
      <c r="S39" s="134">
        <f t="shared" si="3"/>
        <v>0</v>
      </c>
      <c r="T39" s="67">
        <f t="shared" si="0"/>
        <v>0</v>
      </c>
      <c r="U39" s="67">
        <f t="shared" si="1"/>
        <v>0</v>
      </c>
      <c r="V39" s="67">
        <f t="shared" si="2"/>
        <v>0</v>
      </c>
      <c r="W39" s="5" t="s">
        <v>1</v>
      </c>
      <c r="X39" s="134">
        <v>0</v>
      </c>
      <c r="Y39" s="67">
        <v>0</v>
      </c>
      <c r="Z39" s="67">
        <v>0</v>
      </c>
      <c r="AA39" s="67">
        <v>0</v>
      </c>
      <c r="AB39" s="5" t="s">
        <v>1</v>
      </c>
      <c r="AC39" s="134">
        <v>0</v>
      </c>
      <c r="AD39" s="67">
        <v>0</v>
      </c>
      <c r="AE39" s="67">
        <v>0</v>
      </c>
      <c r="AF39" s="131">
        <v>0</v>
      </c>
      <c r="AG39" s="5" t="s">
        <v>1</v>
      </c>
      <c r="AH39" s="134">
        <v>0</v>
      </c>
      <c r="AI39" s="67">
        <v>0</v>
      </c>
      <c r="AJ39" s="67">
        <v>0</v>
      </c>
      <c r="AK39" s="134">
        <v>0</v>
      </c>
      <c r="AL39" s="67">
        <v>0</v>
      </c>
      <c r="AM39" s="131">
        <v>0</v>
      </c>
      <c r="AN39" s="5" t="s">
        <v>1</v>
      </c>
      <c r="AO39" s="171" t="s">
        <v>18</v>
      </c>
      <c r="AP39" s="171" t="s">
        <v>15</v>
      </c>
      <c r="AQ39" s="171" t="s">
        <v>12</v>
      </c>
      <c r="AR39" s="39" t="s">
        <v>1</v>
      </c>
      <c r="AS39" s="134">
        <v>0</v>
      </c>
      <c r="AT39" s="67">
        <v>0</v>
      </c>
      <c r="AU39" s="147">
        <v>0</v>
      </c>
    </row>
    <row r="40" spans="1:47" ht="12.75">
      <c r="A40" s="146"/>
      <c r="B40" s="192"/>
      <c r="C40" s="68" t="s">
        <v>13</v>
      </c>
      <c r="D40" s="134">
        <v>0</v>
      </c>
      <c r="E40" s="67">
        <v>0</v>
      </c>
      <c r="F40" s="67">
        <v>0</v>
      </c>
      <c r="G40" s="67">
        <v>0</v>
      </c>
      <c r="H40" s="18" t="s">
        <v>1</v>
      </c>
      <c r="I40" s="134">
        <v>0</v>
      </c>
      <c r="J40" s="67">
        <v>0</v>
      </c>
      <c r="K40" s="67">
        <v>0</v>
      </c>
      <c r="L40" s="67">
        <v>0</v>
      </c>
      <c r="M40" s="18" t="s">
        <v>1</v>
      </c>
      <c r="N40" s="134">
        <v>0</v>
      </c>
      <c r="O40" s="67">
        <v>0</v>
      </c>
      <c r="P40" s="67">
        <v>0</v>
      </c>
      <c r="Q40" s="67">
        <v>0</v>
      </c>
      <c r="R40" s="18" t="s">
        <v>1</v>
      </c>
      <c r="S40" s="134">
        <f t="shared" si="3"/>
        <v>0</v>
      </c>
      <c r="T40" s="67">
        <f t="shared" si="0"/>
        <v>0</v>
      </c>
      <c r="U40" s="67">
        <f t="shared" si="1"/>
        <v>0</v>
      </c>
      <c r="V40" s="67">
        <f t="shared" si="2"/>
        <v>0</v>
      </c>
      <c r="W40" s="5" t="s">
        <v>1</v>
      </c>
      <c r="X40" s="134">
        <v>0</v>
      </c>
      <c r="Y40" s="67">
        <v>0</v>
      </c>
      <c r="Z40" s="67">
        <v>0</v>
      </c>
      <c r="AA40" s="67">
        <v>0</v>
      </c>
      <c r="AB40" s="5" t="s">
        <v>1</v>
      </c>
      <c r="AC40" s="134">
        <v>0</v>
      </c>
      <c r="AD40" s="67">
        <v>0</v>
      </c>
      <c r="AE40" s="67">
        <v>0</v>
      </c>
      <c r="AF40" s="131">
        <v>0</v>
      </c>
      <c r="AG40" s="5" t="s">
        <v>1</v>
      </c>
      <c r="AH40" s="134">
        <v>0</v>
      </c>
      <c r="AI40" s="67">
        <v>0</v>
      </c>
      <c r="AJ40" s="67">
        <v>0</v>
      </c>
      <c r="AK40" s="134">
        <v>0</v>
      </c>
      <c r="AL40" s="67">
        <v>0</v>
      </c>
      <c r="AM40" s="131">
        <v>0</v>
      </c>
      <c r="AN40" s="5" t="s">
        <v>1</v>
      </c>
      <c r="AO40" s="171" t="s">
        <v>18</v>
      </c>
      <c r="AP40" s="171" t="s">
        <v>15</v>
      </c>
      <c r="AQ40" s="171" t="s">
        <v>13</v>
      </c>
      <c r="AR40" s="39" t="s">
        <v>1</v>
      </c>
      <c r="AS40" s="134">
        <v>0</v>
      </c>
      <c r="AT40" s="67">
        <v>0</v>
      </c>
      <c r="AU40" s="147">
        <v>0</v>
      </c>
    </row>
    <row r="41" spans="1:47" ht="12.75">
      <c r="A41" s="139" t="s">
        <v>19</v>
      </c>
      <c r="B41" s="194"/>
      <c r="C41" s="187" t="s">
        <v>9</v>
      </c>
      <c r="D41" s="170">
        <v>0</v>
      </c>
      <c r="E41" s="126">
        <v>0</v>
      </c>
      <c r="F41" s="126">
        <v>0</v>
      </c>
      <c r="G41" s="126">
        <v>0</v>
      </c>
      <c r="H41" s="18" t="s">
        <v>1</v>
      </c>
      <c r="I41" s="170">
        <v>0</v>
      </c>
      <c r="J41" s="126">
        <v>0</v>
      </c>
      <c r="K41" s="126">
        <v>0</v>
      </c>
      <c r="L41" s="126">
        <v>0</v>
      </c>
      <c r="M41" s="18" t="s">
        <v>1</v>
      </c>
      <c r="N41" s="170">
        <v>0</v>
      </c>
      <c r="O41" s="126">
        <v>0</v>
      </c>
      <c r="P41" s="126">
        <v>0</v>
      </c>
      <c r="Q41" s="126">
        <v>0</v>
      </c>
      <c r="R41" s="18" t="s">
        <v>1</v>
      </c>
      <c r="S41" s="170">
        <f t="shared" si="3"/>
        <v>0</v>
      </c>
      <c r="T41" s="126">
        <f t="shared" si="0"/>
        <v>0</v>
      </c>
      <c r="U41" s="126">
        <f t="shared" si="1"/>
        <v>0</v>
      </c>
      <c r="V41" s="126">
        <f t="shared" si="2"/>
        <v>0</v>
      </c>
      <c r="W41" s="5" t="s">
        <v>1</v>
      </c>
      <c r="X41" s="170">
        <v>0</v>
      </c>
      <c r="Y41" s="126">
        <v>0</v>
      </c>
      <c r="Z41" s="126">
        <v>0</v>
      </c>
      <c r="AA41" s="126">
        <v>0</v>
      </c>
      <c r="AB41" s="5" t="s">
        <v>1</v>
      </c>
      <c r="AC41" s="170">
        <v>0</v>
      </c>
      <c r="AD41" s="126">
        <v>0</v>
      </c>
      <c r="AE41" s="126">
        <v>0</v>
      </c>
      <c r="AF41" s="433">
        <v>0</v>
      </c>
      <c r="AG41" s="5" t="s">
        <v>1</v>
      </c>
      <c r="AH41" s="170">
        <v>0</v>
      </c>
      <c r="AI41" s="126">
        <v>0</v>
      </c>
      <c r="AJ41" s="126">
        <v>0</v>
      </c>
      <c r="AK41" s="170">
        <v>0</v>
      </c>
      <c r="AL41" s="126">
        <v>0</v>
      </c>
      <c r="AM41" s="433">
        <v>0</v>
      </c>
      <c r="AN41" s="5" t="s">
        <v>1</v>
      </c>
      <c r="AO41" s="171" t="s">
        <v>20</v>
      </c>
      <c r="AP41" s="171" t="s">
        <v>11</v>
      </c>
      <c r="AQ41" s="171" t="s">
        <v>9</v>
      </c>
      <c r="AR41" s="39" t="s">
        <v>1</v>
      </c>
      <c r="AS41" s="170">
        <v>0</v>
      </c>
      <c r="AT41" s="126">
        <v>0</v>
      </c>
      <c r="AU41" s="140">
        <v>0</v>
      </c>
    </row>
    <row r="42" spans="1:47" ht="12.75">
      <c r="A42" s="146"/>
      <c r="B42" s="192"/>
      <c r="C42" s="68" t="s">
        <v>12</v>
      </c>
      <c r="D42" s="134">
        <v>0</v>
      </c>
      <c r="E42" s="67">
        <v>0</v>
      </c>
      <c r="F42" s="67">
        <v>0</v>
      </c>
      <c r="G42" s="67">
        <v>0</v>
      </c>
      <c r="H42" s="18" t="s">
        <v>1</v>
      </c>
      <c r="I42" s="134">
        <v>0</v>
      </c>
      <c r="J42" s="67">
        <v>0</v>
      </c>
      <c r="K42" s="67">
        <v>0</v>
      </c>
      <c r="L42" s="67">
        <v>0</v>
      </c>
      <c r="M42" s="18" t="s">
        <v>1</v>
      </c>
      <c r="N42" s="134">
        <v>0</v>
      </c>
      <c r="O42" s="67">
        <v>0</v>
      </c>
      <c r="P42" s="67">
        <v>0</v>
      </c>
      <c r="Q42" s="67">
        <v>0</v>
      </c>
      <c r="R42" s="18" t="s">
        <v>1</v>
      </c>
      <c r="S42" s="134">
        <f t="shared" si="3"/>
        <v>0</v>
      </c>
      <c r="T42" s="67">
        <f t="shared" si="0"/>
        <v>0</v>
      </c>
      <c r="U42" s="67">
        <f t="shared" si="1"/>
        <v>0</v>
      </c>
      <c r="V42" s="67">
        <f t="shared" si="2"/>
        <v>0</v>
      </c>
      <c r="W42" s="5" t="s">
        <v>1</v>
      </c>
      <c r="X42" s="134">
        <v>0</v>
      </c>
      <c r="Y42" s="67">
        <v>0</v>
      </c>
      <c r="Z42" s="67">
        <v>0</v>
      </c>
      <c r="AA42" s="67">
        <v>0</v>
      </c>
      <c r="AB42" s="5" t="s">
        <v>1</v>
      </c>
      <c r="AC42" s="134">
        <v>0</v>
      </c>
      <c r="AD42" s="67">
        <v>0</v>
      </c>
      <c r="AE42" s="67">
        <v>0</v>
      </c>
      <c r="AF42" s="131">
        <v>0</v>
      </c>
      <c r="AG42" s="5" t="s">
        <v>1</v>
      </c>
      <c r="AH42" s="134">
        <v>0</v>
      </c>
      <c r="AI42" s="67">
        <v>0</v>
      </c>
      <c r="AJ42" s="67">
        <v>0</v>
      </c>
      <c r="AK42" s="134">
        <v>0</v>
      </c>
      <c r="AL42" s="67">
        <v>0</v>
      </c>
      <c r="AM42" s="131">
        <v>0</v>
      </c>
      <c r="AN42" s="5" t="s">
        <v>1</v>
      </c>
      <c r="AO42" s="171" t="s">
        <v>20</v>
      </c>
      <c r="AP42" s="171" t="s">
        <v>11</v>
      </c>
      <c r="AQ42" s="171" t="s">
        <v>12</v>
      </c>
      <c r="AR42" s="39" t="s">
        <v>1</v>
      </c>
      <c r="AS42" s="134">
        <v>0</v>
      </c>
      <c r="AT42" s="67">
        <v>0</v>
      </c>
      <c r="AU42" s="147">
        <v>0</v>
      </c>
    </row>
    <row r="43" spans="1:47" ht="12.75">
      <c r="A43" s="146"/>
      <c r="B43" s="192"/>
      <c r="C43" s="68" t="s">
        <v>13</v>
      </c>
      <c r="D43" s="134">
        <v>0</v>
      </c>
      <c r="E43" s="67">
        <v>0</v>
      </c>
      <c r="F43" s="67">
        <v>0</v>
      </c>
      <c r="G43" s="67">
        <v>0</v>
      </c>
      <c r="H43" s="18" t="s">
        <v>1</v>
      </c>
      <c r="I43" s="134">
        <v>0</v>
      </c>
      <c r="J43" s="67">
        <v>0</v>
      </c>
      <c r="K43" s="67">
        <v>0</v>
      </c>
      <c r="L43" s="67">
        <v>0</v>
      </c>
      <c r="M43" s="18" t="s">
        <v>1</v>
      </c>
      <c r="N43" s="134">
        <v>0</v>
      </c>
      <c r="O43" s="67">
        <v>0</v>
      </c>
      <c r="P43" s="67">
        <v>0</v>
      </c>
      <c r="Q43" s="67">
        <v>0</v>
      </c>
      <c r="R43" s="18" t="s">
        <v>1</v>
      </c>
      <c r="S43" s="134">
        <f t="shared" si="3"/>
        <v>0</v>
      </c>
      <c r="T43" s="67">
        <f t="shared" si="0"/>
        <v>0</v>
      </c>
      <c r="U43" s="67">
        <f t="shared" si="1"/>
        <v>0</v>
      </c>
      <c r="V43" s="67">
        <f t="shared" si="2"/>
        <v>0</v>
      </c>
      <c r="W43" s="5" t="s">
        <v>1</v>
      </c>
      <c r="X43" s="134">
        <v>0</v>
      </c>
      <c r="Y43" s="67">
        <v>0</v>
      </c>
      <c r="Z43" s="67">
        <v>0</v>
      </c>
      <c r="AA43" s="67">
        <v>0</v>
      </c>
      <c r="AB43" s="5" t="s">
        <v>1</v>
      </c>
      <c r="AC43" s="134">
        <v>0</v>
      </c>
      <c r="AD43" s="67">
        <v>0</v>
      </c>
      <c r="AE43" s="67">
        <v>0</v>
      </c>
      <c r="AF43" s="131">
        <v>0</v>
      </c>
      <c r="AG43" s="5" t="s">
        <v>1</v>
      </c>
      <c r="AH43" s="134">
        <v>0</v>
      </c>
      <c r="AI43" s="67">
        <v>0</v>
      </c>
      <c r="AJ43" s="67">
        <v>0</v>
      </c>
      <c r="AK43" s="134">
        <v>0</v>
      </c>
      <c r="AL43" s="67">
        <v>0</v>
      </c>
      <c r="AM43" s="131">
        <v>0</v>
      </c>
      <c r="AN43" s="5" t="s">
        <v>1</v>
      </c>
      <c r="AO43" s="171" t="s">
        <v>20</v>
      </c>
      <c r="AP43" s="171" t="s">
        <v>11</v>
      </c>
      <c r="AQ43" s="171" t="s">
        <v>13</v>
      </c>
      <c r="AR43" s="39" t="s">
        <v>1</v>
      </c>
      <c r="AS43" s="134">
        <v>0</v>
      </c>
      <c r="AT43" s="67">
        <v>0</v>
      </c>
      <c r="AU43" s="147">
        <v>0</v>
      </c>
    </row>
    <row r="44" spans="1:47" ht="12.75">
      <c r="A44" s="146"/>
      <c r="B44" s="193" t="s">
        <v>14</v>
      </c>
      <c r="C44" s="191" t="s">
        <v>9</v>
      </c>
      <c r="D44" s="159">
        <v>0</v>
      </c>
      <c r="E44" s="135">
        <v>0</v>
      </c>
      <c r="F44" s="135">
        <v>0</v>
      </c>
      <c r="G44" s="135">
        <v>0</v>
      </c>
      <c r="H44" s="18" t="s">
        <v>1</v>
      </c>
      <c r="I44" s="159">
        <v>0</v>
      </c>
      <c r="J44" s="135">
        <v>0</v>
      </c>
      <c r="K44" s="135">
        <v>0</v>
      </c>
      <c r="L44" s="135">
        <v>0</v>
      </c>
      <c r="M44" s="18" t="s">
        <v>1</v>
      </c>
      <c r="N44" s="159">
        <v>0</v>
      </c>
      <c r="O44" s="135">
        <v>0</v>
      </c>
      <c r="P44" s="135">
        <v>0</v>
      </c>
      <c r="Q44" s="135">
        <v>0</v>
      </c>
      <c r="R44" s="18" t="s">
        <v>1</v>
      </c>
      <c r="S44" s="159">
        <f t="shared" si="3"/>
        <v>0</v>
      </c>
      <c r="T44" s="135">
        <f t="shared" si="0"/>
        <v>0</v>
      </c>
      <c r="U44" s="135">
        <f t="shared" si="1"/>
        <v>0</v>
      </c>
      <c r="V44" s="135">
        <f t="shared" si="2"/>
        <v>0</v>
      </c>
      <c r="W44" s="5" t="s">
        <v>1</v>
      </c>
      <c r="X44" s="159">
        <v>0</v>
      </c>
      <c r="Y44" s="135">
        <v>0</v>
      </c>
      <c r="Z44" s="135">
        <v>0</v>
      </c>
      <c r="AA44" s="135">
        <v>0</v>
      </c>
      <c r="AB44" s="5" t="s">
        <v>1</v>
      </c>
      <c r="AC44" s="159">
        <v>0</v>
      </c>
      <c r="AD44" s="135">
        <v>0</v>
      </c>
      <c r="AE44" s="135">
        <v>0</v>
      </c>
      <c r="AF44" s="158">
        <v>0</v>
      </c>
      <c r="AG44" s="5" t="s">
        <v>1</v>
      </c>
      <c r="AH44" s="159">
        <v>0</v>
      </c>
      <c r="AI44" s="135">
        <v>0</v>
      </c>
      <c r="AJ44" s="135">
        <v>0</v>
      </c>
      <c r="AK44" s="159">
        <v>0</v>
      </c>
      <c r="AL44" s="135">
        <v>0</v>
      </c>
      <c r="AM44" s="158">
        <v>0</v>
      </c>
      <c r="AN44" s="5" t="s">
        <v>1</v>
      </c>
      <c r="AO44" s="171" t="s">
        <v>20</v>
      </c>
      <c r="AP44" s="171" t="s">
        <v>15</v>
      </c>
      <c r="AQ44" s="171" t="s">
        <v>9</v>
      </c>
      <c r="AR44" s="39" t="s">
        <v>1</v>
      </c>
      <c r="AS44" s="159">
        <v>0</v>
      </c>
      <c r="AT44" s="135">
        <v>0</v>
      </c>
      <c r="AU44" s="160">
        <v>0</v>
      </c>
    </row>
    <row r="45" spans="1:47" ht="12.75">
      <c r="A45" s="146"/>
      <c r="B45" s="192"/>
      <c r="C45" s="68" t="s">
        <v>12</v>
      </c>
      <c r="D45" s="134">
        <v>0</v>
      </c>
      <c r="E45" s="67">
        <v>0</v>
      </c>
      <c r="F45" s="67">
        <v>0</v>
      </c>
      <c r="G45" s="67">
        <v>0</v>
      </c>
      <c r="H45" s="18" t="s">
        <v>1</v>
      </c>
      <c r="I45" s="134">
        <v>0</v>
      </c>
      <c r="J45" s="67">
        <v>0</v>
      </c>
      <c r="K45" s="67">
        <v>0</v>
      </c>
      <c r="L45" s="67">
        <v>0</v>
      </c>
      <c r="M45" s="18" t="s">
        <v>1</v>
      </c>
      <c r="N45" s="134">
        <v>0</v>
      </c>
      <c r="O45" s="67">
        <v>0</v>
      </c>
      <c r="P45" s="67">
        <v>0</v>
      </c>
      <c r="Q45" s="67">
        <v>0</v>
      </c>
      <c r="R45" s="18" t="s">
        <v>1</v>
      </c>
      <c r="S45" s="134">
        <f t="shared" si="3"/>
        <v>0</v>
      </c>
      <c r="T45" s="67">
        <f t="shared" si="0"/>
        <v>0</v>
      </c>
      <c r="U45" s="67">
        <f t="shared" si="1"/>
        <v>0</v>
      </c>
      <c r="V45" s="67">
        <f t="shared" si="2"/>
        <v>0</v>
      </c>
      <c r="W45" s="5" t="s">
        <v>1</v>
      </c>
      <c r="X45" s="134">
        <v>0</v>
      </c>
      <c r="Y45" s="67">
        <v>0</v>
      </c>
      <c r="Z45" s="67">
        <v>0</v>
      </c>
      <c r="AA45" s="67">
        <v>0</v>
      </c>
      <c r="AB45" s="5" t="s">
        <v>1</v>
      </c>
      <c r="AC45" s="134">
        <v>0</v>
      </c>
      <c r="AD45" s="67">
        <v>0</v>
      </c>
      <c r="AE45" s="67">
        <v>0</v>
      </c>
      <c r="AF45" s="131">
        <v>0</v>
      </c>
      <c r="AG45" s="5" t="s">
        <v>1</v>
      </c>
      <c r="AH45" s="134">
        <v>0</v>
      </c>
      <c r="AI45" s="67">
        <v>0</v>
      </c>
      <c r="AJ45" s="67">
        <v>0</v>
      </c>
      <c r="AK45" s="134">
        <v>0</v>
      </c>
      <c r="AL45" s="67">
        <v>0</v>
      </c>
      <c r="AM45" s="131">
        <v>0</v>
      </c>
      <c r="AN45" s="5" t="s">
        <v>1</v>
      </c>
      <c r="AO45" s="171" t="s">
        <v>20</v>
      </c>
      <c r="AP45" s="171" t="s">
        <v>15</v>
      </c>
      <c r="AQ45" s="171" t="s">
        <v>12</v>
      </c>
      <c r="AR45" s="39" t="s">
        <v>1</v>
      </c>
      <c r="AS45" s="134">
        <v>0</v>
      </c>
      <c r="AT45" s="67">
        <v>0</v>
      </c>
      <c r="AU45" s="147">
        <v>0</v>
      </c>
    </row>
    <row r="46" spans="1:47" ht="12.75">
      <c r="A46" s="146"/>
      <c r="B46" s="192"/>
      <c r="C46" s="68" t="s">
        <v>13</v>
      </c>
      <c r="D46" s="134">
        <v>0</v>
      </c>
      <c r="E46" s="67">
        <v>0</v>
      </c>
      <c r="F46" s="67">
        <v>0</v>
      </c>
      <c r="G46" s="67">
        <v>0</v>
      </c>
      <c r="H46" s="18" t="s">
        <v>1</v>
      </c>
      <c r="I46" s="134">
        <v>0</v>
      </c>
      <c r="J46" s="67">
        <v>0</v>
      </c>
      <c r="K46" s="67">
        <v>0</v>
      </c>
      <c r="L46" s="67">
        <v>0</v>
      </c>
      <c r="M46" s="18" t="s">
        <v>1</v>
      </c>
      <c r="N46" s="134">
        <v>0</v>
      </c>
      <c r="O46" s="67">
        <v>0</v>
      </c>
      <c r="P46" s="67">
        <v>0</v>
      </c>
      <c r="Q46" s="67">
        <v>0</v>
      </c>
      <c r="R46" s="18" t="s">
        <v>1</v>
      </c>
      <c r="S46" s="134">
        <f t="shared" si="3"/>
        <v>0</v>
      </c>
      <c r="T46" s="67">
        <f t="shared" si="0"/>
        <v>0</v>
      </c>
      <c r="U46" s="67">
        <f t="shared" si="1"/>
        <v>0</v>
      </c>
      <c r="V46" s="67">
        <f t="shared" si="2"/>
        <v>0</v>
      </c>
      <c r="W46" s="5" t="s">
        <v>1</v>
      </c>
      <c r="X46" s="134">
        <v>0</v>
      </c>
      <c r="Y46" s="67">
        <v>0</v>
      </c>
      <c r="Z46" s="67">
        <v>0</v>
      </c>
      <c r="AA46" s="67">
        <v>0</v>
      </c>
      <c r="AB46" s="5" t="s">
        <v>1</v>
      </c>
      <c r="AC46" s="134">
        <v>0</v>
      </c>
      <c r="AD46" s="67">
        <v>0</v>
      </c>
      <c r="AE46" s="67">
        <v>0</v>
      </c>
      <c r="AF46" s="131">
        <v>0</v>
      </c>
      <c r="AG46" s="5" t="s">
        <v>1</v>
      </c>
      <c r="AH46" s="134">
        <v>0</v>
      </c>
      <c r="AI46" s="67">
        <v>0</v>
      </c>
      <c r="AJ46" s="67">
        <v>0</v>
      </c>
      <c r="AK46" s="134">
        <v>0</v>
      </c>
      <c r="AL46" s="67">
        <v>0</v>
      </c>
      <c r="AM46" s="131">
        <v>0</v>
      </c>
      <c r="AN46" s="5" t="s">
        <v>1</v>
      </c>
      <c r="AO46" s="171" t="s">
        <v>20</v>
      </c>
      <c r="AP46" s="171" t="s">
        <v>15</v>
      </c>
      <c r="AQ46" s="171" t="s">
        <v>13</v>
      </c>
      <c r="AR46" s="39" t="s">
        <v>1</v>
      </c>
      <c r="AS46" s="134">
        <v>0</v>
      </c>
      <c r="AT46" s="67">
        <v>0</v>
      </c>
      <c r="AU46" s="147">
        <v>0</v>
      </c>
    </row>
    <row r="47" spans="1:47" ht="12.75">
      <c r="A47" s="139" t="s">
        <v>66</v>
      </c>
      <c r="B47" s="194"/>
      <c r="C47" s="187" t="s">
        <v>9</v>
      </c>
      <c r="D47" s="170">
        <v>0</v>
      </c>
      <c r="E47" s="126">
        <v>0</v>
      </c>
      <c r="F47" s="126">
        <v>0</v>
      </c>
      <c r="G47" s="126">
        <v>0</v>
      </c>
      <c r="H47" s="18" t="s">
        <v>1</v>
      </c>
      <c r="I47" s="170">
        <v>0</v>
      </c>
      <c r="J47" s="126">
        <v>0</v>
      </c>
      <c r="K47" s="126">
        <v>0</v>
      </c>
      <c r="L47" s="126">
        <v>0</v>
      </c>
      <c r="M47" s="18" t="s">
        <v>1</v>
      </c>
      <c r="N47" s="170">
        <v>0</v>
      </c>
      <c r="O47" s="126">
        <v>0</v>
      </c>
      <c r="P47" s="126">
        <v>0</v>
      </c>
      <c r="Q47" s="126">
        <v>0</v>
      </c>
      <c r="R47" s="18" t="s">
        <v>1</v>
      </c>
      <c r="S47" s="170">
        <f t="shared" si="3"/>
        <v>0</v>
      </c>
      <c r="T47" s="126">
        <f t="shared" si="0"/>
        <v>0</v>
      </c>
      <c r="U47" s="126">
        <f t="shared" si="1"/>
        <v>0</v>
      </c>
      <c r="V47" s="126">
        <f t="shared" si="2"/>
        <v>0</v>
      </c>
      <c r="W47" s="5" t="s">
        <v>1</v>
      </c>
      <c r="X47" s="170">
        <v>0</v>
      </c>
      <c r="Y47" s="126">
        <v>0</v>
      </c>
      <c r="Z47" s="126">
        <v>0</v>
      </c>
      <c r="AA47" s="126">
        <v>0</v>
      </c>
      <c r="AB47" s="5" t="s">
        <v>1</v>
      </c>
      <c r="AC47" s="170">
        <v>0</v>
      </c>
      <c r="AD47" s="126">
        <v>0</v>
      </c>
      <c r="AE47" s="126">
        <v>0</v>
      </c>
      <c r="AF47" s="433">
        <v>0</v>
      </c>
      <c r="AG47" s="5" t="s">
        <v>1</v>
      </c>
      <c r="AH47" s="170">
        <v>0</v>
      </c>
      <c r="AI47" s="126">
        <v>0</v>
      </c>
      <c r="AJ47" s="126">
        <v>0</v>
      </c>
      <c r="AK47" s="170">
        <v>0</v>
      </c>
      <c r="AL47" s="126">
        <v>0</v>
      </c>
      <c r="AM47" s="433">
        <v>0</v>
      </c>
      <c r="AN47" s="5" t="s">
        <v>1</v>
      </c>
      <c r="AO47" s="171" t="s">
        <v>79</v>
      </c>
      <c r="AP47" s="171" t="s">
        <v>11</v>
      </c>
      <c r="AQ47" s="171" t="s">
        <v>9</v>
      </c>
      <c r="AR47" s="39" t="s">
        <v>1</v>
      </c>
      <c r="AS47" s="170">
        <v>0</v>
      </c>
      <c r="AT47" s="126">
        <v>0</v>
      </c>
      <c r="AU47" s="140">
        <v>0</v>
      </c>
    </row>
    <row r="48" spans="1:47" ht="12.75">
      <c r="A48" s="146"/>
      <c r="B48" s="192"/>
      <c r="C48" s="68" t="s">
        <v>12</v>
      </c>
      <c r="D48" s="134">
        <v>0</v>
      </c>
      <c r="E48" s="67">
        <v>0</v>
      </c>
      <c r="F48" s="67">
        <v>0</v>
      </c>
      <c r="G48" s="67">
        <v>0</v>
      </c>
      <c r="H48" s="18" t="s">
        <v>1</v>
      </c>
      <c r="I48" s="134">
        <v>0</v>
      </c>
      <c r="J48" s="67">
        <v>0</v>
      </c>
      <c r="K48" s="67">
        <v>0</v>
      </c>
      <c r="L48" s="67">
        <v>0</v>
      </c>
      <c r="M48" s="18" t="s">
        <v>1</v>
      </c>
      <c r="N48" s="134">
        <v>0</v>
      </c>
      <c r="O48" s="67">
        <v>0</v>
      </c>
      <c r="P48" s="67">
        <v>0</v>
      </c>
      <c r="Q48" s="67">
        <v>0</v>
      </c>
      <c r="R48" s="18" t="s">
        <v>1</v>
      </c>
      <c r="S48" s="134">
        <f t="shared" si="3"/>
        <v>0</v>
      </c>
      <c r="T48" s="67">
        <f t="shared" si="0"/>
        <v>0</v>
      </c>
      <c r="U48" s="67">
        <f t="shared" si="1"/>
        <v>0</v>
      </c>
      <c r="V48" s="67">
        <f t="shared" si="2"/>
        <v>0</v>
      </c>
      <c r="W48" s="5" t="s">
        <v>1</v>
      </c>
      <c r="X48" s="134">
        <v>0</v>
      </c>
      <c r="Y48" s="67">
        <v>0</v>
      </c>
      <c r="Z48" s="67">
        <v>0</v>
      </c>
      <c r="AA48" s="67">
        <v>0</v>
      </c>
      <c r="AB48" s="5" t="s">
        <v>1</v>
      </c>
      <c r="AC48" s="134">
        <v>0</v>
      </c>
      <c r="AD48" s="67">
        <v>0</v>
      </c>
      <c r="AE48" s="67">
        <v>0</v>
      </c>
      <c r="AF48" s="131">
        <v>0</v>
      </c>
      <c r="AG48" s="5" t="s">
        <v>1</v>
      </c>
      <c r="AH48" s="134">
        <v>0</v>
      </c>
      <c r="AI48" s="67">
        <v>0</v>
      </c>
      <c r="AJ48" s="67">
        <v>0</v>
      </c>
      <c r="AK48" s="134">
        <v>0</v>
      </c>
      <c r="AL48" s="67">
        <v>0</v>
      </c>
      <c r="AM48" s="131">
        <v>0</v>
      </c>
      <c r="AN48" s="5" t="s">
        <v>1</v>
      </c>
      <c r="AO48" s="171" t="s">
        <v>79</v>
      </c>
      <c r="AP48" s="171" t="s">
        <v>11</v>
      </c>
      <c r="AQ48" s="171" t="s">
        <v>12</v>
      </c>
      <c r="AR48" s="39" t="s">
        <v>1</v>
      </c>
      <c r="AS48" s="134">
        <v>0</v>
      </c>
      <c r="AT48" s="67">
        <v>0</v>
      </c>
      <c r="AU48" s="147">
        <v>0</v>
      </c>
    </row>
    <row r="49" spans="1:47" ht="12.75">
      <c r="A49" s="146"/>
      <c r="B49" s="192"/>
      <c r="C49" s="68" t="s">
        <v>13</v>
      </c>
      <c r="D49" s="134">
        <v>0</v>
      </c>
      <c r="E49" s="67">
        <v>0</v>
      </c>
      <c r="F49" s="67">
        <v>0</v>
      </c>
      <c r="G49" s="67">
        <v>0</v>
      </c>
      <c r="H49" s="18" t="s">
        <v>1</v>
      </c>
      <c r="I49" s="134">
        <v>0</v>
      </c>
      <c r="J49" s="67">
        <v>0</v>
      </c>
      <c r="K49" s="67">
        <v>0</v>
      </c>
      <c r="L49" s="67">
        <v>0</v>
      </c>
      <c r="M49" s="18" t="s">
        <v>1</v>
      </c>
      <c r="N49" s="134">
        <v>0</v>
      </c>
      <c r="O49" s="67">
        <v>0</v>
      </c>
      <c r="P49" s="67">
        <v>0</v>
      </c>
      <c r="Q49" s="67">
        <v>0</v>
      </c>
      <c r="R49" s="18" t="s">
        <v>1</v>
      </c>
      <c r="S49" s="134">
        <f t="shared" si="3"/>
        <v>0</v>
      </c>
      <c r="T49" s="67">
        <f t="shared" si="0"/>
        <v>0</v>
      </c>
      <c r="U49" s="67">
        <f t="shared" si="1"/>
        <v>0</v>
      </c>
      <c r="V49" s="67">
        <f t="shared" si="2"/>
        <v>0</v>
      </c>
      <c r="W49" s="5" t="s">
        <v>1</v>
      </c>
      <c r="X49" s="134">
        <v>0</v>
      </c>
      <c r="Y49" s="67">
        <v>0</v>
      </c>
      <c r="Z49" s="67">
        <v>0</v>
      </c>
      <c r="AA49" s="67">
        <v>0</v>
      </c>
      <c r="AB49" s="5" t="s">
        <v>1</v>
      </c>
      <c r="AC49" s="134">
        <v>0</v>
      </c>
      <c r="AD49" s="67">
        <v>0</v>
      </c>
      <c r="AE49" s="67">
        <v>0</v>
      </c>
      <c r="AF49" s="131">
        <v>0</v>
      </c>
      <c r="AG49" s="5" t="s">
        <v>1</v>
      </c>
      <c r="AH49" s="134">
        <v>0</v>
      </c>
      <c r="AI49" s="67">
        <v>0</v>
      </c>
      <c r="AJ49" s="67">
        <v>0</v>
      </c>
      <c r="AK49" s="134">
        <v>0</v>
      </c>
      <c r="AL49" s="67">
        <v>0</v>
      </c>
      <c r="AM49" s="131">
        <v>0</v>
      </c>
      <c r="AN49" s="5" t="s">
        <v>1</v>
      </c>
      <c r="AO49" s="171" t="s">
        <v>79</v>
      </c>
      <c r="AP49" s="171" t="s">
        <v>11</v>
      </c>
      <c r="AQ49" s="171" t="s">
        <v>13</v>
      </c>
      <c r="AR49" s="39" t="s">
        <v>1</v>
      </c>
      <c r="AS49" s="134">
        <v>0</v>
      </c>
      <c r="AT49" s="67">
        <v>0</v>
      </c>
      <c r="AU49" s="147">
        <v>0</v>
      </c>
    </row>
    <row r="50" spans="1:47" ht="12.75">
      <c r="A50" s="146"/>
      <c r="B50" s="193" t="s">
        <v>14</v>
      </c>
      <c r="C50" s="191" t="s">
        <v>9</v>
      </c>
      <c r="D50" s="159">
        <v>0</v>
      </c>
      <c r="E50" s="135">
        <v>0</v>
      </c>
      <c r="F50" s="135">
        <v>0</v>
      </c>
      <c r="G50" s="135">
        <v>0</v>
      </c>
      <c r="H50" s="18" t="s">
        <v>1</v>
      </c>
      <c r="I50" s="159">
        <v>0</v>
      </c>
      <c r="J50" s="135">
        <v>0</v>
      </c>
      <c r="K50" s="135">
        <v>0</v>
      </c>
      <c r="L50" s="135">
        <v>0</v>
      </c>
      <c r="M50" s="18" t="s">
        <v>1</v>
      </c>
      <c r="N50" s="159">
        <v>0</v>
      </c>
      <c r="O50" s="135">
        <v>0</v>
      </c>
      <c r="P50" s="135">
        <v>0</v>
      </c>
      <c r="Q50" s="135">
        <v>0</v>
      </c>
      <c r="R50" s="18" t="s">
        <v>1</v>
      </c>
      <c r="S50" s="159">
        <f t="shared" si="3"/>
        <v>0</v>
      </c>
      <c r="T50" s="135">
        <f t="shared" si="0"/>
        <v>0</v>
      </c>
      <c r="U50" s="135">
        <f t="shared" si="1"/>
        <v>0</v>
      </c>
      <c r="V50" s="135">
        <f t="shared" si="2"/>
        <v>0</v>
      </c>
      <c r="W50" s="5" t="s">
        <v>1</v>
      </c>
      <c r="X50" s="159">
        <v>0</v>
      </c>
      <c r="Y50" s="135">
        <v>0</v>
      </c>
      <c r="Z50" s="135">
        <v>0</v>
      </c>
      <c r="AA50" s="135">
        <v>0</v>
      </c>
      <c r="AB50" s="5" t="s">
        <v>1</v>
      </c>
      <c r="AC50" s="159">
        <v>0</v>
      </c>
      <c r="AD50" s="135">
        <v>0</v>
      </c>
      <c r="AE50" s="135">
        <v>0</v>
      </c>
      <c r="AF50" s="158">
        <v>0</v>
      </c>
      <c r="AG50" s="5" t="s">
        <v>1</v>
      </c>
      <c r="AH50" s="159">
        <v>0</v>
      </c>
      <c r="AI50" s="135">
        <v>0</v>
      </c>
      <c r="AJ50" s="135">
        <v>0</v>
      </c>
      <c r="AK50" s="159">
        <v>0</v>
      </c>
      <c r="AL50" s="135">
        <v>0</v>
      </c>
      <c r="AM50" s="158">
        <v>0</v>
      </c>
      <c r="AN50" s="5" t="s">
        <v>1</v>
      </c>
      <c r="AO50" s="171" t="s">
        <v>79</v>
      </c>
      <c r="AP50" s="171" t="s">
        <v>15</v>
      </c>
      <c r="AQ50" s="171" t="s">
        <v>9</v>
      </c>
      <c r="AR50" s="39" t="s">
        <v>1</v>
      </c>
      <c r="AS50" s="159">
        <v>0</v>
      </c>
      <c r="AT50" s="135">
        <v>0</v>
      </c>
      <c r="AU50" s="160">
        <v>0</v>
      </c>
    </row>
    <row r="51" spans="1:47" ht="12.75">
      <c r="A51" s="146"/>
      <c r="B51" s="192"/>
      <c r="C51" s="68" t="s">
        <v>12</v>
      </c>
      <c r="D51" s="134">
        <v>0</v>
      </c>
      <c r="E51" s="67">
        <v>0</v>
      </c>
      <c r="F51" s="67">
        <v>0</v>
      </c>
      <c r="G51" s="67">
        <v>0</v>
      </c>
      <c r="H51" s="18" t="s">
        <v>1</v>
      </c>
      <c r="I51" s="134">
        <v>0</v>
      </c>
      <c r="J51" s="67">
        <v>0</v>
      </c>
      <c r="K51" s="67">
        <v>0</v>
      </c>
      <c r="L51" s="67">
        <v>0</v>
      </c>
      <c r="M51" s="18" t="s">
        <v>1</v>
      </c>
      <c r="N51" s="134">
        <v>0</v>
      </c>
      <c r="O51" s="67">
        <v>0</v>
      </c>
      <c r="P51" s="67">
        <v>0</v>
      </c>
      <c r="Q51" s="67">
        <v>0</v>
      </c>
      <c r="R51" s="18" t="s">
        <v>1</v>
      </c>
      <c r="S51" s="134">
        <f t="shared" si="3"/>
        <v>0</v>
      </c>
      <c r="T51" s="67">
        <f t="shared" si="0"/>
        <v>0</v>
      </c>
      <c r="U51" s="67">
        <f t="shared" si="1"/>
        <v>0</v>
      </c>
      <c r="V51" s="67">
        <f t="shared" si="2"/>
        <v>0</v>
      </c>
      <c r="W51" s="5" t="s">
        <v>1</v>
      </c>
      <c r="X51" s="134">
        <v>0</v>
      </c>
      <c r="Y51" s="67">
        <v>0</v>
      </c>
      <c r="Z51" s="67">
        <v>0</v>
      </c>
      <c r="AA51" s="67">
        <v>0</v>
      </c>
      <c r="AB51" s="5" t="s">
        <v>1</v>
      </c>
      <c r="AC51" s="134">
        <v>0</v>
      </c>
      <c r="AD51" s="67">
        <v>0</v>
      </c>
      <c r="AE51" s="67">
        <v>0</v>
      </c>
      <c r="AF51" s="131">
        <v>0</v>
      </c>
      <c r="AG51" s="5" t="s">
        <v>1</v>
      </c>
      <c r="AH51" s="134">
        <v>0</v>
      </c>
      <c r="AI51" s="67">
        <v>0</v>
      </c>
      <c r="AJ51" s="67">
        <v>0</v>
      </c>
      <c r="AK51" s="134">
        <v>0</v>
      </c>
      <c r="AL51" s="67">
        <v>0</v>
      </c>
      <c r="AM51" s="131">
        <v>0</v>
      </c>
      <c r="AN51" s="5" t="s">
        <v>1</v>
      </c>
      <c r="AO51" s="171" t="s">
        <v>79</v>
      </c>
      <c r="AP51" s="171" t="s">
        <v>15</v>
      </c>
      <c r="AQ51" s="171" t="s">
        <v>12</v>
      </c>
      <c r="AR51" s="39" t="s">
        <v>1</v>
      </c>
      <c r="AS51" s="134">
        <v>0</v>
      </c>
      <c r="AT51" s="67">
        <v>0</v>
      </c>
      <c r="AU51" s="147">
        <v>0</v>
      </c>
    </row>
    <row r="52" spans="1:47" ht="12.75">
      <c r="A52" s="146"/>
      <c r="B52" s="192"/>
      <c r="C52" s="68" t="s">
        <v>13</v>
      </c>
      <c r="D52" s="134">
        <v>0</v>
      </c>
      <c r="E52" s="67">
        <v>0</v>
      </c>
      <c r="F52" s="67">
        <v>0</v>
      </c>
      <c r="G52" s="67">
        <v>0</v>
      </c>
      <c r="H52" s="18" t="s">
        <v>1</v>
      </c>
      <c r="I52" s="134">
        <v>0</v>
      </c>
      <c r="J52" s="67">
        <v>0</v>
      </c>
      <c r="K52" s="67">
        <v>0</v>
      </c>
      <c r="L52" s="67">
        <v>0</v>
      </c>
      <c r="M52" s="18" t="s">
        <v>1</v>
      </c>
      <c r="N52" s="134">
        <v>0</v>
      </c>
      <c r="O52" s="67">
        <v>0</v>
      </c>
      <c r="P52" s="67">
        <v>0</v>
      </c>
      <c r="Q52" s="67">
        <v>0</v>
      </c>
      <c r="R52" s="18" t="s">
        <v>1</v>
      </c>
      <c r="S52" s="134">
        <f t="shared" si="3"/>
        <v>0</v>
      </c>
      <c r="T52" s="67">
        <f t="shared" si="0"/>
        <v>0</v>
      </c>
      <c r="U52" s="67">
        <f t="shared" si="1"/>
        <v>0</v>
      </c>
      <c r="V52" s="67">
        <f t="shared" si="2"/>
        <v>0</v>
      </c>
      <c r="W52" s="5" t="s">
        <v>1</v>
      </c>
      <c r="X52" s="134">
        <v>0</v>
      </c>
      <c r="Y52" s="67">
        <v>0</v>
      </c>
      <c r="Z52" s="67">
        <v>0</v>
      </c>
      <c r="AA52" s="67">
        <v>0</v>
      </c>
      <c r="AB52" s="5" t="s">
        <v>1</v>
      </c>
      <c r="AC52" s="134">
        <v>0</v>
      </c>
      <c r="AD52" s="67">
        <v>0</v>
      </c>
      <c r="AE52" s="67">
        <v>0</v>
      </c>
      <c r="AF52" s="131">
        <v>0</v>
      </c>
      <c r="AG52" s="5" t="s">
        <v>1</v>
      </c>
      <c r="AH52" s="134">
        <v>0</v>
      </c>
      <c r="AI52" s="67">
        <v>0</v>
      </c>
      <c r="AJ52" s="67">
        <v>0</v>
      </c>
      <c r="AK52" s="134">
        <v>0</v>
      </c>
      <c r="AL52" s="67">
        <v>0</v>
      </c>
      <c r="AM52" s="131">
        <v>0</v>
      </c>
      <c r="AN52" s="5" t="s">
        <v>1</v>
      </c>
      <c r="AO52" s="171" t="s">
        <v>79</v>
      </c>
      <c r="AP52" s="171" t="s">
        <v>15</v>
      </c>
      <c r="AQ52" s="171" t="s">
        <v>13</v>
      </c>
      <c r="AR52" s="39" t="s">
        <v>1</v>
      </c>
      <c r="AS52" s="134">
        <v>0</v>
      </c>
      <c r="AT52" s="67">
        <v>0</v>
      </c>
      <c r="AU52" s="147">
        <v>0</v>
      </c>
    </row>
    <row r="53" spans="1:47" ht="12.75">
      <c r="A53" s="139" t="s">
        <v>58</v>
      </c>
      <c r="B53" s="194"/>
      <c r="C53" s="187" t="s">
        <v>9</v>
      </c>
      <c r="D53" s="56"/>
      <c r="E53" s="48"/>
      <c r="F53" s="126">
        <v>0</v>
      </c>
      <c r="G53" s="126">
        <v>0</v>
      </c>
      <c r="H53" s="18" t="s">
        <v>1</v>
      </c>
      <c r="I53" s="56"/>
      <c r="J53" s="48"/>
      <c r="K53" s="126">
        <v>0</v>
      </c>
      <c r="L53" s="126">
        <v>0</v>
      </c>
      <c r="M53" s="18" t="s">
        <v>1</v>
      </c>
      <c r="N53" s="56"/>
      <c r="O53" s="48"/>
      <c r="P53" s="126">
        <v>0</v>
      </c>
      <c r="Q53" s="126">
        <v>0</v>
      </c>
      <c r="R53" s="18" t="s">
        <v>1</v>
      </c>
      <c r="S53" s="56"/>
      <c r="T53" s="48"/>
      <c r="U53" s="126">
        <v>0</v>
      </c>
      <c r="V53" s="126">
        <v>0</v>
      </c>
      <c r="W53" s="5" t="s">
        <v>1</v>
      </c>
      <c r="X53" s="56"/>
      <c r="Y53" s="48"/>
      <c r="Z53" s="126">
        <v>0</v>
      </c>
      <c r="AA53" s="126">
        <v>0</v>
      </c>
      <c r="AB53" s="5" t="s">
        <v>1</v>
      </c>
      <c r="AC53" s="56"/>
      <c r="AD53" s="48"/>
      <c r="AE53" s="126">
        <v>0</v>
      </c>
      <c r="AF53" s="126">
        <v>0</v>
      </c>
      <c r="AG53" s="5" t="s">
        <v>1</v>
      </c>
      <c r="AH53" s="56"/>
      <c r="AI53" s="48"/>
      <c r="AJ53" s="141"/>
      <c r="AK53" s="142"/>
      <c r="AL53" s="48"/>
      <c r="AM53" s="379"/>
      <c r="AN53" s="5" t="s">
        <v>1</v>
      </c>
      <c r="AO53" s="171" t="s">
        <v>21</v>
      </c>
      <c r="AP53" s="171" t="s">
        <v>11</v>
      </c>
      <c r="AQ53" s="171" t="s">
        <v>9</v>
      </c>
      <c r="AR53" s="39" t="s">
        <v>1</v>
      </c>
      <c r="AS53" s="142"/>
      <c r="AT53" s="48"/>
      <c r="AU53" s="70"/>
    </row>
    <row r="54" spans="1:47" ht="12.75">
      <c r="A54" s="195"/>
      <c r="B54" s="196"/>
      <c r="C54" s="68" t="s">
        <v>12</v>
      </c>
      <c r="D54" s="57"/>
      <c r="E54" s="58"/>
      <c r="F54" s="67">
        <v>0</v>
      </c>
      <c r="G54" s="67">
        <v>0</v>
      </c>
      <c r="H54" s="18" t="s">
        <v>1</v>
      </c>
      <c r="I54" s="57"/>
      <c r="J54" s="58"/>
      <c r="K54" s="67">
        <v>0</v>
      </c>
      <c r="L54" s="67">
        <v>0</v>
      </c>
      <c r="M54" s="18" t="s">
        <v>1</v>
      </c>
      <c r="N54" s="57"/>
      <c r="O54" s="58"/>
      <c r="P54" s="67">
        <v>0</v>
      </c>
      <c r="Q54" s="67">
        <v>0</v>
      </c>
      <c r="R54" s="18" t="s">
        <v>1</v>
      </c>
      <c r="S54" s="57"/>
      <c r="T54" s="58"/>
      <c r="U54" s="67">
        <v>0</v>
      </c>
      <c r="V54" s="67">
        <v>0</v>
      </c>
      <c r="W54" s="5" t="s">
        <v>1</v>
      </c>
      <c r="X54" s="57"/>
      <c r="Y54" s="58"/>
      <c r="Z54" s="67">
        <v>0</v>
      </c>
      <c r="AA54" s="67">
        <v>0</v>
      </c>
      <c r="AB54" s="5" t="s">
        <v>1</v>
      </c>
      <c r="AC54" s="57"/>
      <c r="AD54" s="58"/>
      <c r="AE54" s="67">
        <v>0</v>
      </c>
      <c r="AF54" s="67">
        <v>0</v>
      </c>
      <c r="AG54" s="5" t="s">
        <v>1</v>
      </c>
      <c r="AH54" s="57"/>
      <c r="AI54" s="58"/>
      <c r="AJ54" s="128"/>
      <c r="AK54" s="145"/>
      <c r="AL54" s="58"/>
      <c r="AM54" s="380"/>
      <c r="AN54" s="5" t="s">
        <v>1</v>
      </c>
      <c r="AO54" s="171" t="s">
        <v>21</v>
      </c>
      <c r="AP54" s="171" t="s">
        <v>11</v>
      </c>
      <c r="AQ54" s="171" t="s">
        <v>12</v>
      </c>
      <c r="AR54" s="39" t="s">
        <v>1</v>
      </c>
      <c r="AS54" s="145"/>
      <c r="AT54" s="58"/>
      <c r="AU54" s="71"/>
    </row>
    <row r="55" spans="1:47" ht="12.75">
      <c r="A55" s="189"/>
      <c r="B55" s="193" t="s">
        <v>14</v>
      </c>
      <c r="C55" s="191" t="s">
        <v>9</v>
      </c>
      <c r="D55" s="59"/>
      <c r="E55" s="60"/>
      <c r="F55" s="127"/>
      <c r="G55" s="127"/>
      <c r="H55" s="18" t="s">
        <v>1</v>
      </c>
      <c r="I55" s="59"/>
      <c r="J55" s="60"/>
      <c r="K55" s="127"/>
      <c r="L55" s="127"/>
      <c r="M55" s="18" t="s">
        <v>1</v>
      </c>
      <c r="N55" s="59"/>
      <c r="O55" s="60"/>
      <c r="P55" s="127"/>
      <c r="Q55" s="127"/>
      <c r="R55" s="18" t="s">
        <v>1</v>
      </c>
      <c r="S55" s="59"/>
      <c r="T55" s="60"/>
      <c r="U55" s="127"/>
      <c r="V55" s="127"/>
      <c r="W55" s="5" t="s">
        <v>1</v>
      </c>
      <c r="X55" s="59"/>
      <c r="Y55" s="60"/>
      <c r="Z55" s="127"/>
      <c r="AA55" s="127"/>
      <c r="AB55" s="5" t="s">
        <v>1</v>
      </c>
      <c r="AC55" s="59"/>
      <c r="AD55" s="60"/>
      <c r="AE55" s="127"/>
      <c r="AF55" s="148"/>
      <c r="AG55" s="5" t="s">
        <v>1</v>
      </c>
      <c r="AH55" s="59"/>
      <c r="AI55" s="60"/>
      <c r="AJ55" s="127"/>
      <c r="AK55" s="149"/>
      <c r="AL55" s="60"/>
      <c r="AM55" s="393"/>
      <c r="AN55" s="5" t="s">
        <v>1</v>
      </c>
      <c r="AO55" s="171" t="s">
        <v>21</v>
      </c>
      <c r="AP55" s="171" t="s">
        <v>15</v>
      </c>
      <c r="AQ55" s="171" t="s">
        <v>9</v>
      </c>
      <c r="AR55" s="39" t="s">
        <v>1</v>
      </c>
      <c r="AS55" s="149"/>
      <c r="AT55" s="60"/>
      <c r="AU55" s="73"/>
    </row>
    <row r="56" spans="1:47" ht="12.75">
      <c r="A56" s="146"/>
      <c r="B56" s="192"/>
      <c r="C56" s="68" t="s">
        <v>12</v>
      </c>
      <c r="D56" s="61"/>
      <c r="E56" s="62"/>
      <c r="F56" s="153"/>
      <c r="G56" s="153"/>
      <c r="H56" s="125" t="s">
        <v>1</v>
      </c>
      <c r="I56" s="61"/>
      <c r="J56" s="62"/>
      <c r="K56" s="153"/>
      <c r="L56" s="153"/>
      <c r="M56" s="125" t="s">
        <v>1</v>
      </c>
      <c r="N56" s="61"/>
      <c r="O56" s="62"/>
      <c r="P56" s="153"/>
      <c r="Q56" s="153"/>
      <c r="R56" s="125" t="s">
        <v>1</v>
      </c>
      <c r="S56" s="61"/>
      <c r="T56" s="62"/>
      <c r="U56" s="153"/>
      <c r="V56" s="153"/>
      <c r="W56" s="12" t="s">
        <v>1</v>
      </c>
      <c r="X56" s="61"/>
      <c r="Y56" s="62"/>
      <c r="Z56" s="153"/>
      <c r="AA56" s="153"/>
      <c r="AB56" s="12" t="s">
        <v>1</v>
      </c>
      <c r="AC56" s="61"/>
      <c r="AD56" s="62"/>
      <c r="AE56" s="153"/>
      <c r="AF56" s="222"/>
      <c r="AG56" s="12" t="s">
        <v>1</v>
      </c>
      <c r="AH56" s="61"/>
      <c r="AI56" s="62"/>
      <c r="AJ56" s="153"/>
      <c r="AK56" s="154"/>
      <c r="AL56" s="62"/>
      <c r="AM56" s="394"/>
      <c r="AN56" s="5" t="s">
        <v>1</v>
      </c>
      <c r="AO56" s="171" t="s">
        <v>21</v>
      </c>
      <c r="AP56" s="171" t="s">
        <v>15</v>
      </c>
      <c r="AQ56" s="171" t="s">
        <v>12</v>
      </c>
      <c r="AR56" s="39" t="s">
        <v>1</v>
      </c>
      <c r="AS56" s="154"/>
      <c r="AT56" s="62"/>
      <c r="AU56" s="72"/>
    </row>
    <row r="57" spans="1:47" ht="12.75">
      <c r="A57" s="139" t="s">
        <v>57</v>
      </c>
      <c r="B57" s="194"/>
      <c r="C57" s="187" t="s">
        <v>9</v>
      </c>
      <c r="D57" s="57"/>
      <c r="E57" s="58"/>
      <c r="F57" s="67">
        <v>0</v>
      </c>
      <c r="G57" s="67">
        <v>0</v>
      </c>
      <c r="H57" s="18" t="s">
        <v>1</v>
      </c>
      <c r="I57" s="57"/>
      <c r="J57" s="58"/>
      <c r="K57" s="67">
        <v>0</v>
      </c>
      <c r="L57" s="67">
        <v>0</v>
      </c>
      <c r="M57" s="18" t="s">
        <v>1</v>
      </c>
      <c r="N57" s="57"/>
      <c r="O57" s="58"/>
      <c r="P57" s="67">
        <v>0</v>
      </c>
      <c r="Q57" s="67">
        <v>0</v>
      </c>
      <c r="R57" s="18" t="s">
        <v>1</v>
      </c>
      <c r="S57" s="57"/>
      <c r="T57" s="58"/>
      <c r="U57" s="67">
        <f t="shared" si="1"/>
        <v>0</v>
      </c>
      <c r="V57" s="67">
        <f t="shared" si="2"/>
        <v>0</v>
      </c>
      <c r="W57" s="5" t="s">
        <v>1</v>
      </c>
      <c r="X57" s="57"/>
      <c r="Y57" s="58"/>
      <c r="Z57" s="67">
        <v>0</v>
      </c>
      <c r="AA57" s="67">
        <v>0</v>
      </c>
      <c r="AB57" s="5" t="s">
        <v>1</v>
      </c>
      <c r="AC57" s="57"/>
      <c r="AD57" s="58"/>
      <c r="AE57" s="67">
        <v>0</v>
      </c>
      <c r="AF57" s="131">
        <v>0</v>
      </c>
      <c r="AG57" s="5" t="s">
        <v>1</v>
      </c>
      <c r="AH57" s="57"/>
      <c r="AI57" s="58"/>
      <c r="AJ57" s="128"/>
      <c r="AK57" s="145"/>
      <c r="AL57" s="58"/>
      <c r="AM57" s="380"/>
      <c r="AN57" s="5" t="s">
        <v>1</v>
      </c>
      <c r="AO57" s="171" t="s">
        <v>22</v>
      </c>
      <c r="AP57" s="171" t="s">
        <v>11</v>
      </c>
      <c r="AQ57" s="171" t="s">
        <v>9</v>
      </c>
      <c r="AR57" s="39" t="s">
        <v>1</v>
      </c>
      <c r="AS57" s="145"/>
      <c r="AT57" s="58"/>
      <c r="AU57" s="71"/>
    </row>
    <row r="58" spans="1:47" ht="12.75">
      <c r="A58" s="146"/>
      <c r="B58" s="192"/>
      <c r="C58" s="68" t="s">
        <v>12</v>
      </c>
      <c r="D58" s="57"/>
      <c r="E58" s="58"/>
      <c r="F58" s="67">
        <v>0</v>
      </c>
      <c r="G58" s="67">
        <v>0</v>
      </c>
      <c r="H58" s="18" t="s">
        <v>1</v>
      </c>
      <c r="I58" s="57"/>
      <c r="J58" s="58"/>
      <c r="K58" s="67">
        <v>0</v>
      </c>
      <c r="L58" s="67">
        <v>0</v>
      </c>
      <c r="M58" s="18" t="s">
        <v>1</v>
      </c>
      <c r="N58" s="57"/>
      <c r="O58" s="58"/>
      <c r="P58" s="67">
        <v>0</v>
      </c>
      <c r="Q58" s="67">
        <v>0</v>
      </c>
      <c r="R58" s="18" t="s">
        <v>1</v>
      </c>
      <c r="S58" s="57"/>
      <c r="T58" s="58"/>
      <c r="U58" s="67">
        <f t="shared" si="1"/>
        <v>0</v>
      </c>
      <c r="V58" s="67">
        <f t="shared" si="2"/>
        <v>0</v>
      </c>
      <c r="W58" s="5" t="s">
        <v>1</v>
      </c>
      <c r="X58" s="57"/>
      <c r="Y58" s="58"/>
      <c r="Z58" s="67">
        <v>0</v>
      </c>
      <c r="AA58" s="67">
        <v>0</v>
      </c>
      <c r="AB58" s="5" t="s">
        <v>1</v>
      </c>
      <c r="AC58" s="57"/>
      <c r="AD58" s="58"/>
      <c r="AE58" s="67">
        <v>0</v>
      </c>
      <c r="AF58" s="131">
        <v>0</v>
      </c>
      <c r="AG58" s="5" t="s">
        <v>1</v>
      </c>
      <c r="AH58" s="57"/>
      <c r="AI58" s="58"/>
      <c r="AJ58" s="128"/>
      <c r="AK58" s="145"/>
      <c r="AL58" s="58"/>
      <c r="AM58" s="380"/>
      <c r="AN58" s="5" t="s">
        <v>1</v>
      </c>
      <c r="AO58" s="171" t="s">
        <v>22</v>
      </c>
      <c r="AP58" s="171" t="s">
        <v>11</v>
      </c>
      <c r="AQ58" s="171" t="s">
        <v>12</v>
      </c>
      <c r="AR58" s="39" t="s">
        <v>1</v>
      </c>
      <c r="AS58" s="145"/>
      <c r="AT58" s="58"/>
      <c r="AU58" s="71"/>
    </row>
    <row r="59" spans="1:47" ht="12.75">
      <c r="A59" s="146"/>
      <c r="B59" s="192"/>
      <c r="C59" s="68" t="s">
        <v>13</v>
      </c>
      <c r="D59" s="57"/>
      <c r="E59" s="58"/>
      <c r="F59" s="67">
        <v>0</v>
      </c>
      <c r="G59" s="67">
        <v>0</v>
      </c>
      <c r="H59" s="18" t="s">
        <v>1</v>
      </c>
      <c r="I59" s="57"/>
      <c r="J59" s="58"/>
      <c r="K59" s="67">
        <v>0</v>
      </c>
      <c r="L59" s="67">
        <v>0</v>
      </c>
      <c r="M59" s="18" t="s">
        <v>1</v>
      </c>
      <c r="N59" s="57"/>
      <c r="O59" s="58"/>
      <c r="P59" s="67">
        <v>0</v>
      </c>
      <c r="Q59" s="67">
        <v>0</v>
      </c>
      <c r="R59" s="18" t="s">
        <v>1</v>
      </c>
      <c r="S59" s="57"/>
      <c r="T59" s="58"/>
      <c r="U59" s="67">
        <f t="shared" si="1"/>
        <v>0</v>
      </c>
      <c r="V59" s="67">
        <f t="shared" si="2"/>
        <v>0</v>
      </c>
      <c r="W59" s="5" t="s">
        <v>1</v>
      </c>
      <c r="X59" s="57"/>
      <c r="Y59" s="58"/>
      <c r="Z59" s="67">
        <v>0</v>
      </c>
      <c r="AA59" s="67">
        <v>0</v>
      </c>
      <c r="AB59" s="5" t="s">
        <v>1</v>
      </c>
      <c r="AC59" s="57"/>
      <c r="AD59" s="58"/>
      <c r="AE59" s="67">
        <v>0</v>
      </c>
      <c r="AF59" s="131">
        <v>0</v>
      </c>
      <c r="AG59" s="5" t="s">
        <v>1</v>
      </c>
      <c r="AH59" s="57"/>
      <c r="AI59" s="58"/>
      <c r="AJ59" s="128"/>
      <c r="AK59" s="145"/>
      <c r="AL59" s="58"/>
      <c r="AM59" s="380"/>
      <c r="AN59" s="5" t="s">
        <v>1</v>
      </c>
      <c r="AO59" s="171" t="s">
        <v>22</v>
      </c>
      <c r="AP59" s="171" t="s">
        <v>11</v>
      </c>
      <c r="AQ59" s="171" t="s">
        <v>13</v>
      </c>
      <c r="AR59" s="39" t="s">
        <v>1</v>
      </c>
      <c r="AS59" s="145"/>
      <c r="AT59" s="58"/>
      <c r="AU59" s="71"/>
    </row>
    <row r="60" spans="1:47" ht="12.75">
      <c r="A60" s="189"/>
      <c r="B60" s="193" t="s">
        <v>14</v>
      </c>
      <c r="C60" s="191" t="s">
        <v>9</v>
      </c>
      <c r="D60" s="59"/>
      <c r="E60" s="60"/>
      <c r="F60" s="135">
        <v>0</v>
      </c>
      <c r="G60" s="135">
        <v>0</v>
      </c>
      <c r="H60" s="18" t="s">
        <v>1</v>
      </c>
      <c r="I60" s="59"/>
      <c r="J60" s="60"/>
      <c r="K60" s="135">
        <v>0</v>
      </c>
      <c r="L60" s="135">
        <v>0</v>
      </c>
      <c r="M60" s="18" t="s">
        <v>1</v>
      </c>
      <c r="N60" s="59"/>
      <c r="O60" s="60"/>
      <c r="P60" s="135">
        <v>0</v>
      </c>
      <c r="Q60" s="135">
        <v>0</v>
      </c>
      <c r="R60" s="18" t="s">
        <v>1</v>
      </c>
      <c r="S60" s="59"/>
      <c r="T60" s="60"/>
      <c r="U60" s="135">
        <f t="shared" si="1"/>
        <v>0</v>
      </c>
      <c r="V60" s="135">
        <f t="shared" si="2"/>
        <v>0</v>
      </c>
      <c r="W60" s="5" t="s">
        <v>1</v>
      </c>
      <c r="X60" s="59"/>
      <c r="Y60" s="60"/>
      <c r="Z60" s="135">
        <v>0</v>
      </c>
      <c r="AA60" s="135">
        <v>0</v>
      </c>
      <c r="AB60" s="5" t="s">
        <v>1</v>
      </c>
      <c r="AC60" s="59"/>
      <c r="AD60" s="60"/>
      <c r="AE60" s="135">
        <v>0</v>
      </c>
      <c r="AF60" s="158">
        <v>0</v>
      </c>
      <c r="AG60" s="5" t="s">
        <v>1</v>
      </c>
      <c r="AH60" s="59"/>
      <c r="AI60" s="60"/>
      <c r="AJ60" s="127"/>
      <c r="AK60" s="149"/>
      <c r="AL60" s="60"/>
      <c r="AM60" s="393"/>
      <c r="AN60" s="5" t="s">
        <v>1</v>
      </c>
      <c r="AO60" s="171" t="s">
        <v>22</v>
      </c>
      <c r="AP60" s="171" t="s">
        <v>15</v>
      </c>
      <c r="AQ60" s="171" t="s">
        <v>9</v>
      </c>
      <c r="AR60" s="39" t="s">
        <v>1</v>
      </c>
      <c r="AS60" s="149"/>
      <c r="AT60" s="60"/>
      <c r="AU60" s="73"/>
    </row>
    <row r="61" spans="1:47" ht="12.75">
      <c r="A61" s="146"/>
      <c r="B61" s="67"/>
      <c r="C61" s="68" t="s">
        <v>12</v>
      </c>
      <c r="D61" s="57"/>
      <c r="E61" s="58"/>
      <c r="F61" s="67">
        <v>0</v>
      </c>
      <c r="G61" s="67">
        <v>0</v>
      </c>
      <c r="H61" s="18" t="s">
        <v>1</v>
      </c>
      <c r="I61" s="57"/>
      <c r="J61" s="58"/>
      <c r="K61" s="67">
        <v>0</v>
      </c>
      <c r="L61" s="67">
        <v>0</v>
      </c>
      <c r="M61" s="18" t="s">
        <v>1</v>
      </c>
      <c r="N61" s="57"/>
      <c r="O61" s="58"/>
      <c r="P61" s="67">
        <v>0</v>
      </c>
      <c r="Q61" s="67">
        <v>0</v>
      </c>
      <c r="R61" s="18" t="s">
        <v>1</v>
      </c>
      <c r="S61" s="57"/>
      <c r="T61" s="58"/>
      <c r="U61" s="67">
        <f t="shared" si="1"/>
        <v>0</v>
      </c>
      <c r="V61" s="67">
        <f t="shared" si="2"/>
        <v>0</v>
      </c>
      <c r="W61" s="5" t="s">
        <v>1</v>
      </c>
      <c r="X61" s="57"/>
      <c r="Y61" s="58"/>
      <c r="Z61" s="67">
        <v>0</v>
      </c>
      <c r="AA61" s="67">
        <v>0</v>
      </c>
      <c r="AB61" s="5" t="s">
        <v>1</v>
      </c>
      <c r="AC61" s="57"/>
      <c r="AD61" s="58"/>
      <c r="AE61" s="67">
        <v>0</v>
      </c>
      <c r="AF61" s="131">
        <v>0</v>
      </c>
      <c r="AG61" s="5" t="s">
        <v>1</v>
      </c>
      <c r="AH61" s="57"/>
      <c r="AI61" s="58"/>
      <c r="AJ61" s="128"/>
      <c r="AK61" s="145"/>
      <c r="AL61" s="58"/>
      <c r="AM61" s="380"/>
      <c r="AN61" s="5" t="s">
        <v>1</v>
      </c>
      <c r="AO61" s="171" t="s">
        <v>22</v>
      </c>
      <c r="AP61" s="171" t="s">
        <v>15</v>
      </c>
      <c r="AQ61" s="171" t="s">
        <v>12</v>
      </c>
      <c r="AR61" s="39" t="s">
        <v>1</v>
      </c>
      <c r="AS61" s="145"/>
      <c r="AT61" s="58"/>
      <c r="AU61" s="71"/>
    </row>
    <row r="62" spans="1:47" ht="13.5" thickBot="1">
      <c r="A62" s="150"/>
      <c r="B62" s="166"/>
      <c r="C62" s="197" t="s">
        <v>13</v>
      </c>
      <c r="D62" s="61"/>
      <c r="E62" s="62"/>
      <c r="F62" s="136">
        <v>0</v>
      </c>
      <c r="G62" s="136">
        <v>0</v>
      </c>
      <c r="H62" s="18" t="s">
        <v>1</v>
      </c>
      <c r="I62" s="61"/>
      <c r="J62" s="62"/>
      <c r="K62" s="136">
        <v>0</v>
      </c>
      <c r="L62" s="136">
        <v>0</v>
      </c>
      <c r="M62" s="18" t="s">
        <v>1</v>
      </c>
      <c r="N62" s="61"/>
      <c r="O62" s="62"/>
      <c r="P62" s="136">
        <v>0</v>
      </c>
      <c r="Q62" s="166">
        <v>0</v>
      </c>
      <c r="R62" s="18" t="s">
        <v>1</v>
      </c>
      <c r="S62" s="63"/>
      <c r="T62" s="64"/>
      <c r="U62" s="166">
        <f t="shared" si="1"/>
        <v>0</v>
      </c>
      <c r="V62" s="166">
        <f t="shared" si="2"/>
        <v>0</v>
      </c>
      <c r="W62" s="5" t="s">
        <v>1</v>
      </c>
      <c r="X62" s="63"/>
      <c r="Y62" s="62"/>
      <c r="Z62" s="136">
        <v>0</v>
      </c>
      <c r="AA62" s="136">
        <v>0</v>
      </c>
      <c r="AB62" s="5" t="s">
        <v>1</v>
      </c>
      <c r="AC62" s="61"/>
      <c r="AD62" s="62"/>
      <c r="AE62" s="136">
        <v>0</v>
      </c>
      <c r="AF62" s="163">
        <v>0</v>
      </c>
      <c r="AG62" s="5" t="s">
        <v>1</v>
      </c>
      <c r="AH62" s="61"/>
      <c r="AI62" s="62"/>
      <c r="AJ62" s="153"/>
      <c r="AK62" s="154"/>
      <c r="AL62" s="62"/>
      <c r="AM62" s="394"/>
      <c r="AN62" s="5" t="s">
        <v>1</v>
      </c>
      <c r="AO62" s="171" t="s">
        <v>22</v>
      </c>
      <c r="AP62" s="171" t="s">
        <v>15</v>
      </c>
      <c r="AQ62" s="171" t="s">
        <v>13</v>
      </c>
      <c r="AR62" s="39" t="s">
        <v>1</v>
      </c>
      <c r="AS62" s="154"/>
      <c r="AT62" s="62"/>
      <c r="AU62" s="72"/>
    </row>
    <row r="63" spans="1:47" ht="12.75">
      <c r="A63" s="198" t="s">
        <v>47</v>
      </c>
      <c r="B63" s="173"/>
      <c r="C63" s="187" t="s">
        <v>9</v>
      </c>
      <c r="D63" s="155">
        <f aca="true" t="shared" si="4" ref="D63:E68">D17+D23+D29+D35+D41+D47</f>
        <v>0</v>
      </c>
      <c r="E63" s="129">
        <f t="shared" si="4"/>
        <v>0</v>
      </c>
      <c r="F63" s="129">
        <f>F17+F23+F29+F35+F41+F47+F53+F57</f>
        <v>0</v>
      </c>
      <c r="G63" s="130">
        <f>G17+G23+G29+G35+G41+G47+G53+G57</f>
        <v>0</v>
      </c>
      <c r="H63" s="18" t="s">
        <v>1</v>
      </c>
      <c r="I63" s="155">
        <f aca="true" t="shared" si="5" ref="I63:J68">I17+I23+I29+I35+I41+I47</f>
        <v>0</v>
      </c>
      <c r="J63" s="129">
        <f t="shared" si="5"/>
        <v>0</v>
      </c>
      <c r="K63" s="129">
        <f>K17+K23+K29+K35+K41+K47+K53+K57</f>
        <v>0</v>
      </c>
      <c r="L63" s="130">
        <f>L17+L23+L29+L35+L41+L47+L53+L57</f>
        <v>0</v>
      </c>
      <c r="M63" s="18" t="s">
        <v>1</v>
      </c>
      <c r="N63" s="155">
        <f aca="true" t="shared" si="6" ref="N63:O68">N17+N23+N29+N35+N41+N47</f>
        <v>0</v>
      </c>
      <c r="O63" s="129">
        <f t="shared" si="6"/>
        <v>0</v>
      </c>
      <c r="P63" s="129">
        <f>P17+P23+P29+P35+P41+P47+P53+P57</f>
        <v>0</v>
      </c>
      <c r="Q63" s="130">
        <f>Q17+Q23+Q29+Q35+Q41+Q47+Q53+Q57</f>
        <v>0</v>
      </c>
      <c r="R63" s="18" t="s">
        <v>1</v>
      </c>
      <c r="S63" s="155">
        <f aca="true" t="shared" si="7" ref="S63:T68">S17+S23+S29+S35+S41+S47</f>
        <v>0</v>
      </c>
      <c r="T63" s="129">
        <f t="shared" si="7"/>
        <v>0</v>
      </c>
      <c r="U63" s="129">
        <f>U17+U23+U29+U35+U41+U47+U53+U57</f>
        <v>0</v>
      </c>
      <c r="V63" s="130">
        <f>V17+V23+V29+V35+V41+V47+V53+V57</f>
        <v>0</v>
      </c>
      <c r="W63" s="5" t="s">
        <v>1</v>
      </c>
      <c r="X63" s="155">
        <f aca="true" t="shared" si="8" ref="X63:Y68">X17+X23+X29+X35+X41+X47</f>
        <v>0</v>
      </c>
      <c r="Y63" s="129">
        <f t="shared" si="8"/>
        <v>0</v>
      </c>
      <c r="Z63" s="129">
        <f>Z17+Z23+Z29+Z35+Z41+Z47+Z53+Z57</f>
        <v>0</v>
      </c>
      <c r="AA63" s="130">
        <f>AA17+AA23+AA29+AA35+AA41+AA47+AA53+AA57</f>
        <v>0</v>
      </c>
      <c r="AB63" s="5" t="s">
        <v>1</v>
      </c>
      <c r="AC63" s="155">
        <f aca="true" t="shared" si="9" ref="AC63:AD68">AC17+AC23+AC29+AC35+AC41+AC47</f>
        <v>0</v>
      </c>
      <c r="AD63" s="129">
        <f t="shared" si="9"/>
        <v>0</v>
      </c>
      <c r="AE63" s="129">
        <f>AE17+AE23+AE29+AE35+AE41+AE47+AE53+AE57</f>
        <v>0</v>
      </c>
      <c r="AF63" s="130">
        <f>AF17+AF23+AF29+AF35+AF41+AF47+AF53+AF57</f>
        <v>0</v>
      </c>
      <c r="AG63" s="5" t="s">
        <v>1</v>
      </c>
      <c r="AH63" s="155">
        <f aca="true" t="shared" si="10" ref="AH63:AI68">AH17+AH23+AH29+AH35+AH41+AH47</f>
        <v>0</v>
      </c>
      <c r="AI63" s="129">
        <f t="shared" si="10"/>
        <v>0</v>
      </c>
      <c r="AJ63" s="129">
        <f>AJ17+AJ23+AJ29+AJ35+AJ41+AJ47+AJ53+AJ57</f>
        <v>0</v>
      </c>
      <c r="AK63" s="155">
        <f>AK17+AK23+AK29+AK35+AK41+AK47+AK53+AK57</f>
        <v>0</v>
      </c>
      <c r="AL63" s="129">
        <f aca="true" t="shared" si="11" ref="AL63:AM68">AL17+AL23+AL29+AL35+AL41+AL47</f>
        <v>0</v>
      </c>
      <c r="AM63" s="130">
        <f t="shared" si="11"/>
        <v>0</v>
      </c>
      <c r="AS63" s="155">
        <f>AS17+AS23+AS29+AS35+AS41+AS47+AS53+AS57</f>
        <v>0</v>
      </c>
      <c r="AT63" s="129">
        <f aca="true" t="shared" si="12" ref="AT63:AU68">AT17+AT23+AT29+AT35+AT41+AT47</f>
        <v>0</v>
      </c>
      <c r="AU63" s="156">
        <f t="shared" si="12"/>
        <v>0</v>
      </c>
    </row>
    <row r="64" spans="1:47" ht="12.75">
      <c r="A64" s="200"/>
      <c r="B64" s="173"/>
      <c r="C64" s="68" t="s">
        <v>12</v>
      </c>
      <c r="D64" s="134">
        <f t="shared" si="4"/>
        <v>0</v>
      </c>
      <c r="E64" s="67">
        <f t="shared" si="4"/>
        <v>0</v>
      </c>
      <c r="F64" s="67">
        <f>F18+F24+F30+F36+F42+F48+F54+F58</f>
        <v>0</v>
      </c>
      <c r="G64" s="131">
        <f>G18+G24+G30+G36+G42+G48+G54+G58</f>
        <v>0</v>
      </c>
      <c r="H64" s="18" t="s">
        <v>1</v>
      </c>
      <c r="I64" s="134">
        <f t="shared" si="5"/>
        <v>0</v>
      </c>
      <c r="J64" s="67">
        <f t="shared" si="5"/>
        <v>0</v>
      </c>
      <c r="K64" s="67">
        <f>K18+K24+K30+K36+K42+K48+K54+K58</f>
        <v>0</v>
      </c>
      <c r="L64" s="131">
        <f>L18+L24+L30+L36+L42+L48+L54+L58</f>
        <v>0</v>
      </c>
      <c r="M64" s="18" t="s">
        <v>1</v>
      </c>
      <c r="N64" s="134">
        <f t="shared" si="6"/>
        <v>0</v>
      </c>
      <c r="O64" s="67">
        <f t="shared" si="6"/>
        <v>0</v>
      </c>
      <c r="P64" s="67">
        <f>P18+P24+P30+P36+P42+P48+P54+P58</f>
        <v>0</v>
      </c>
      <c r="Q64" s="131">
        <f>Q18+Q24+Q30+Q36+Q42+Q48+Q54+Q58</f>
        <v>0</v>
      </c>
      <c r="R64" s="18" t="s">
        <v>1</v>
      </c>
      <c r="S64" s="134">
        <f t="shared" si="7"/>
        <v>0</v>
      </c>
      <c r="T64" s="67">
        <f t="shared" si="7"/>
        <v>0</v>
      </c>
      <c r="U64" s="67">
        <f>U18+U24+U30+U36+U42+U48+U54+U58</f>
        <v>0</v>
      </c>
      <c r="V64" s="131">
        <f>V18+V24+V30+V36+V42+V48+V54+V58</f>
        <v>0</v>
      </c>
      <c r="W64" s="5" t="s">
        <v>1</v>
      </c>
      <c r="X64" s="134">
        <f t="shared" si="8"/>
        <v>0</v>
      </c>
      <c r="Y64" s="67">
        <f t="shared" si="8"/>
        <v>0</v>
      </c>
      <c r="Z64" s="67">
        <f>Z18+Z24+Z30+Z36+Z42+Z48+Z54+Z58</f>
        <v>0</v>
      </c>
      <c r="AA64" s="131">
        <f>AA18+AA24+AA30+AA36+AA42+AA48+AA54+AA58</f>
        <v>0</v>
      </c>
      <c r="AB64" s="5" t="s">
        <v>1</v>
      </c>
      <c r="AC64" s="134">
        <f t="shared" si="9"/>
        <v>0</v>
      </c>
      <c r="AD64" s="67">
        <f t="shared" si="9"/>
        <v>0</v>
      </c>
      <c r="AE64" s="67">
        <f>AE18+AE24+AE30+AE36+AE42+AE48+AE54+AE58</f>
        <v>0</v>
      </c>
      <c r="AF64" s="131">
        <f>AF18+AF24+AF30+AF36+AF42+AF48+AF54+AF58</f>
        <v>0</v>
      </c>
      <c r="AH64" s="134">
        <f t="shared" si="10"/>
        <v>0</v>
      </c>
      <c r="AI64" s="67">
        <f t="shared" si="10"/>
        <v>0</v>
      </c>
      <c r="AJ64" s="67">
        <f>AJ18+AJ24+AJ30+AJ36+AJ42+AJ48+AJ54+AJ58</f>
        <v>0</v>
      </c>
      <c r="AK64" s="134">
        <f>AK18+AK24+AK30+AK36+AK42+AK48+AK54+AK58</f>
        <v>0</v>
      </c>
      <c r="AL64" s="67">
        <f t="shared" si="11"/>
        <v>0</v>
      </c>
      <c r="AM64" s="131">
        <f t="shared" si="11"/>
        <v>0</v>
      </c>
      <c r="AS64" s="134">
        <f>AS18+AS24+AS30+AS36+AS42+AS48+AS54+AS58</f>
        <v>0</v>
      </c>
      <c r="AT64" s="67">
        <f t="shared" si="12"/>
        <v>0</v>
      </c>
      <c r="AU64" s="147">
        <f t="shared" si="12"/>
        <v>0</v>
      </c>
    </row>
    <row r="65" spans="1:47" ht="12.75">
      <c r="A65" s="200"/>
      <c r="B65" s="173"/>
      <c r="C65" s="68" t="s">
        <v>13</v>
      </c>
      <c r="D65" s="132">
        <f t="shared" si="4"/>
        <v>0</v>
      </c>
      <c r="E65" s="133">
        <f t="shared" si="4"/>
        <v>0</v>
      </c>
      <c r="F65" s="133">
        <f>F19+F25+F31+F37+F43+F49+F59</f>
        <v>0</v>
      </c>
      <c r="G65" s="157">
        <f>G19+G25+G31+G37+G43+G49+G59</f>
        <v>0</v>
      </c>
      <c r="H65" s="18" t="s">
        <v>1</v>
      </c>
      <c r="I65" s="132">
        <f t="shared" si="5"/>
        <v>0</v>
      </c>
      <c r="J65" s="133">
        <f t="shared" si="5"/>
        <v>0</v>
      </c>
      <c r="K65" s="133">
        <f>K19+K25+K31+K37+K43+K49+K59</f>
        <v>0</v>
      </c>
      <c r="L65" s="157">
        <f>L19+L25+L31+L37+L43+L49+L59</f>
        <v>0</v>
      </c>
      <c r="M65" s="18" t="s">
        <v>1</v>
      </c>
      <c r="N65" s="132">
        <f t="shared" si="6"/>
        <v>0</v>
      </c>
      <c r="O65" s="133">
        <f t="shared" si="6"/>
        <v>0</v>
      </c>
      <c r="P65" s="133">
        <f>P19+P25+P31+P37+P43+P49+P59</f>
        <v>0</v>
      </c>
      <c r="Q65" s="157">
        <f>Q19+Q25+Q31+Q37+Q43+Q49+Q59</f>
        <v>0</v>
      </c>
      <c r="R65" s="18" t="s">
        <v>1</v>
      </c>
      <c r="S65" s="132">
        <f t="shared" si="7"/>
        <v>0</v>
      </c>
      <c r="T65" s="133">
        <f t="shared" si="7"/>
        <v>0</v>
      </c>
      <c r="U65" s="133">
        <f>U19+U25+U31+U37+U43+U49+U59</f>
        <v>0</v>
      </c>
      <c r="V65" s="157">
        <f>V19+V25+V31+V37+V43+V49+V59</f>
        <v>0</v>
      </c>
      <c r="W65" s="5" t="s">
        <v>1</v>
      </c>
      <c r="X65" s="132">
        <f t="shared" si="8"/>
        <v>0</v>
      </c>
      <c r="Y65" s="133">
        <f t="shared" si="8"/>
        <v>0</v>
      </c>
      <c r="Z65" s="133">
        <f>Z19+Z25+Z31+Z37+Z43+Z49+Z59</f>
        <v>0</v>
      </c>
      <c r="AA65" s="157">
        <f>AA19+AA25+AA31+AA37+AA43+AA49+AA59</f>
        <v>0</v>
      </c>
      <c r="AB65" s="5" t="s">
        <v>1</v>
      </c>
      <c r="AC65" s="132">
        <f t="shared" si="9"/>
        <v>0</v>
      </c>
      <c r="AD65" s="133">
        <f t="shared" si="9"/>
        <v>0</v>
      </c>
      <c r="AE65" s="133">
        <f>AE19+AE25+AE31+AE37+AE43+AE49+AE59</f>
        <v>0</v>
      </c>
      <c r="AF65" s="157">
        <f>AF19+AF25+AF31+AF37+AF43+AF49+AF59</f>
        <v>0</v>
      </c>
      <c r="AH65" s="132">
        <f t="shared" si="10"/>
        <v>0</v>
      </c>
      <c r="AI65" s="133">
        <f t="shared" si="10"/>
        <v>0</v>
      </c>
      <c r="AJ65" s="133">
        <f>AJ19+AJ25+AJ31+AJ37+AJ43+AJ49+AJ59</f>
        <v>0</v>
      </c>
      <c r="AK65" s="132">
        <f>AK19+AK25+AK31+AK37+AK43+AK49+AK59</f>
        <v>0</v>
      </c>
      <c r="AL65" s="67">
        <f t="shared" si="11"/>
        <v>0</v>
      </c>
      <c r="AM65" s="131">
        <f t="shared" si="11"/>
        <v>0</v>
      </c>
      <c r="AS65" s="132">
        <f>AS19+AS25+AS31+AS37+AS43+AS49+AS59</f>
        <v>0</v>
      </c>
      <c r="AT65" s="67">
        <f t="shared" si="12"/>
        <v>0</v>
      </c>
      <c r="AU65" s="147">
        <f t="shared" si="12"/>
        <v>0</v>
      </c>
    </row>
    <row r="66" spans="1:47" ht="12.75">
      <c r="A66" s="189"/>
      <c r="B66" s="191" t="s">
        <v>14</v>
      </c>
      <c r="C66" s="191" t="s">
        <v>9</v>
      </c>
      <c r="D66" s="134">
        <f t="shared" si="4"/>
        <v>0</v>
      </c>
      <c r="E66" s="67">
        <f t="shared" si="4"/>
        <v>0</v>
      </c>
      <c r="F66" s="135">
        <f>F20+F26+F32+F38+F44+F50+F55+F60</f>
        <v>0</v>
      </c>
      <c r="G66" s="158">
        <f>G20+G26+G32+G38+G44+G50+G55+G60</f>
        <v>0</v>
      </c>
      <c r="H66" s="18" t="s">
        <v>1</v>
      </c>
      <c r="I66" s="134">
        <f t="shared" si="5"/>
        <v>0</v>
      </c>
      <c r="J66" s="67">
        <f t="shared" si="5"/>
        <v>0</v>
      </c>
      <c r="K66" s="135">
        <f>K20+K26+K32+K38+K44+K50+K55+K60</f>
        <v>0</v>
      </c>
      <c r="L66" s="158">
        <f>L20+L26+L32+L38+L44+L50+L55+L60</f>
        <v>0</v>
      </c>
      <c r="M66" s="18" t="s">
        <v>1</v>
      </c>
      <c r="N66" s="134">
        <f t="shared" si="6"/>
        <v>0</v>
      </c>
      <c r="O66" s="67">
        <f t="shared" si="6"/>
        <v>0</v>
      </c>
      <c r="P66" s="135">
        <f>P20+P26+P32+P38+P44+P50+P55+P60</f>
        <v>0</v>
      </c>
      <c r="Q66" s="158">
        <f>Q20+Q26+Q32+Q38+Q44+Q50+Q55+Q60</f>
        <v>0</v>
      </c>
      <c r="R66" s="18" t="s">
        <v>1</v>
      </c>
      <c r="S66" s="134">
        <f t="shared" si="7"/>
        <v>0</v>
      </c>
      <c r="T66" s="67">
        <f t="shared" si="7"/>
        <v>0</v>
      </c>
      <c r="U66" s="135">
        <f>U20+U26+U32+U38+U44+U50+U55+U60</f>
        <v>0</v>
      </c>
      <c r="V66" s="158">
        <f>V20+V26+V32+V38+V44+V50+V55+V60</f>
        <v>0</v>
      </c>
      <c r="W66" s="5" t="s">
        <v>1</v>
      </c>
      <c r="X66" s="134">
        <f t="shared" si="8"/>
        <v>0</v>
      </c>
      <c r="Y66" s="67">
        <f t="shared" si="8"/>
        <v>0</v>
      </c>
      <c r="Z66" s="135">
        <f>Z20+Z26+Z32+Z38+Z44+Z50+Z55+Z60</f>
        <v>0</v>
      </c>
      <c r="AA66" s="158">
        <f>AA20+AA26+AA32+AA38+AA44+AA50+AA55+AA60</f>
        <v>0</v>
      </c>
      <c r="AB66" s="5" t="s">
        <v>1</v>
      </c>
      <c r="AC66" s="134">
        <f t="shared" si="9"/>
        <v>0</v>
      </c>
      <c r="AD66" s="67">
        <f t="shared" si="9"/>
        <v>0</v>
      </c>
      <c r="AE66" s="135">
        <f>AE20+AE26+AE32+AE38+AE44+AE50+AE55+AE60</f>
        <v>0</v>
      </c>
      <c r="AF66" s="158">
        <f>AF20+AF26+AF32+AF38+AF44+AF50+AF55+AF60</f>
        <v>0</v>
      </c>
      <c r="AH66" s="134">
        <f t="shared" si="10"/>
        <v>0</v>
      </c>
      <c r="AI66" s="135">
        <f t="shared" si="10"/>
        <v>0</v>
      </c>
      <c r="AJ66" s="135">
        <f>AJ20+AJ26+AJ32+AJ38+AJ44+AJ50+AJ55+AJ60</f>
        <v>0</v>
      </c>
      <c r="AK66" s="159">
        <f>AK20+AK26+AK32+AK38+AK44+AK50+AK55+AK60</f>
        <v>0</v>
      </c>
      <c r="AL66" s="135">
        <f t="shared" si="11"/>
        <v>0</v>
      </c>
      <c r="AM66" s="158">
        <f t="shared" si="11"/>
        <v>0</v>
      </c>
      <c r="AS66" s="159">
        <f>AS20+AS26+AS32+AS38+AS44+AS50+AS55+AS60</f>
        <v>0</v>
      </c>
      <c r="AT66" s="135">
        <f t="shared" si="12"/>
        <v>0</v>
      </c>
      <c r="AU66" s="160">
        <f t="shared" si="12"/>
        <v>0</v>
      </c>
    </row>
    <row r="67" spans="1:47" ht="12.75">
      <c r="A67" s="146"/>
      <c r="B67" s="67"/>
      <c r="C67" s="68" t="s">
        <v>12</v>
      </c>
      <c r="D67" s="134">
        <f t="shared" si="4"/>
        <v>0</v>
      </c>
      <c r="E67" s="67">
        <f t="shared" si="4"/>
        <v>0</v>
      </c>
      <c r="F67" s="67">
        <f>F21+F27+F33+F39+F45+F51+F56+F61</f>
        <v>0</v>
      </c>
      <c r="G67" s="131">
        <f>G21+G27+G33+G39+G45+G51+G56+G61</f>
        <v>0</v>
      </c>
      <c r="H67" s="18" t="s">
        <v>1</v>
      </c>
      <c r="I67" s="134">
        <f t="shared" si="5"/>
        <v>0</v>
      </c>
      <c r="J67" s="67">
        <f t="shared" si="5"/>
        <v>0</v>
      </c>
      <c r="K67" s="67">
        <f>K21+K27+K33+K39+K45+K51+K56+K61</f>
        <v>0</v>
      </c>
      <c r="L67" s="131">
        <f>L21+L27+L33+L39+L45+L51+L56+L61</f>
        <v>0</v>
      </c>
      <c r="M67" s="18" t="s">
        <v>1</v>
      </c>
      <c r="N67" s="134">
        <f t="shared" si="6"/>
        <v>0</v>
      </c>
      <c r="O67" s="67">
        <f t="shared" si="6"/>
        <v>0</v>
      </c>
      <c r="P67" s="67">
        <f>P21+P27+P33+P39+P45+P51+P56+P61</f>
        <v>0</v>
      </c>
      <c r="Q67" s="131">
        <f>Q21+Q27+Q33+Q39+Q45+Q51+Q56+Q61</f>
        <v>0</v>
      </c>
      <c r="R67" s="18" t="s">
        <v>1</v>
      </c>
      <c r="S67" s="134">
        <f t="shared" si="7"/>
        <v>0</v>
      </c>
      <c r="T67" s="67">
        <f t="shared" si="7"/>
        <v>0</v>
      </c>
      <c r="U67" s="67">
        <f>U21+U27+U33+U39+U45+U51+U56+U61</f>
        <v>0</v>
      </c>
      <c r="V67" s="131">
        <f>V21+V27+V33+V39+V45+V51+V56+V61</f>
        <v>0</v>
      </c>
      <c r="W67" s="5" t="s">
        <v>1</v>
      </c>
      <c r="X67" s="134">
        <f t="shared" si="8"/>
        <v>0</v>
      </c>
      <c r="Y67" s="67">
        <f t="shared" si="8"/>
        <v>0</v>
      </c>
      <c r="Z67" s="67">
        <f>Z21+Z27+Z33+Z39+Z45+Z51+Z56+Z61</f>
        <v>0</v>
      </c>
      <c r="AA67" s="131">
        <f>AA21+AA27+AA33+AA39+AA45+AA51+AA56+AA61</f>
        <v>0</v>
      </c>
      <c r="AB67" s="5" t="s">
        <v>1</v>
      </c>
      <c r="AC67" s="134">
        <f t="shared" si="9"/>
        <v>0</v>
      </c>
      <c r="AD67" s="67">
        <f t="shared" si="9"/>
        <v>0</v>
      </c>
      <c r="AE67" s="67">
        <f>AE21+AE27+AE33+AE39+AE45+AE51+AE56+AE61</f>
        <v>0</v>
      </c>
      <c r="AF67" s="131">
        <f>AF21+AF27+AF33+AF39+AF45+AF51+AF56+AF61</f>
        <v>0</v>
      </c>
      <c r="AH67" s="134">
        <f t="shared" si="10"/>
        <v>0</v>
      </c>
      <c r="AI67" s="67">
        <f t="shared" si="10"/>
        <v>0</v>
      </c>
      <c r="AJ67" s="67">
        <f>AJ21+AJ27+AJ33+AJ39+AJ45+AJ51+AJ56+AJ61</f>
        <v>0</v>
      </c>
      <c r="AK67" s="134">
        <f>AK21+AK27+AK33+AK39+AK45+AK51+AK56+AK61</f>
        <v>0</v>
      </c>
      <c r="AL67" s="67">
        <f t="shared" si="11"/>
        <v>0</v>
      </c>
      <c r="AM67" s="131">
        <f t="shared" si="11"/>
        <v>0</v>
      </c>
      <c r="AS67" s="134">
        <f>AS21+AS27+AS33+AS39+AS45+AS51+AS56+AS61</f>
        <v>0</v>
      </c>
      <c r="AT67" s="67">
        <f t="shared" si="12"/>
        <v>0</v>
      </c>
      <c r="AU67" s="147">
        <f t="shared" si="12"/>
        <v>0</v>
      </c>
    </row>
    <row r="68" spans="1:47" ht="12.75">
      <c r="A68" s="146"/>
      <c r="B68" s="67"/>
      <c r="C68" s="68" t="s">
        <v>13</v>
      </c>
      <c r="D68" s="134">
        <f t="shared" si="4"/>
        <v>0</v>
      </c>
      <c r="E68" s="136">
        <f t="shared" si="4"/>
        <v>0</v>
      </c>
      <c r="F68" s="136">
        <f>F22+F28+F34+F40+F46+F52+F62</f>
        <v>0</v>
      </c>
      <c r="G68" s="136">
        <f>G22+G28+G34+G40+G46+G52+G62</f>
        <v>0</v>
      </c>
      <c r="H68" s="18" t="s">
        <v>1</v>
      </c>
      <c r="I68" s="134">
        <f t="shared" si="5"/>
        <v>0</v>
      </c>
      <c r="J68" s="136">
        <f t="shared" si="5"/>
        <v>0</v>
      </c>
      <c r="K68" s="136">
        <f>K22+K28+K34+K40+K46+K52+K62</f>
        <v>0</v>
      </c>
      <c r="L68" s="136">
        <f>L22+L28+L34+L40+L46+L52+L62</f>
        <v>0</v>
      </c>
      <c r="M68" s="18" t="s">
        <v>1</v>
      </c>
      <c r="N68" s="134">
        <f t="shared" si="6"/>
        <v>0</v>
      </c>
      <c r="O68" s="136">
        <f t="shared" si="6"/>
        <v>0</v>
      </c>
      <c r="P68" s="136">
        <f>P22+P28+P34+P40+P46+P52+P62</f>
        <v>0</v>
      </c>
      <c r="Q68" s="136">
        <f>Q22+Q28+Q34+Q40+Q46+Q52+Q62</f>
        <v>0</v>
      </c>
      <c r="R68" s="18" t="s">
        <v>1</v>
      </c>
      <c r="S68" s="134">
        <f t="shared" si="7"/>
        <v>0</v>
      </c>
      <c r="T68" s="136">
        <f t="shared" si="7"/>
        <v>0</v>
      </c>
      <c r="U68" s="136">
        <f>U22+U28+U34+U40+U46+U52+U62</f>
        <v>0</v>
      </c>
      <c r="V68" s="136">
        <f>V22+V28+V34+V40+V46+V52+V62</f>
        <v>0</v>
      </c>
      <c r="W68" s="5" t="s">
        <v>1</v>
      </c>
      <c r="X68" s="134">
        <f t="shared" si="8"/>
        <v>0</v>
      </c>
      <c r="Y68" s="136">
        <f t="shared" si="8"/>
        <v>0</v>
      </c>
      <c r="Z68" s="136">
        <f>Z22+Z28+Z34+Z40+Z46+Z52+Z62</f>
        <v>0</v>
      </c>
      <c r="AA68" s="136">
        <f>AA22+AA28+AA34+AA40+AA46+AA52+AA62</f>
        <v>0</v>
      </c>
      <c r="AB68" s="5" t="s">
        <v>1</v>
      </c>
      <c r="AC68" s="134">
        <f t="shared" si="9"/>
        <v>0</v>
      </c>
      <c r="AD68" s="136">
        <f t="shared" si="9"/>
        <v>0</v>
      </c>
      <c r="AE68" s="136">
        <f>AE22+AE28+AE34+AE40+AE46+AE52+AE62</f>
        <v>0</v>
      </c>
      <c r="AF68" s="136">
        <f>AF22+AF28+AF34+AF40+AF46+AF52+AF62</f>
        <v>0</v>
      </c>
      <c r="AH68" s="134">
        <f t="shared" si="10"/>
        <v>0</v>
      </c>
      <c r="AI68" s="136">
        <f t="shared" si="10"/>
        <v>0</v>
      </c>
      <c r="AJ68" s="136">
        <f>AJ22+AJ28+AJ34+AJ40+AJ46+AJ52+AJ62</f>
        <v>0</v>
      </c>
      <c r="AK68" s="164">
        <f>AK22+AK28+AK34+AK40+AK46+AK52+AK62</f>
        <v>0</v>
      </c>
      <c r="AL68" s="67">
        <f t="shared" si="11"/>
        <v>0</v>
      </c>
      <c r="AM68" s="131">
        <f t="shared" si="11"/>
        <v>0</v>
      </c>
      <c r="AS68" s="164">
        <f>AS22+AS28+AS34+AS40+AS46+AS52+AS62</f>
        <v>0</v>
      </c>
      <c r="AT68" s="67">
        <f t="shared" si="12"/>
        <v>0</v>
      </c>
      <c r="AU68" s="147">
        <f t="shared" si="12"/>
        <v>0</v>
      </c>
    </row>
    <row r="69" spans="1:47" ht="13.5" thickBot="1">
      <c r="A69" s="165"/>
      <c r="B69" s="166"/>
      <c r="C69" s="203" t="s">
        <v>23</v>
      </c>
      <c r="D69" s="137">
        <f>SUM(D63:D68)</f>
        <v>0</v>
      </c>
      <c r="E69" s="138">
        <f>SUM(E63:E68)</f>
        <v>0</v>
      </c>
      <c r="F69" s="138">
        <f>SUM(F63:F68)</f>
        <v>0</v>
      </c>
      <c r="G69" s="138">
        <f>SUM(G63:G68)</f>
        <v>0</v>
      </c>
      <c r="H69" s="75" t="s">
        <v>1</v>
      </c>
      <c r="I69" s="137">
        <f>SUM(I63:I68)</f>
        <v>0</v>
      </c>
      <c r="J69" s="138">
        <f>SUM(J63:J68)</f>
        <v>0</v>
      </c>
      <c r="K69" s="138">
        <f>SUM(K63:K68)</f>
        <v>0</v>
      </c>
      <c r="L69" s="138">
        <f>SUM(L63:L68)</f>
        <v>0</v>
      </c>
      <c r="M69" s="75" t="s">
        <v>1</v>
      </c>
      <c r="N69" s="137">
        <f>SUM(N63:N68)</f>
        <v>0</v>
      </c>
      <c r="O69" s="138">
        <f>SUM(O63:O68)</f>
        <v>0</v>
      </c>
      <c r="P69" s="138">
        <f>SUM(P63:P68)</f>
        <v>0</v>
      </c>
      <c r="Q69" s="138">
        <f>SUM(Q63:Q68)</f>
        <v>0</v>
      </c>
      <c r="R69" s="75" t="s">
        <v>1</v>
      </c>
      <c r="S69" s="137">
        <f>SUM(S63:S68)</f>
        <v>0</v>
      </c>
      <c r="T69" s="138">
        <f>SUM(T63:T68)</f>
        <v>0</v>
      </c>
      <c r="U69" s="138">
        <f>SUM(U63:U68)</f>
        <v>0</v>
      </c>
      <c r="V69" s="138">
        <f>SUM(V63:V68)</f>
        <v>0</v>
      </c>
      <c r="W69" s="84" t="s">
        <v>1</v>
      </c>
      <c r="X69" s="137">
        <f>SUM(X63:X68)</f>
        <v>0</v>
      </c>
      <c r="Y69" s="138">
        <f>SUM(Y63:Y68)</f>
        <v>0</v>
      </c>
      <c r="Z69" s="138">
        <f>SUM(Z63:Z68)</f>
        <v>0</v>
      </c>
      <c r="AA69" s="138">
        <f>SUM(AA63:AA68)</f>
        <v>0</v>
      </c>
      <c r="AB69" s="84" t="s">
        <v>1</v>
      </c>
      <c r="AC69" s="137">
        <f>SUM(AC63:AC68)</f>
        <v>0</v>
      </c>
      <c r="AD69" s="138">
        <f>SUM(AD63:AD68)</f>
        <v>0</v>
      </c>
      <c r="AE69" s="138">
        <f>SUM(AE63:AE68)</f>
        <v>0</v>
      </c>
      <c r="AF69" s="168">
        <f>SUM(AF63:AF68)</f>
        <v>0</v>
      </c>
      <c r="AG69" s="166"/>
      <c r="AH69" s="137">
        <f aca="true" t="shared" si="13" ref="AH69:AM69">SUM(AH63:AH68)</f>
        <v>0</v>
      </c>
      <c r="AI69" s="138">
        <f t="shared" si="13"/>
        <v>0</v>
      </c>
      <c r="AJ69" s="138">
        <f t="shared" si="13"/>
        <v>0</v>
      </c>
      <c r="AK69" s="137">
        <f t="shared" si="13"/>
        <v>0</v>
      </c>
      <c r="AL69" s="138">
        <f t="shared" si="13"/>
        <v>0</v>
      </c>
      <c r="AM69" s="168">
        <f t="shared" si="13"/>
        <v>0</v>
      </c>
      <c r="AS69" s="137">
        <f>SUM(AS63:AS68)</f>
        <v>0</v>
      </c>
      <c r="AT69" s="138">
        <f>SUM(AT63:AT68)</f>
        <v>0</v>
      </c>
      <c r="AU69" s="169">
        <f>SUM(AU63:AU68)</f>
        <v>0</v>
      </c>
    </row>
    <row r="70" spans="33:46" ht="12.75">
      <c r="AG70" s="67"/>
      <c r="AH70" s="67"/>
      <c r="AI70" s="67"/>
      <c r="AJ70" s="67"/>
      <c r="AK70" s="67"/>
      <c r="AL70" s="67"/>
      <c r="AS70" s="67"/>
      <c r="AT70" s="67"/>
    </row>
    <row r="71" spans="1:4" ht="12.75">
      <c r="A71" s="66"/>
      <c r="D71" s="434"/>
    </row>
    <row r="72" ht="12.75">
      <c r="A72" s="66"/>
    </row>
    <row r="75" ht="12.75">
      <c r="A75" s="69"/>
    </row>
    <row r="78" ht="12.75">
      <c r="A78" s="66"/>
    </row>
    <row r="81" ht="12.75">
      <c r="A81" s="66"/>
    </row>
    <row r="84" ht="12.75">
      <c r="A84" s="69"/>
    </row>
    <row r="87" ht="12.75">
      <c r="A87" s="69"/>
    </row>
    <row r="90" ht="12.75">
      <c r="A90" s="69"/>
    </row>
    <row r="92" ht="12.75" hidden="1"/>
    <row r="93" ht="12.75" hidden="1"/>
    <row r="94" ht="12.75" hidden="1"/>
    <row r="95" s="172" customFormat="1" ht="12.75" hidden="1"/>
    <row r="96" spans="1:91" ht="12.75" hidden="1">
      <c r="A96" s="67"/>
      <c r="B96" s="67"/>
      <c r="C96" s="68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39"/>
      <c r="AC96" s="171"/>
      <c r="AD96" s="171"/>
      <c r="AE96" s="171"/>
      <c r="AF96" s="171"/>
      <c r="AG96" s="39"/>
      <c r="AH96" s="171"/>
      <c r="AI96" s="171"/>
      <c r="AJ96" s="171"/>
      <c r="AK96" s="171"/>
      <c r="AL96" s="171"/>
      <c r="AM96" s="171"/>
      <c r="AN96" s="39"/>
      <c r="AO96" s="171"/>
      <c r="AP96" s="171"/>
      <c r="AQ96" s="171"/>
      <c r="AR96" s="171"/>
      <c r="AS96" s="171"/>
      <c r="AT96" s="171"/>
      <c r="AU96" s="171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N96" s="67"/>
      <c r="BO96" s="67"/>
      <c r="BP96" s="68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</row>
    <row r="97" spans="1:91" ht="12.75" hidden="1">
      <c r="A97" s="67"/>
      <c r="B97" s="67"/>
      <c r="C97" s="68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AC97" s="171"/>
      <c r="AD97" s="171"/>
      <c r="AE97" s="171"/>
      <c r="AF97" s="171"/>
      <c r="AG97" s="39"/>
      <c r="AH97" s="171"/>
      <c r="AI97" s="171"/>
      <c r="AJ97" s="171"/>
      <c r="AK97" s="171"/>
      <c r="AL97" s="171"/>
      <c r="AM97" s="171"/>
      <c r="AN97" s="39"/>
      <c r="AO97" s="171"/>
      <c r="AP97" s="171"/>
      <c r="AQ97" s="171"/>
      <c r="AR97" s="171"/>
      <c r="AS97" s="171"/>
      <c r="AT97" s="171"/>
      <c r="AU97" s="171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N97" s="67"/>
      <c r="BO97" s="67"/>
      <c r="BP97" s="68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</row>
    <row r="98" spans="1:91" ht="12.75" hidden="1">
      <c r="A98" s="67"/>
      <c r="B98" s="67"/>
      <c r="C98" s="68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AC98" s="171"/>
      <c r="AD98" s="171"/>
      <c r="AE98" s="171"/>
      <c r="AF98" s="171"/>
      <c r="AG98" s="39"/>
      <c r="AH98" s="171"/>
      <c r="AI98" s="171"/>
      <c r="AJ98" s="171"/>
      <c r="AK98" s="171"/>
      <c r="AL98" s="171"/>
      <c r="AM98" s="171"/>
      <c r="AN98" s="39"/>
      <c r="AO98" s="171"/>
      <c r="AP98" s="171"/>
      <c r="AQ98" s="171"/>
      <c r="AR98" s="171"/>
      <c r="AS98" s="171"/>
      <c r="AT98" s="171"/>
      <c r="AU98" s="171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N98" s="67"/>
      <c r="BO98" s="67"/>
      <c r="BP98" s="68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</row>
    <row r="99" spans="1:91" ht="12.75" hidden="1">
      <c r="A99" s="67"/>
      <c r="B99" s="67"/>
      <c r="C99" s="68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AC99" s="171"/>
      <c r="AD99" s="171"/>
      <c r="AE99" s="171"/>
      <c r="AF99" s="171"/>
      <c r="AG99" s="39"/>
      <c r="AH99" s="171"/>
      <c r="AI99" s="171"/>
      <c r="AJ99" s="171"/>
      <c r="AK99" s="171"/>
      <c r="AL99" s="171"/>
      <c r="AM99" s="171"/>
      <c r="AN99" s="39"/>
      <c r="AO99" s="171"/>
      <c r="AP99" s="171"/>
      <c r="AQ99" s="171"/>
      <c r="AR99" s="171"/>
      <c r="AS99" s="171"/>
      <c r="AT99" s="171"/>
      <c r="AU99" s="171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N99" s="67"/>
      <c r="BO99" s="67"/>
      <c r="BP99" s="68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</row>
    <row r="100" spans="1:91" ht="12.75" hidden="1">
      <c r="A100" s="173"/>
      <c r="B100" s="173"/>
      <c r="C100" s="68"/>
      <c r="D100" s="171"/>
      <c r="E100" s="171"/>
      <c r="F100" s="171"/>
      <c r="G100" s="171"/>
      <c r="H100" s="39"/>
      <c r="I100" s="171"/>
      <c r="J100" s="171"/>
      <c r="K100" s="171"/>
      <c r="L100" s="171"/>
      <c r="M100" s="39"/>
      <c r="N100" s="171"/>
      <c r="O100" s="171"/>
      <c r="P100" s="171"/>
      <c r="Q100" s="171"/>
      <c r="R100" s="39"/>
      <c r="S100" s="171"/>
      <c r="T100" s="171"/>
      <c r="U100" s="171"/>
      <c r="V100" s="171"/>
      <c r="AC100" s="171"/>
      <c r="AD100" s="171"/>
      <c r="AE100" s="171"/>
      <c r="AF100" s="171"/>
      <c r="AG100" s="39"/>
      <c r="AH100" s="171"/>
      <c r="AI100" s="171"/>
      <c r="AJ100" s="171"/>
      <c r="AK100" s="171"/>
      <c r="AL100" s="171"/>
      <c r="AM100" s="171"/>
      <c r="AN100" s="39"/>
      <c r="AO100" s="171"/>
      <c r="AP100" s="171"/>
      <c r="AQ100" s="171"/>
      <c r="AR100" s="171"/>
      <c r="AS100" s="171"/>
      <c r="AT100" s="171"/>
      <c r="AU100" s="171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N100" s="67"/>
      <c r="BO100" s="67"/>
      <c r="BP100" s="68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</row>
    <row r="101" spans="1:91" ht="12.75" hidden="1">
      <c r="A101" s="173"/>
      <c r="B101" s="173"/>
      <c r="C101" s="68"/>
      <c r="D101" s="171"/>
      <c r="E101" s="171"/>
      <c r="F101" s="171"/>
      <c r="G101" s="171"/>
      <c r="H101" s="39"/>
      <c r="I101" s="171"/>
      <c r="J101" s="171"/>
      <c r="K101" s="171"/>
      <c r="L101" s="171"/>
      <c r="M101" s="39"/>
      <c r="N101" s="171"/>
      <c r="O101" s="171"/>
      <c r="P101" s="171"/>
      <c r="Q101" s="171"/>
      <c r="R101" s="39"/>
      <c r="S101" s="171"/>
      <c r="T101" s="171"/>
      <c r="U101" s="171"/>
      <c r="V101" s="171"/>
      <c r="AC101" s="171"/>
      <c r="AD101" s="171"/>
      <c r="AE101" s="171"/>
      <c r="AF101" s="171"/>
      <c r="AG101" s="39"/>
      <c r="AH101" s="171"/>
      <c r="AI101" s="171"/>
      <c r="AJ101" s="171"/>
      <c r="AK101" s="171"/>
      <c r="AL101" s="171"/>
      <c r="AM101" s="171"/>
      <c r="AN101" s="39"/>
      <c r="AO101" s="171"/>
      <c r="AP101" s="171"/>
      <c r="AQ101" s="171"/>
      <c r="AR101" s="171"/>
      <c r="AS101" s="171"/>
      <c r="AT101" s="171"/>
      <c r="AU101" s="171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N101" s="67"/>
      <c r="BO101" s="67"/>
      <c r="BP101" s="68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</row>
    <row r="102" spans="1:91" ht="12.75" hidden="1">
      <c r="A102" s="67"/>
      <c r="B102" s="67"/>
      <c r="C102" s="68"/>
      <c r="D102" s="171"/>
      <c r="E102" s="171"/>
      <c r="F102" s="171"/>
      <c r="G102" s="171"/>
      <c r="H102" s="39"/>
      <c r="I102" s="171"/>
      <c r="J102" s="171"/>
      <c r="K102" s="171"/>
      <c r="L102" s="171"/>
      <c r="M102" s="39"/>
      <c r="N102" s="171"/>
      <c r="O102" s="171"/>
      <c r="P102" s="171"/>
      <c r="Q102" s="171"/>
      <c r="R102" s="39"/>
      <c r="S102" s="171"/>
      <c r="T102" s="171"/>
      <c r="U102" s="171"/>
      <c r="V102" s="171"/>
      <c r="AC102" s="171"/>
      <c r="AD102" s="171"/>
      <c r="AE102" s="171"/>
      <c r="AF102" s="171"/>
      <c r="AG102" s="39"/>
      <c r="AH102" s="171"/>
      <c r="AI102" s="171"/>
      <c r="AJ102" s="171"/>
      <c r="AK102" s="171"/>
      <c r="AL102" s="171"/>
      <c r="AM102" s="171"/>
      <c r="AN102" s="39"/>
      <c r="AO102" s="171"/>
      <c r="AP102" s="171"/>
      <c r="AQ102" s="171"/>
      <c r="AR102" s="171"/>
      <c r="AS102" s="171"/>
      <c r="AT102" s="171"/>
      <c r="AU102" s="171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N102" s="67"/>
      <c r="BO102" s="67"/>
      <c r="BP102" s="68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</row>
    <row r="103" ht="12.75" hidden="1"/>
    <row r="104" ht="12.75" hidden="1"/>
    <row r="105" spans="1:47" ht="12.75" hidden="1">
      <c r="A105" s="67"/>
      <c r="N105" s="67"/>
      <c r="O105" s="67"/>
      <c r="P105" s="67"/>
      <c r="Q105" s="67"/>
      <c r="X105" s="67"/>
      <c r="Y105" s="67"/>
      <c r="Z105" s="67"/>
      <c r="AA105" s="67"/>
      <c r="AC105" s="67"/>
      <c r="AD105" s="67"/>
      <c r="AE105" s="67"/>
      <c r="AF105" s="67"/>
      <c r="AH105" s="67"/>
      <c r="AI105" s="67"/>
      <c r="AJ105" s="67"/>
      <c r="AK105" s="67"/>
      <c r="AL105" s="67"/>
      <c r="AM105" s="67"/>
      <c r="AS105" s="67"/>
      <c r="AT105" s="67"/>
      <c r="AU105" s="67"/>
    </row>
    <row r="106" spans="1:47" ht="12.75" hidden="1">
      <c r="A106" s="67"/>
      <c r="N106" s="67"/>
      <c r="O106" s="67"/>
      <c r="P106" s="67"/>
      <c r="Q106" s="67"/>
      <c r="X106" s="67"/>
      <c r="Y106" s="67"/>
      <c r="Z106" s="67"/>
      <c r="AA106" s="67"/>
      <c r="AC106" s="67"/>
      <c r="AD106" s="67"/>
      <c r="AE106" s="67"/>
      <c r="AF106" s="67"/>
      <c r="AH106" s="67"/>
      <c r="AI106" s="67"/>
      <c r="AJ106" s="67"/>
      <c r="AK106" s="67"/>
      <c r="AL106" s="67"/>
      <c r="AM106" s="67"/>
      <c r="AS106" s="67"/>
      <c r="AT106" s="67"/>
      <c r="AU106" s="67"/>
    </row>
    <row r="107" spans="1:47" ht="12.75" hidden="1">
      <c r="A107" s="67"/>
      <c r="N107" s="67"/>
      <c r="O107" s="67"/>
      <c r="P107" s="67"/>
      <c r="Q107" s="67"/>
      <c r="X107" s="67"/>
      <c r="Y107" s="67"/>
      <c r="Z107" s="67"/>
      <c r="AA107" s="67"/>
      <c r="AC107" s="67"/>
      <c r="AD107" s="67"/>
      <c r="AE107" s="67"/>
      <c r="AF107" s="67"/>
      <c r="AH107" s="67"/>
      <c r="AI107" s="67"/>
      <c r="AJ107" s="67"/>
      <c r="AK107" s="67"/>
      <c r="AL107" s="67"/>
      <c r="AM107" s="67"/>
      <c r="AS107" s="67"/>
      <c r="AT107" s="67"/>
      <c r="AU107" s="67"/>
    </row>
    <row r="108" spans="1:47" ht="12.75" hidden="1">
      <c r="A108" s="173"/>
      <c r="N108" s="67"/>
      <c r="O108" s="67"/>
      <c r="P108" s="67"/>
      <c r="Q108" s="67"/>
      <c r="X108" s="67"/>
      <c r="Y108" s="67"/>
      <c r="Z108" s="67"/>
      <c r="AA108" s="67"/>
      <c r="AC108" s="67"/>
      <c r="AD108" s="67"/>
      <c r="AE108" s="67"/>
      <c r="AF108" s="67"/>
      <c r="AH108" s="67"/>
      <c r="AI108" s="67"/>
      <c r="AJ108" s="67"/>
      <c r="AK108" s="67"/>
      <c r="AL108" s="67"/>
      <c r="AM108" s="67"/>
      <c r="AS108" s="67"/>
      <c r="AT108" s="67"/>
      <c r="AU108" s="67"/>
    </row>
    <row r="109" spans="1:47" ht="12.75" hidden="1">
      <c r="A109" s="173"/>
      <c r="N109" s="67"/>
      <c r="O109" s="67"/>
      <c r="P109" s="67"/>
      <c r="Q109" s="67"/>
      <c r="X109" s="67"/>
      <c r="Y109" s="67"/>
      <c r="Z109" s="67"/>
      <c r="AA109" s="67"/>
      <c r="AC109" s="67"/>
      <c r="AD109" s="67"/>
      <c r="AE109" s="67"/>
      <c r="AF109" s="67"/>
      <c r="AH109" s="67"/>
      <c r="AI109" s="67"/>
      <c r="AJ109" s="67"/>
      <c r="AK109" s="67"/>
      <c r="AL109" s="67"/>
      <c r="AM109" s="67"/>
      <c r="AS109" s="67"/>
      <c r="AT109" s="67"/>
      <c r="AU109" s="67"/>
    </row>
    <row r="110" spans="1:47" ht="12.75" hidden="1">
      <c r="A110" s="67"/>
      <c r="N110" s="67"/>
      <c r="O110" s="67"/>
      <c r="P110" s="67"/>
      <c r="Q110" s="67"/>
      <c r="X110" s="67"/>
      <c r="Y110" s="67"/>
      <c r="Z110" s="67"/>
      <c r="AA110" s="67"/>
      <c r="AC110" s="67"/>
      <c r="AD110" s="67"/>
      <c r="AE110" s="67"/>
      <c r="AF110" s="67"/>
      <c r="AH110" s="67"/>
      <c r="AI110" s="67"/>
      <c r="AJ110" s="67"/>
      <c r="AK110" s="67"/>
      <c r="AL110" s="67"/>
      <c r="AM110" s="67"/>
      <c r="AS110" s="67"/>
      <c r="AT110" s="67"/>
      <c r="AU110" s="67"/>
    </row>
    <row r="111" spans="14:47" ht="12.75" hidden="1">
      <c r="N111" s="67"/>
      <c r="O111" s="67"/>
      <c r="P111" s="67"/>
      <c r="Q111" s="67"/>
      <c r="X111" s="67"/>
      <c r="Y111" s="67"/>
      <c r="Z111" s="67"/>
      <c r="AA111" s="67"/>
      <c r="AC111" s="67"/>
      <c r="AD111" s="67"/>
      <c r="AE111" s="67"/>
      <c r="AF111" s="67"/>
      <c r="AH111" s="67"/>
      <c r="AI111" s="67"/>
      <c r="AJ111" s="67"/>
      <c r="AK111" s="67"/>
      <c r="AL111" s="67"/>
      <c r="AM111" s="67"/>
      <c r="AS111" s="67"/>
      <c r="AT111" s="67"/>
      <c r="AU111" s="67"/>
    </row>
    <row r="112" spans="14:47" ht="12.75" hidden="1">
      <c r="N112" s="67"/>
      <c r="O112" s="67"/>
      <c r="P112" s="67"/>
      <c r="Q112" s="67"/>
      <c r="X112" s="67"/>
      <c r="Y112" s="67"/>
      <c r="Z112" s="67"/>
      <c r="AA112" s="67"/>
      <c r="AC112" s="67"/>
      <c r="AD112" s="67"/>
      <c r="AE112" s="67"/>
      <c r="AF112" s="67"/>
      <c r="AH112" s="67"/>
      <c r="AI112" s="67"/>
      <c r="AJ112" s="67"/>
      <c r="AK112" s="67"/>
      <c r="AL112" s="67"/>
      <c r="AM112" s="67"/>
      <c r="AS112" s="67"/>
      <c r="AT112" s="67"/>
      <c r="AU112" s="67"/>
    </row>
    <row r="113" spans="14:47" ht="12.75" hidden="1">
      <c r="N113" s="67"/>
      <c r="O113" s="67"/>
      <c r="P113" s="67"/>
      <c r="Q113" s="67"/>
      <c r="X113" s="67"/>
      <c r="Y113" s="67"/>
      <c r="Z113" s="67"/>
      <c r="AA113" s="67"/>
      <c r="AC113" s="67"/>
      <c r="AD113" s="67"/>
      <c r="AE113" s="67"/>
      <c r="AF113" s="67"/>
      <c r="AH113" s="67"/>
      <c r="AI113" s="67"/>
      <c r="AJ113" s="67"/>
      <c r="AK113" s="67"/>
      <c r="AL113" s="67"/>
      <c r="AM113" s="67"/>
      <c r="AS113" s="67"/>
      <c r="AT113" s="67"/>
      <c r="AU113" s="67"/>
    </row>
    <row r="114" spans="14:47" ht="12.75" hidden="1">
      <c r="N114" s="67"/>
      <c r="O114" s="67"/>
      <c r="P114" s="67"/>
      <c r="Q114" s="67"/>
      <c r="X114" s="67"/>
      <c r="Y114" s="67"/>
      <c r="Z114" s="67"/>
      <c r="AA114" s="67"/>
      <c r="AC114" s="67"/>
      <c r="AD114" s="67"/>
      <c r="AE114" s="67"/>
      <c r="AF114" s="67"/>
      <c r="AH114" s="67"/>
      <c r="AI114" s="67"/>
      <c r="AJ114" s="67"/>
      <c r="AK114" s="67"/>
      <c r="AL114" s="67"/>
      <c r="AM114" s="67"/>
      <c r="AS114" s="67"/>
      <c r="AT114" s="67"/>
      <c r="AU114" s="67"/>
    </row>
    <row r="115" spans="14:47" ht="12.75" hidden="1">
      <c r="N115" s="67"/>
      <c r="O115" s="67"/>
      <c r="P115" s="67"/>
      <c r="Q115" s="67"/>
      <c r="X115" s="67"/>
      <c r="Y115" s="67"/>
      <c r="Z115" s="67"/>
      <c r="AA115" s="67"/>
      <c r="AC115" s="67"/>
      <c r="AD115" s="67"/>
      <c r="AE115" s="67"/>
      <c r="AF115" s="67"/>
      <c r="AH115" s="67"/>
      <c r="AI115" s="67"/>
      <c r="AJ115" s="67"/>
      <c r="AK115" s="67"/>
      <c r="AL115" s="67"/>
      <c r="AM115" s="67"/>
      <c r="AS115" s="67"/>
      <c r="AT115" s="67"/>
      <c r="AU115" s="67"/>
    </row>
    <row r="116" spans="14:47" ht="12.75" hidden="1">
      <c r="N116" s="67"/>
      <c r="O116" s="67"/>
      <c r="P116" s="67"/>
      <c r="Q116" s="67"/>
      <c r="X116" s="67"/>
      <c r="Y116" s="67"/>
      <c r="Z116" s="67"/>
      <c r="AA116" s="67"/>
      <c r="AC116" s="67"/>
      <c r="AD116" s="67"/>
      <c r="AE116" s="67"/>
      <c r="AF116" s="67"/>
      <c r="AH116" s="67"/>
      <c r="AI116" s="67"/>
      <c r="AJ116" s="67"/>
      <c r="AK116" s="67"/>
      <c r="AL116" s="67"/>
      <c r="AM116" s="67"/>
      <c r="AS116" s="67"/>
      <c r="AT116" s="67"/>
      <c r="AU116" s="67"/>
    </row>
    <row r="117" spans="14:47" ht="12.75" hidden="1">
      <c r="N117" s="67"/>
      <c r="O117" s="67"/>
      <c r="P117" s="67"/>
      <c r="Q117" s="67"/>
      <c r="X117" s="67"/>
      <c r="Y117" s="67"/>
      <c r="Z117" s="67"/>
      <c r="AA117" s="67"/>
      <c r="AC117" s="67"/>
      <c r="AD117" s="67"/>
      <c r="AE117" s="67"/>
      <c r="AF117" s="67"/>
      <c r="AH117" s="67"/>
      <c r="AI117" s="67"/>
      <c r="AJ117" s="67"/>
      <c r="AK117" s="67"/>
      <c r="AL117" s="67"/>
      <c r="AM117" s="67"/>
      <c r="AS117" s="67"/>
      <c r="AT117" s="67"/>
      <c r="AU117" s="67"/>
    </row>
    <row r="118" spans="14:47" ht="12.75" hidden="1">
      <c r="N118" s="67"/>
      <c r="O118" s="67"/>
      <c r="P118" s="67"/>
      <c r="Q118" s="67"/>
      <c r="X118" s="67"/>
      <c r="Y118" s="67"/>
      <c r="Z118" s="67"/>
      <c r="AA118" s="67"/>
      <c r="AC118" s="67"/>
      <c r="AD118" s="67"/>
      <c r="AE118" s="67"/>
      <c r="AF118" s="67"/>
      <c r="AH118" s="67"/>
      <c r="AI118" s="67"/>
      <c r="AJ118" s="67"/>
      <c r="AK118" s="67"/>
      <c r="AL118" s="67"/>
      <c r="AM118" s="67"/>
      <c r="AS118" s="67"/>
      <c r="AT118" s="67"/>
      <c r="AU118" s="67"/>
    </row>
    <row r="119" spans="14:47" ht="12.75" hidden="1">
      <c r="N119" s="67"/>
      <c r="O119" s="67"/>
      <c r="P119" s="67"/>
      <c r="Q119" s="67"/>
      <c r="X119" s="67"/>
      <c r="Y119" s="67"/>
      <c r="Z119" s="67"/>
      <c r="AA119" s="67"/>
      <c r="AC119" s="67"/>
      <c r="AD119" s="67"/>
      <c r="AE119" s="67"/>
      <c r="AF119" s="67"/>
      <c r="AH119" s="67"/>
      <c r="AI119" s="67"/>
      <c r="AJ119" s="67"/>
      <c r="AK119" s="67"/>
      <c r="AL119" s="67"/>
      <c r="AM119" s="67"/>
      <c r="AS119" s="67"/>
      <c r="AT119" s="67"/>
      <c r="AU119" s="67"/>
    </row>
    <row r="120" spans="14:47" ht="12.75" hidden="1">
      <c r="N120" s="67"/>
      <c r="O120" s="67"/>
      <c r="P120" s="67"/>
      <c r="Q120" s="67"/>
      <c r="X120" s="67"/>
      <c r="Y120" s="67"/>
      <c r="Z120" s="67"/>
      <c r="AA120" s="67"/>
      <c r="AC120" s="67"/>
      <c r="AD120" s="67"/>
      <c r="AE120" s="67"/>
      <c r="AF120" s="67"/>
      <c r="AH120" s="67"/>
      <c r="AI120" s="67"/>
      <c r="AJ120" s="67"/>
      <c r="AK120" s="67"/>
      <c r="AL120" s="67"/>
      <c r="AM120" s="67"/>
      <c r="AS120" s="67"/>
      <c r="AT120" s="67"/>
      <c r="AU120" s="67"/>
    </row>
    <row r="121" spans="14:47" ht="12.75" hidden="1">
      <c r="N121" s="67"/>
      <c r="O121" s="67"/>
      <c r="P121" s="67"/>
      <c r="Q121" s="67"/>
      <c r="X121" s="67"/>
      <c r="Y121" s="67"/>
      <c r="Z121" s="67"/>
      <c r="AA121" s="67"/>
      <c r="AC121" s="67"/>
      <c r="AD121" s="67"/>
      <c r="AE121" s="67"/>
      <c r="AF121" s="67"/>
      <c r="AH121" s="67"/>
      <c r="AI121" s="67"/>
      <c r="AJ121" s="67"/>
      <c r="AK121" s="67"/>
      <c r="AL121" s="67"/>
      <c r="AM121" s="67"/>
      <c r="AS121" s="67"/>
      <c r="AT121" s="67"/>
      <c r="AU121" s="67"/>
    </row>
    <row r="122" spans="14:47" ht="12.75" hidden="1">
      <c r="N122" s="67"/>
      <c r="O122" s="67"/>
      <c r="P122" s="67"/>
      <c r="Q122" s="67"/>
      <c r="X122" s="67"/>
      <c r="Y122" s="67"/>
      <c r="Z122" s="67"/>
      <c r="AA122" s="67"/>
      <c r="AC122" s="67"/>
      <c r="AD122" s="67"/>
      <c r="AE122" s="67"/>
      <c r="AF122" s="67"/>
      <c r="AH122" s="67"/>
      <c r="AI122" s="67"/>
      <c r="AJ122" s="67"/>
      <c r="AK122" s="67"/>
      <c r="AL122" s="67"/>
      <c r="AM122" s="67"/>
      <c r="AS122" s="67"/>
      <c r="AT122" s="67"/>
      <c r="AU122" s="67"/>
    </row>
    <row r="123" spans="14:47" ht="12.75" hidden="1">
      <c r="N123" s="67"/>
      <c r="O123" s="67"/>
      <c r="P123" s="67"/>
      <c r="Q123" s="67"/>
      <c r="X123" s="67"/>
      <c r="Y123" s="67"/>
      <c r="Z123" s="67"/>
      <c r="AA123" s="67"/>
      <c r="AC123" s="67"/>
      <c r="AD123" s="67"/>
      <c r="AE123" s="67"/>
      <c r="AF123" s="67"/>
      <c r="AH123" s="67"/>
      <c r="AI123" s="67"/>
      <c r="AJ123" s="67"/>
      <c r="AK123" s="67"/>
      <c r="AL123" s="67"/>
      <c r="AM123" s="67"/>
      <c r="AS123" s="67"/>
      <c r="AT123" s="67"/>
      <c r="AU123" s="67"/>
    </row>
    <row r="124" spans="14:47" ht="12.75" hidden="1">
      <c r="N124" s="67"/>
      <c r="O124" s="67"/>
      <c r="P124" s="67"/>
      <c r="Q124" s="67"/>
      <c r="X124" s="67"/>
      <c r="Y124" s="67"/>
      <c r="Z124" s="67"/>
      <c r="AA124" s="67"/>
      <c r="AC124" s="67"/>
      <c r="AD124" s="67"/>
      <c r="AE124" s="67"/>
      <c r="AF124" s="67"/>
      <c r="AH124" s="67"/>
      <c r="AI124" s="67"/>
      <c r="AJ124" s="67"/>
      <c r="AK124" s="67"/>
      <c r="AL124" s="67"/>
      <c r="AM124" s="67"/>
      <c r="AS124" s="67"/>
      <c r="AT124" s="67"/>
      <c r="AU124" s="67"/>
    </row>
    <row r="125" spans="14:47" ht="12.75" hidden="1">
      <c r="N125" s="67"/>
      <c r="O125" s="67"/>
      <c r="P125" s="67"/>
      <c r="Q125" s="67"/>
      <c r="X125" s="67"/>
      <c r="Y125" s="67"/>
      <c r="Z125" s="67"/>
      <c r="AA125" s="67"/>
      <c r="AC125" s="67"/>
      <c r="AD125" s="67"/>
      <c r="AE125" s="67"/>
      <c r="AF125" s="67"/>
      <c r="AH125" s="67"/>
      <c r="AI125" s="67"/>
      <c r="AJ125" s="67"/>
      <c r="AK125" s="67"/>
      <c r="AL125" s="67"/>
      <c r="AM125" s="67"/>
      <c r="AS125" s="67"/>
      <c r="AT125" s="67"/>
      <c r="AU125" s="67"/>
    </row>
    <row r="126" spans="14:47" ht="12.75" hidden="1">
      <c r="N126" s="67"/>
      <c r="O126" s="67"/>
      <c r="P126" s="67"/>
      <c r="Q126" s="67"/>
      <c r="X126" s="67"/>
      <c r="Y126" s="67"/>
      <c r="Z126" s="67"/>
      <c r="AA126" s="67"/>
      <c r="AC126" s="67"/>
      <c r="AD126" s="67"/>
      <c r="AE126" s="67"/>
      <c r="AF126" s="67"/>
      <c r="AH126" s="67"/>
      <c r="AI126" s="67"/>
      <c r="AJ126" s="67"/>
      <c r="AK126" s="67"/>
      <c r="AL126" s="67"/>
      <c r="AM126" s="67"/>
      <c r="AS126" s="67"/>
      <c r="AT126" s="67"/>
      <c r="AU126" s="67"/>
    </row>
    <row r="127" spans="14:47" ht="12.75" hidden="1">
      <c r="N127" s="67"/>
      <c r="O127" s="67"/>
      <c r="P127" s="67"/>
      <c r="Q127" s="67"/>
      <c r="X127" s="67"/>
      <c r="Y127" s="67"/>
      <c r="Z127" s="67"/>
      <c r="AA127" s="67"/>
      <c r="AC127" s="67"/>
      <c r="AD127" s="67"/>
      <c r="AE127" s="67"/>
      <c r="AF127" s="67"/>
      <c r="AH127" s="67"/>
      <c r="AI127" s="67"/>
      <c r="AJ127" s="67"/>
      <c r="AK127" s="67"/>
      <c r="AL127" s="67"/>
      <c r="AM127" s="67"/>
      <c r="AS127" s="67"/>
      <c r="AT127" s="67"/>
      <c r="AU127" s="67"/>
    </row>
    <row r="128" spans="14:47" ht="12.75" hidden="1">
      <c r="N128" s="67"/>
      <c r="O128" s="67"/>
      <c r="P128" s="67"/>
      <c r="Q128" s="67"/>
      <c r="X128" s="67"/>
      <c r="Y128" s="67"/>
      <c r="Z128" s="67"/>
      <c r="AA128" s="67"/>
      <c r="AC128" s="67"/>
      <c r="AD128" s="67"/>
      <c r="AE128" s="67"/>
      <c r="AF128" s="67"/>
      <c r="AH128" s="67"/>
      <c r="AI128" s="67"/>
      <c r="AJ128" s="67"/>
      <c r="AK128" s="67"/>
      <c r="AL128" s="67"/>
      <c r="AM128" s="67"/>
      <c r="AS128" s="67"/>
      <c r="AT128" s="67"/>
      <c r="AU128" s="67"/>
    </row>
    <row r="129" spans="14:47" ht="12.75" hidden="1">
      <c r="N129" s="67"/>
      <c r="O129" s="67"/>
      <c r="P129" s="67"/>
      <c r="Q129" s="67"/>
      <c r="X129" s="67"/>
      <c r="Y129" s="67"/>
      <c r="Z129" s="67"/>
      <c r="AA129" s="67"/>
      <c r="AC129" s="67"/>
      <c r="AD129" s="67"/>
      <c r="AE129" s="67"/>
      <c r="AF129" s="67"/>
      <c r="AH129" s="67"/>
      <c r="AI129" s="67"/>
      <c r="AJ129" s="67"/>
      <c r="AK129" s="67"/>
      <c r="AL129" s="67"/>
      <c r="AM129" s="67"/>
      <c r="AS129" s="67"/>
      <c r="AT129" s="67"/>
      <c r="AU129" s="67"/>
    </row>
    <row r="130" spans="14:47" ht="12.75" hidden="1">
      <c r="N130" s="67"/>
      <c r="O130" s="67"/>
      <c r="P130" s="67"/>
      <c r="Q130" s="67"/>
      <c r="X130" s="67"/>
      <c r="Y130" s="67"/>
      <c r="Z130" s="67"/>
      <c r="AA130" s="67"/>
      <c r="AC130" s="67"/>
      <c r="AD130" s="67"/>
      <c r="AE130" s="67"/>
      <c r="AF130" s="67"/>
      <c r="AH130" s="67"/>
      <c r="AI130" s="67"/>
      <c r="AJ130" s="67"/>
      <c r="AK130" s="67"/>
      <c r="AL130" s="67"/>
      <c r="AM130" s="67"/>
      <c r="AS130" s="67"/>
      <c r="AT130" s="67"/>
      <c r="AU130" s="67"/>
    </row>
    <row r="131" spans="14:47" ht="12.75" hidden="1">
      <c r="N131" s="67"/>
      <c r="O131" s="67"/>
      <c r="P131" s="67"/>
      <c r="Q131" s="67"/>
      <c r="X131" s="67"/>
      <c r="Y131" s="67"/>
      <c r="Z131" s="67"/>
      <c r="AA131" s="67"/>
      <c r="AC131" s="67"/>
      <c r="AD131" s="67"/>
      <c r="AE131" s="67"/>
      <c r="AF131" s="67"/>
      <c r="AH131" s="67"/>
      <c r="AI131" s="67"/>
      <c r="AJ131" s="67"/>
      <c r="AK131" s="67"/>
      <c r="AL131" s="67"/>
      <c r="AM131" s="67"/>
      <c r="AS131" s="67"/>
      <c r="AT131" s="67"/>
      <c r="AU131" s="67"/>
    </row>
    <row r="132" spans="14:47" ht="12.75" hidden="1">
      <c r="N132" s="67"/>
      <c r="O132" s="67"/>
      <c r="P132" s="67"/>
      <c r="Q132" s="67"/>
      <c r="X132" s="67"/>
      <c r="Y132" s="67"/>
      <c r="Z132" s="67"/>
      <c r="AA132" s="67"/>
      <c r="AC132" s="67"/>
      <c r="AD132" s="67"/>
      <c r="AE132" s="67"/>
      <c r="AF132" s="67"/>
      <c r="AH132" s="67"/>
      <c r="AI132" s="67"/>
      <c r="AJ132" s="67"/>
      <c r="AK132" s="67"/>
      <c r="AL132" s="67"/>
      <c r="AM132" s="67"/>
      <c r="AS132" s="67"/>
      <c r="AT132" s="67"/>
      <c r="AU132" s="67"/>
    </row>
    <row r="133" spans="14:47" ht="12.75" hidden="1">
      <c r="N133" s="67"/>
      <c r="O133" s="67"/>
      <c r="P133" s="67"/>
      <c r="Q133" s="67"/>
      <c r="X133" s="67"/>
      <c r="Y133" s="67"/>
      <c r="Z133" s="67"/>
      <c r="AA133" s="67"/>
      <c r="AC133" s="67"/>
      <c r="AD133" s="67"/>
      <c r="AE133" s="67"/>
      <c r="AF133" s="67"/>
      <c r="AH133" s="67"/>
      <c r="AI133" s="67"/>
      <c r="AJ133" s="67"/>
      <c r="AK133" s="67"/>
      <c r="AL133" s="67"/>
      <c r="AM133" s="67"/>
      <c r="AS133" s="67"/>
      <c r="AT133" s="67"/>
      <c r="AU133" s="67"/>
    </row>
    <row r="134" spans="14:47" ht="12.75" hidden="1">
      <c r="N134" s="67"/>
      <c r="O134" s="67"/>
      <c r="P134" s="67"/>
      <c r="Q134" s="67"/>
      <c r="X134" s="67"/>
      <c r="Y134" s="67"/>
      <c r="Z134" s="67"/>
      <c r="AA134" s="67"/>
      <c r="AC134" s="67"/>
      <c r="AD134" s="67"/>
      <c r="AE134" s="67"/>
      <c r="AF134" s="67"/>
      <c r="AH134" s="67"/>
      <c r="AI134" s="67"/>
      <c r="AJ134" s="67"/>
      <c r="AK134" s="67"/>
      <c r="AL134" s="67"/>
      <c r="AM134" s="67"/>
      <c r="AS134" s="67"/>
      <c r="AT134" s="67"/>
      <c r="AU134" s="67"/>
    </row>
    <row r="135" spans="14:47" ht="12.75" hidden="1">
      <c r="N135" s="67"/>
      <c r="O135" s="67"/>
      <c r="P135" s="67"/>
      <c r="Q135" s="67"/>
      <c r="X135" s="67"/>
      <c r="Y135" s="67"/>
      <c r="Z135" s="67"/>
      <c r="AA135" s="67"/>
      <c r="AC135" s="67"/>
      <c r="AD135" s="67"/>
      <c r="AE135" s="67"/>
      <c r="AF135" s="67"/>
      <c r="AH135" s="67"/>
      <c r="AI135" s="67"/>
      <c r="AJ135" s="67"/>
      <c r="AK135" s="67"/>
      <c r="AL135" s="67"/>
      <c r="AM135" s="67"/>
      <c r="AS135" s="67"/>
      <c r="AT135" s="67"/>
      <c r="AU135" s="67"/>
    </row>
    <row r="136" spans="14:47" ht="12.75" hidden="1">
      <c r="N136" s="67"/>
      <c r="O136" s="67"/>
      <c r="P136" s="67"/>
      <c r="Q136" s="67"/>
      <c r="X136" s="67"/>
      <c r="Y136" s="67"/>
      <c r="Z136" s="67"/>
      <c r="AA136" s="67"/>
      <c r="AC136" s="67"/>
      <c r="AD136" s="67"/>
      <c r="AE136" s="67"/>
      <c r="AF136" s="67"/>
      <c r="AH136" s="67"/>
      <c r="AI136" s="67"/>
      <c r="AJ136" s="67"/>
      <c r="AK136" s="67"/>
      <c r="AL136" s="67"/>
      <c r="AM136" s="67"/>
      <c r="AS136" s="67"/>
      <c r="AT136" s="67"/>
      <c r="AU136" s="67"/>
    </row>
    <row r="137" spans="14:47" ht="12.75" hidden="1">
      <c r="N137" s="67"/>
      <c r="O137" s="67"/>
      <c r="P137" s="67"/>
      <c r="Q137" s="67"/>
      <c r="X137" s="67"/>
      <c r="Y137" s="67"/>
      <c r="Z137" s="67"/>
      <c r="AA137" s="67"/>
      <c r="AC137" s="67"/>
      <c r="AD137" s="67"/>
      <c r="AE137" s="67"/>
      <c r="AF137" s="67"/>
      <c r="AH137" s="67"/>
      <c r="AI137" s="67"/>
      <c r="AJ137" s="67"/>
      <c r="AK137" s="67"/>
      <c r="AL137" s="67"/>
      <c r="AM137" s="67"/>
      <c r="AS137" s="67"/>
      <c r="AT137" s="67"/>
      <c r="AU137" s="67"/>
    </row>
    <row r="138" spans="14:47" ht="12.75" hidden="1">
      <c r="N138" s="67"/>
      <c r="O138" s="67"/>
      <c r="P138" s="67"/>
      <c r="Q138" s="67"/>
      <c r="X138" s="67"/>
      <c r="Y138" s="67"/>
      <c r="Z138" s="67"/>
      <c r="AA138" s="67"/>
      <c r="AC138" s="67"/>
      <c r="AD138" s="67"/>
      <c r="AE138" s="67"/>
      <c r="AF138" s="67"/>
      <c r="AH138" s="67"/>
      <c r="AI138" s="67"/>
      <c r="AJ138" s="67"/>
      <c r="AK138" s="67"/>
      <c r="AL138" s="67"/>
      <c r="AM138" s="67"/>
      <c r="AS138" s="67"/>
      <c r="AT138" s="67"/>
      <c r="AU138" s="67"/>
    </row>
    <row r="139" spans="14:47" ht="12.75" hidden="1">
      <c r="N139" s="67"/>
      <c r="O139" s="67"/>
      <c r="P139" s="67"/>
      <c r="Q139" s="67"/>
      <c r="X139" s="67"/>
      <c r="Y139" s="67"/>
      <c r="Z139" s="67"/>
      <c r="AA139" s="67"/>
      <c r="AC139" s="67"/>
      <c r="AD139" s="67"/>
      <c r="AE139" s="67"/>
      <c r="AF139" s="67"/>
      <c r="AH139" s="67"/>
      <c r="AI139" s="67"/>
      <c r="AJ139" s="67"/>
      <c r="AK139" s="67"/>
      <c r="AL139" s="67"/>
      <c r="AM139" s="67"/>
      <c r="AS139" s="67"/>
      <c r="AT139" s="67"/>
      <c r="AU139" s="67"/>
    </row>
    <row r="140" spans="14:47" ht="12.75" hidden="1">
      <c r="N140" s="67"/>
      <c r="O140" s="67"/>
      <c r="P140" s="67"/>
      <c r="Q140" s="67"/>
      <c r="X140" s="67"/>
      <c r="Y140" s="67"/>
      <c r="Z140" s="67"/>
      <c r="AA140" s="67"/>
      <c r="AC140" s="67"/>
      <c r="AD140" s="67"/>
      <c r="AE140" s="67"/>
      <c r="AF140" s="67"/>
      <c r="AH140" s="67"/>
      <c r="AI140" s="67"/>
      <c r="AJ140" s="67"/>
      <c r="AK140" s="67"/>
      <c r="AL140" s="67"/>
      <c r="AM140" s="67"/>
      <c r="AS140" s="67"/>
      <c r="AT140" s="67"/>
      <c r="AU140" s="67"/>
    </row>
    <row r="141" spans="14:32" ht="12.75" hidden="1">
      <c r="N141" s="67"/>
      <c r="O141" s="67"/>
      <c r="P141" s="67"/>
      <c r="Q141" s="67"/>
      <c r="X141" s="67"/>
      <c r="Y141" s="67"/>
      <c r="Z141" s="67"/>
      <c r="AA141" s="67"/>
      <c r="AC141" s="67"/>
      <c r="AD141" s="67"/>
      <c r="AE141" s="67"/>
      <c r="AF141" s="67"/>
    </row>
    <row r="142" spans="14:47" ht="12.75" hidden="1">
      <c r="N142" s="67"/>
      <c r="O142" s="67"/>
      <c r="P142" s="67"/>
      <c r="Q142" s="67"/>
      <c r="X142" s="67"/>
      <c r="Y142" s="67"/>
      <c r="Z142" s="67"/>
      <c r="AA142" s="67"/>
      <c r="AC142" s="67"/>
      <c r="AD142" s="67"/>
      <c r="AE142" s="67"/>
      <c r="AF142" s="67"/>
      <c r="AH142" s="67"/>
      <c r="AI142" s="67"/>
      <c r="AJ142" s="67"/>
      <c r="AK142" s="67"/>
      <c r="AL142" s="67"/>
      <c r="AM142" s="67"/>
      <c r="AS142" s="67"/>
      <c r="AT142" s="67"/>
      <c r="AU142" s="67"/>
    </row>
    <row r="143" spans="14:34" ht="12.75" hidden="1">
      <c r="N143" s="67"/>
      <c r="O143" s="67"/>
      <c r="P143" s="67"/>
      <c r="Q143" s="67"/>
      <c r="X143" s="67"/>
      <c r="Y143" s="67"/>
      <c r="Z143" s="67"/>
      <c r="AA143" s="67"/>
      <c r="AC143" s="67"/>
      <c r="AD143" s="67"/>
      <c r="AE143" s="67"/>
      <c r="AF143" s="67"/>
      <c r="AH143" s="67"/>
    </row>
    <row r="144" spans="14:34" ht="12.75" hidden="1">
      <c r="N144" s="67"/>
      <c r="O144" s="67"/>
      <c r="P144" s="67"/>
      <c r="Q144" s="67"/>
      <c r="X144" s="67"/>
      <c r="Y144" s="67"/>
      <c r="Z144" s="67"/>
      <c r="AA144" s="67"/>
      <c r="AC144" s="67"/>
      <c r="AD144" s="67"/>
      <c r="AE144" s="67"/>
      <c r="AF144" s="67"/>
      <c r="AH144" s="67"/>
    </row>
    <row r="145" spans="14:34" ht="12.75" hidden="1">
      <c r="N145" s="67"/>
      <c r="O145" s="67"/>
      <c r="P145" s="67"/>
      <c r="Q145" s="67"/>
      <c r="X145" s="67"/>
      <c r="Y145" s="67"/>
      <c r="Z145" s="67"/>
      <c r="AA145" s="67"/>
      <c r="AC145" s="67"/>
      <c r="AD145" s="67"/>
      <c r="AE145" s="67"/>
      <c r="AF145" s="67"/>
      <c r="AH145" s="67"/>
    </row>
    <row r="146" spans="14:34" ht="12.75" hidden="1">
      <c r="N146" s="67"/>
      <c r="O146" s="67"/>
      <c r="P146" s="67"/>
      <c r="Q146" s="67"/>
      <c r="X146" s="67"/>
      <c r="Y146" s="67"/>
      <c r="Z146" s="67"/>
      <c r="AA146" s="67"/>
      <c r="AC146" s="67"/>
      <c r="AD146" s="67"/>
      <c r="AE146" s="67"/>
      <c r="AF146" s="67"/>
      <c r="AH146" s="67"/>
    </row>
    <row r="147" spans="14:34" ht="12.75" hidden="1">
      <c r="N147" s="67"/>
      <c r="O147" s="67"/>
      <c r="P147" s="67"/>
      <c r="Q147" s="67"/>
      <c r="X147" s="67"/>
      <c r="Y147" s="67"/>
      <c r="Z147" s="67"/>
      <c r="AA147" s="67"/>
      <c r="AC147" s="67"/>
      <c r="AD147" s="67"/>
      <c r="AE147" s="67"/>
      <c r="AF147" s="67"/>
      <c r="AH147" s="67"/>
    </row>
    <row r="148" spans="14:34" ht="12.75" hidden="1">
      <c r="N148" s="67"/>
      <c r="O148" s="67"/>
      <c r="P148" s="67"/>
      <c r="Q148" s="67"/>
      <c r="X148" s="67"/>
      <c r="Y148" s="67"/>
      <c r="Z148" s="67"/>
      <c r="AA148" s="67"/>
      <c r="AC148" s="67"/>
      <c r="AD148" s="67"/>
      <c r="AE148" s="67"/>
      <c r="AF148" s="67"/>
      <c r="AH148" s="67"/>
    </row>
    <row r="149" spans="14:34" ht="12.75" hidden="1">
      <c r="N149" s="67"/>
      <c r="O149" s="67"/>
      <c r="P149" s="67"/>
      <c r="Q149" s="67"/>
      <c r="X149" s="67"/>
      <c r="Y149" s="67"/>
      <c r="Z149" s="67"/>
      <c r="AA149" s="67"/>
      <c r="AC149" s="67"/>
      <c r="AD149" s="67"/>
      <c r="AE149" s="67"/>
      <c r="AF149" s="67"/>
      <c r="AH149" s="67"/>
    </row>
    <row r="150" spans="14:34" ht="12.75" hidden="1">
      <c r="N150" s="67"/>
      <c r="O150" s="67"/>
      <c r="P150" s="67"/>
      <c r="Q150" s="67"/>
      <c r="X150" s="67"/>
      <c r="Y150" s="67"/>
      <c r="Z150" s="67"/>
      <c r="AA150" s="67"/>
      <c r="AC150" s="67"/>
      <c r="AD150" s="67"/>
      <c r="AE150" s="67"/>
      <c r="AF150" s="67"/>
      <c r="AH150" s="67"/>
    </row>
    <row r="151" spans="15:17" ht="12.75" hidden="1">
      <c r="O151" s="67"/>
      <c r="P151" s="67"/>
      <c r="Q151" s="67"/>
    </row>
    <row r="152" spans="14:29" ht="12.75" hidden="1">
      <c r="N152" s="67"/>
      <c r="P152" s="67"/>
      <c r="Q152" s="67"/>
      <c r="X152" s="67"/>
      <c r="Y152" s="67"/>
      <c r="Z152" s="67"/>
      <c r="AA152" s="67"/>
      <c r="AC152" s="67"/>
    </row>
    <row r="153" spans="14:17" ht="12.75" hidden="1">
      <c r="N153" s="67"/>
      <c r="O153" s="67"/>
      <c r="P153" s="67"/>
      <c r="Q153" s="67"/>
    </row>
    <row r="154" spans="14:17" ht="12.75" hidden="1">
      <c r="N154" s="67"/>
      <c r="O154" s="67"/>
      <c r="P154" s="67"/>
      <c r="Q154" s="67"/>
    </row>
    <row r="155" spans="14:17" ht="12.75" hidden="1">
      <c r="N155" s="67"/>
      <c r="O155" s="67"/>
      <c r="P155" s="67"/>
      <c r="Q155" s="67"/>
    </row>
    <row r="156" spans="14:27" ht="12.75" hidden="1">
      <c r="N156" s="67"/>
      <c r="O156" s="67"/>
      <c r="P156" s="67"/>
      <c r="Q156" s="67"/>
      <c r="X156" s="67"/>
      <c r="Y156" s="67"/>
      <c r="Z156" s="67"/>
      <c r="AA156" s="67"/>
    </row>
    <row r="157" spans="14:27" ht="12.75" hidden="1">
      <c r="N157" s="67"/>
      <c r="O157" s="67"/>
      <c r="P157" s="67"/>
      <c r="Q157" s="67"/>
      <c r="X157" s="67"/>
      <c r="Y157" s="67"/>
      <c r="Z157" s="67"/>
      <c r="AA157" s="67"/>
    </row>
    <row r="158" spans="24:27" ht="12.75" hidden="1">
      <c r="X158" s="67"/>
      <c r="Y158" s="67"/>
      <c r="Z158" s="67"/>
      <c r="AA158" s="67"/>
    </row>
    <row r="159" spans="24:27" ht="12.75" hidden="1">
      <c r="X159" s="67"/>
      <c r="Y159" s="67"/>
      <c r="Z159" s="67"/>
      <c r="AA159" s="67"/>
    </row>
    <row r="160" spans="24:27" ht="12.75" hidden="1">
      <c r="X160" s="67"/>
      <c r="Y160" s="67"/>
      <c r="Z160" s="67"/>
      <c r="AA160" s="67"/>
    </row>
    <row r="161" spans="24:27" ht="12.75" hidden="1">
      <c r="X161" s="67"/>
      <c r="Y161" s="67"/>
      <c r="Z161" s="67"/>
      <c r="AA161" s="67"/>
    </row>
    <row r="162" spans="24:27" ht="12.75" hidden="1">
      <c r="X162" s="67"/>
      <c r="Y162" s="67"/>
      <c r="Z162" s="67"/>
      <c r="AA162" s="67"/>
    </row>
    <row r="163" spans="24:27" ht="12.75" hidden="1">
      <c r="X163" s="67"/>
      <c r="Y163" s="67"/>
      <c r="Z163" s="67"/>
      <c r="AA163" s="67"/>
    </row>
    <row r="164" spans="24:27" ht="12.75" hidden="1">
      <c r="X164" s="67"/>
      <c r="Y164" s="67"/>
      <c r="Z164" s="67"/>
      <c r="AA164" s="67"/>
    </row>
    <row r="165" spans="24:27" ht="12.75" hidden="1">
      <c r="X165" s="67"/>
      <c r="Y165" s="67"/>
      <c r="Z165" s="67"/>
      <c r="AA165" s="67"/>
    </row>
    <row r="166" spans="24:27" ht="12.75" hidden="1">
      <c r="X166" s="67"/>
      <c r="Y166" s="67"/>
      <c r="Z166" s="67"/>
      <c r="AA166" s="67"/>
    </row>
    <row r="167" spans="24:27" ht="12.75" hidden="1">
      <c r="X167" s="67"/>
      <c r="Y167" s="67"/>
      <c r="Z167" s="67"/>
      <c r="AA167" s="67"/>
    </row>
    <row r="168" spans="24:27" ht="12.75" hidden="1">
      <c r="X168" s="67"/>
      <c r="Y168" s="67"/>
      <c r="Z168" s="67"/>
      <c r="AA168" s="67"/>
    </row>
    <row r="169" spans="24:27" ht="12.75" hidden="1">
      <c r="X169" s="67"/>
      <c r="Y169" s="67"/>
      <c r="Z169" s="67"/>
      <c r="AA169" s="67"/>
    </row>
    <row r="170" spans="24:27" ht="12.75" hidden="1">
      <c r="X170" s="67"/>
      <c r="Y170" s="67"/>
      <c r="Z170" s="67"/>
      <c r="AA170" s="67"/>
    </row>
    <row r="171" spans="24:27" ht="12.75" hidden="1">
      <c r="X171" s="67"/>
      <c r="Y171" s="67"/>
      <c r="Z171" s="67"/>
      <c r="AA171" s="67"/>
    </row>
    <row r="172" spans="24:27" ht="12.75" hidden="1">
      <c r="X172" s="67"/>
      <c r="Y172" s="67"/>
      <c r="Z172" s="67"/>
      <c r="AA172" s="67"/>
    </row>
    <row r="173" spans="24:27" ht="12.75" hidden="1">
      <c r="X173" s="67"/>
      <c r="Y173" s="67"/>
      <c r="Z173" s="67"/>
      <c r="AA173" s="67"/>
    </row>
    <row r="174" spans="24:27" ht="12.75" hidden="1">
      <c r="X174" s="67"/>
      <c r="Y174" s="67"/>
      <c r="Z174" s="67"/>
      <c r="AA174" s="67"/>
    </row>
    <row r="175" spans="24:27" ht="12.75" hidden="1">
      <c r="X175" s="67"/>
      <c r="Y175" s="67"/>
      <c r="Z175" s="67"/>
      <c r="AA175" s="67"/>
    </row>
    <row r="176" spans="24:27" ht="12.75" hidden="1">
      <c r="X176" s="67"/>
      <c r="Y176" s="67"/>
      <c r="Z176" s="67"/>
      <c r="AA176" s="67"/>
    </row>
    <row r="177" spans="24:27" ht="12.75" hidden="1">
      <c r="X177" s="67"/>
      <c r="Y177" s="67"/>
      <c r="Z177" s="67"/>
      <c r="AA177" s="67"/>
    </row>
    <row r="178" spans="24:27" ht="12.75" hidden="1">
      <c r="X178" s="67"/>
      <c r="Y178" s="67"/>
      <c r="Z178" s="67"/>
      <c r="AA178" s="67"/>
    </row>
    <row r="179" spans="24:27" ht="12.75" hidden="1">
      <c r="X179" s="67"/>
      <c r="Y179" s="67"/>
      <c r="Z179" s="67"/>
      <c r="AA179" s="67"/>
    </row>
    <row r="180" spans="24:27" ht="12.75" hidden="1">
      <c r="X180" s="67"/>
      <c r="Y180" s="67"/>
      <c r="Z180" s="67"/>
      <c r="AA180" s="67"/>
    </row>
    <row r="181" spans="24:27" ht="12.75" hidden="1">
      <c r="X181" s="67"/>
      <c r="Y181" s="67"/>
      <c r="Z181" s="67"/>
      <c r="AA181" s="67"/>
    </row>
    <row r="182" spans="24:27" ht="12.75" hidden="1">
      <c r="X182" s="67"/>
      <c r="Y182" s="67"/>
      <c r="Z182" s="67"/>
      <c r="AA182" s="67"/>
    </row>
    <row r="183" spans="24:27" ht="12.75" hidden="1">
      <c r="X183" s="67"/>
      <c r="Y183" s="67"/>
      <c r="Z183" s="67"/>
      <c r="AA183" s="67"/>
    </row>
    <row r="184" spans="24:27" ht="12.75" hidden="1">
      <c r="X184" s="67"/>
      <c r="Y184" s="67"/>
      <c r="Z184" s="67"/>
      <c r="AA184" s="67"/>
    </row>
    <row r="185" spans="24:27" ht="12.75" hidden="1">
      <c r="X185" s="67"/>
      <c r="Y185" s="67"/>
      <c r="Z185" s="67"/>
      <c r="AA185" s="67"/>
    </row>
    <row r="186" spans="24:27" ht="12.75" hidden="1">
      <c r="X186" s="67"/>
      <c r="Y186" s="67"/>
      <c r="Z186" s="67"/>
      <c r="AA186" s="67"/>
    </row>
    <row r="187" spans="24:27" ht="12.75" hidden="1">
      <c r="X187" s="67"/>
      <c r="Y187" s="67"/>
      <c r="Z187" s="67"/>
      <c r="AA187" s="67"/>
    </row>
    <row r="188" spans="24:27" ht="12.75" hidden="1">
      <c r="X188" s="67"/>
      <c r="Y188" s="67"/>
      <c r="Z188" s="67"/>
      <c r="AA188" s="67"/>
    </row>
    <row r="189" spans="24:27" ht="12.75" hidden="1">
      <c r="X189" s="67"/>
      <c r="Y189" s="67"/>
      <c r="Z189" s="67"/>
      <c r="AA189" s="67"/>
    </row>
    <row r="190" spans="24:27" ht="12.75" hidden="1">
      <c r="X190" s="67"/>
      <c r="Y190" s="67"/>
      <c r="Z190" s="67"/>
      <c r="AA190" s="67"/>
    </row>
    <row r="191" spans="24:27" ht="12.75" hidden="1">
      <c r="X191" s="67"/>
      <c r="Y191" s="67"/>
      <c r="Z191" s="67"/>
      <c r="AA191" s="67"/>
    </row>
    <row r="192" spans="24:27" ht="12.75" hidden="1">
      <c r="X192" s="67"/>
      <c r="Y192" s="67"/>
      <c r="Z192" s="67"/>
      <c r="AA192" s="67"/>
    </row>
    <row r="193" spans="24:27" ht="12.75" hidden="1">
      <c r="X193" s="67"/>
      <c r="Y193" s="67"/>
      <c r="Z193" s="67"/>
      <c r="AA193" s="67"/>
    </row>
    <row r="194" spans="24:27" ht="12.75" hidden="1">
      <c r="X194" s="67"/>
      <c r="Y194" s="67"/>
      <c r="Z194" s="67"/>
      <c r="AA194" s="67"/>
    </row>
    <row r="195" spans="24:27" ht="12.75" hidden="1">
      <c r="X195" s="67"/>
      <c r="Y195" s="67"/>
      <c r="Z195" s="67"/>
      <c r="AA195" s="67"/>
    </row>
    <row r="196" spans="24:27" ht="12.75" hidden="1">
      <c r="X196" s="67"/>
      <c r="Y196" s="67"/>
      <c r="Z196" s="67"/>
      <c r="AA196" s="67"/>
    </row>
    <row r="197" spans="24:27" ht="12.75" hidden="1">
      <c r="X197" s="67"/>
      <c r="Y197" s="67"/>
      <c r="Z197" s="67"/>
      <c r="AA197" s="67"/>
    </row>
    <row r="198" spans="24:27" ht="12.75" hidden="1">
      <c r="X198" s="67"/>
      <c r="Y198" s="67"/>
      <c r="Z198" s="67"/>
      <c r="AA198" s="67"/>
    </row>
    <row r="199" spans="24:27" ht="12.75" hidden="1">
      <c r="X199" s="67"/>
      <c r="Y199" s="67"/>
      <c r="Z199" s="67"/>
      <c r="AA199" s="67"/>
    </row>
    <row r="200" spans="24:27" ht="12.75" hidden="1">
      <c r="X200" s="67"/>
      <c r="Y200" s="67"/>
      <c r="Z200" s="67"/>
      <c r="AA200" s="67"/>
    </row>
    <row r="201" spans="24:27" ht="12.75" hidden="1">
      <c r="X201" s="67"/>
      <c r="Y201" s="67"/>
      <c r="Z201" s="67"/>
      <c r="AA201" s="67"/>
    </row>
    <row r="202" ht="12.75" hidden="1"/>
    <row r="203" spans="24:27" ht="12.75" hidden="1">
      <c r="X203" s="67"/>
      <c r="Y203" s="67"/>
      <c r="Z203" s="67"/>
      <c r="AA203" s="67"/>
    </row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</sheetData>
  <sheetProtection password="CF79" sheet="1" objects="1" scenarios="1"/>
  <mergeCells count="5">
    <mergeCell ref="D11:G11"/>
    <mergeCell ref="I11:L11"/>
    <mergeCell ref="S10:V10"/>
    <mergeCell ref="I10:L10"/>
    <mergeCell ref="D10:G10"/>
  </mergeCells>
  <printOptions/>
  <pageMargins left="0.3937007874015748" right="0.24" top="0.5905511811023623" bottom="0.2755905511811024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zoomScalePageLayoutView="0" workbookViewId="0" topLeftCell="A1">
      <selection activeCell="G35" sqref="G35"/>
    </sheetView>
  </sheetViews>
  <sheetFormatPr defaultColWidth="9.140625" defaultRowHeight="12.75"/>
  <cols>
    <col min="1" max="1" width="16.00390625" style="172" customWidth="1"/>
    <col min="2" max="2" width="7.7109375" style="172" customWidth="1"/>
    <col min="3" max="3" width="24.7109375" style="172" customWidth="1"/>
    <col min="4" max="9" width="9.7109375" style="172" customWidth="1"/>
    <col min="10" max="10" width="9.7109375" style="172" hidden="1" customWidth="1"/>
    <col min="11" max="16" width="9.7109375" style="172" customWidth="1"/>
    <col min="17" max="21" width="0" style="172" hidden="1" customWidth="1"/>
    <col min="22" max="16384" width="9.140625" style="172" customWidth="1"/>
  </cols>
  <sheetData>
    <row r="1" spans="1:6" ht="18">
      <c r="A1" s="297" t="str">
        <f>FTS!A1</f>
        <v>Higher Education Students Early Statistics 2000-01</v>
      </c>
      <c r="B1" s="65"/>
      <c r="C1" s="65"/>
      <c r="D1" s="65"/>
      <c r="E1" s="65"/>
      <c r="F1" s="65"/>
    </row>
    <row r="2" spans="1:6" ht="12.75">
      <c r="A2" s="223"/>
      <c r="B2" s="65"/>
      <c r="C2" s="65"/>
      <c r="D2" s="65"/>
      <c r="E2" s="65"/>
      <c r="F2" s="65"/>
    </row>
    <row r="3" spans="1:14" ht="15.75">
      <c r="A3" s="77" t="str">
        <f>FTS!INSTNAME</f>
        <v>Institution: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>
      <c r="A4" s="77" t="str">
        <f>FTS!CODE</f>
        <v>Code: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>
      <c r="A5" s="77" t="s">
        <v>82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>
      <c r="A6" s="224" t="s">
        <v>155</v>
      </c>
      <c r="B6" s="65"/>
      <c r="C6" s="65"/>
      <c r="D6" s="65"/>
      <c r="E6" s="65"/>
      <c r="F6" s="65"/>
      <c r="G6" s="176"/>
      <c r="H6" s="177"/>
      <c r="I6" s="177"/>
      <c r="J6" s="65"/>
      <c r="K6" s="65"/>
      <c r="L6" s="65"/>
      <c r="M6" s="65"/>
      <c r="N6" s="38"/>
    </row>
    <row r="7" spans="2:6" ht="13.5" thickBot="1">
      <c r="B7" s="225"/>
      <c r="D7" s="225"/>
      <c r="E7" s="225"/>
      <c r="F7" s="225"/>
    </row>
    <row r="8" spans="1:17" ht="12.75">
      <c r="A8" s="226"/>
      <c r="B8" s="227"/>
      <c r="C8" s="227"/>
      <c r="D8" s="341">
        <v>1</v>
      </c>
      <c r="E8" s="228"/>
      <c r="F8" s="227"/>
      <c r="G8" s="227"/>
      <c r="H8" s="227"/>
      <c r="I8" s="229"/>
      <c r="J8" s="230" t="s">
        <v>1</v>
      </c>
      <c r="K8" s="342">
        <v>2</v>
      </c>
      <c r="L8" s="228"/>
      <c r="M8" s="227"/>
      <c r="N8" s="227"/>
      <c r="O8" s="227"/>
      <c r="P8" s="231"/>
      <c r="Q8" s="232"/>
    </row>
    <row r="9" spans="1:17" ht="12.75">
      <c r="A9" s="195"/>
      <c r="B9" s="225"/>
      <c r="C9" s="233"/>
      <c r="E9" s="196"/>
      <c r="F9" s="225"/>
      <c r="G9" s="225"/>
      <c r="H9" s="225"/>
      <c r="I9" s="233"/>
      <c r="J9" s="235" t="s">
        <v>1</v>
      </c>
      <c r="L9" s="196"/>
      <c r="M9" s="225"/>
      <c r="N9" s="225"/>
      <c r="O9" s="225"/>
      <c r="P9" s="236"/>
      <c r="Q9" s="232"/>
    </row>
    <row r="10" spans="1:17" ht="12.75">
      <c r="A10" s="195"/>
      <c r="B10" s="225"/>
      <c r="C10" s="225"/>
      <c r="D10" s="234" t="s">
        <v>106</v>
      </c>
      <c r="E10" s="196"/>
      <c r="F10" s="225"/>
      <c r="G10" s="225"/>
      <c r="H10" s="225"/>
      <c r="I10" s="233"/>
      <c r="J10" s="235" t="s">
        <v>1</v>
      </c>
      <c r="K10" s="44" t="s">
        <v>107</v>
      </c>
      <c r="L10" s="196"/>
      <c r="M10" s="225"/>
      <c r="N10" s="225"/>
      <c r="O10" s="225"/>
      <c r="P10" s="236"/>
      <c r="Q10" s="232"/>
    </row>
    <row r="11" spans="1:17" ht="12.75">
      <c r="A11" s="195"/>
      <c r="B11" s="225"/>
      <c r="C11" s="225"/>
      <c r="D11" s="234" t="s">
        <v>131</v>
      </c>
      <c r="E11" s="196"/>
      <c r="F11" s="225"/>
      <c r="G11" s="225"/>
      <c r="H11" s="225"/>
      <c r="I11" s="233"/>
      <c r="J11" s="235" t="s">
        <v>1</v>
      </c>
      <c r="K11" s="44" t="s">
        <v>132</v>
      </c>
      <c r="L11" s="196"/>
      <c r="M11" s="225"/>
      <c r="N11" s="225"/>
      <c r="O11" s="225"/>
      <c r="P11" s="236"/>
      <c r="Q11" s="232"/>
    </row>
    <row r="12" spans="1:17" ht="12.75">
      <c r="A12" s="195"/>
      <c r="B12" s="225"/>
      <c r="C12" s="225"/>
      <c r="D12" s="234" t="s">
        <v>133</v>
      </c>
      <c r="K12" s="13" t="s">
        <v>127</v>
      </c>
      <c r="M12" s="225"/>
      <c r="N12" s="225"/>
      <c r="O12" s="225"/>
      <c r="P12" s="236"/>
      <c r="Q12" s="232"/>
    </row>
    <row r="13" spans="1:21" ht="27" customHeight="1">
      <c r="A13" s="195"/>
      <c r="B13" s="225"/>
      <c r="C13" s="233"/>
      <c r="D13" s="505" t="s">
        <v>90</v>
      </c>
      <c r="E13" s="504"/>
      <c r="F13" s="503" t="s">
        <v>91</v>
      </c>
      <c r="G13" s="503"/>
      <c r="H13" s="505" t="s">
        <v>96</v>
      </c>
      <c r="I13" s="504"/>
      <c r="J13" s="400" t="s">
        <v>1</v>
      </c>
      <c r="K13" s="505" t="s">
        <v>90</v>
      </c>
      <c r="L13" s="504"/>
      <c r="M13" s="503" t="s">
        <v>91</v>
      </c>
      <c r="N13" s="504"/>
      <c r="O13" s="505" t="s">
        <v>96</v>
      </c>
      <c r="P13" s="506"/>
      <c r="Q13" s="232" t="s">
        <v>1</v>
      </c>
      <c r="R13" s="44" t="s">
        <v>108</v>
      </c>
      <c r="S13" s="15"/>
      <c r="T13" s="15"/>
      <c r="U13" s="15"/>
    </row>
    <row r="14" spans="1:20" ht="30" customHeight="1">
      <c r="A14" s="195"/>
      <c r="B14" s="225"/>
      <c r="C14" s="233"/>
      <c r="D14" s="237" t="s">
        <v>104</v>
      </c>
      <c r="E14" s="238" t="s">
        <v>60</v>
      </c>
      <c r="F14" s="239" t="s">
        <v>104</v>
      </c>
      <c r="G14" s="239" t="s">
        <v>60</v>
      </c>
      <c r="H14" s="237" t="s">
        <v>104</v>
      </c>
      <c r="I14" s="238" t="s">
        <v>60</v>
      </c>
      <c r="J14" s="240" t="s">
        <v>1</v>
      </c>
      <c r="K14" s="239" t="s">
        <v>104</v>
      </c>
      <c r="L14" s="238" t="s">
        <v>60</v>
      </c>
      <c r="M14" s="237" t="s">
        <v>104</v>
      </c>
      <c r="N14" s="238" t="s">
        <v>60</v>
      </c>
      <c r="O14" s="237" t="s">
        <v>104</v>
      </c>
      <c r="P14" s="241" t="s">
        <v>60</v>
      </c>
      <c r="Q14" s="232" t="s">
        <v>1</v>
      </c>
      <c r="R14" s="172" t="s">
        <v>109</v>
      </c>
      <c r="S14" s="172" t="s">
        <v>31</v>
      </c>
      <c r="T14" s="172" t="s">
        <v>110</v>
      </c>
    </row>
    <row r="15" spans="1:17" ht="12.75">
      <c r="A15" s="242" t="s">
        <v>136</v>
      </c>
      <c r="B15" s="243" t="s">
        <v>31</v>
      </c>
      <c r="C15" s="244" t="s">
        <v>53</v>
      </c>
      <c r="D15" s="245" t="s">
        <v>92</v>
      </c>
      <c r="E15" s="246" t="s">
        <v>93</v>
      </c>
      <c r="F15" s="247" t="s">
        <v>92</v>
      </c>
      <c r="G15" s="248" t="s">
        <v>93</v>
      </c>
      <c r="H15" s="249" t="s">
        <v>92</v>
      </c>
      <c r="I15" s="250" t="s">
        <v>93</v>
      </c>
      <c r="J15" s="251" t="s">
        <v>1</v>
      </c>
      <c r="K15" s="247" t="s">
        <v>92</v>
      </c>
      <c r="L15" s="246" t="s">
        <v>93</v>
      </c>
      <c r="M15" s="247" t="s">
        <v>92</v>
      </c>
      <c r="N15" s="250" t="s">
        <v>93</v>
      </c>
      <c r="O15" s="249" t="s">
        <v>92</v>
      </c>
      <c r="P15" s="252" t="s">
        <v>93</v>
      </c>
      <c r="Q15" s="232" t="s">
        <v>1</v>
      </c>
    </row>
    <row r="16" spans="1:21" ht="12.75">
      <c r="A16" s="315"/>
      <c r="B16" s="311" t="s">
        <v>9</v>
      </c>
      <c r="C16" s="253" t="s">
        <v>134</v>
      </c>
      <c r="D16" s="237">
        <v>0</v>
      </c>
      <c r="E16" s="239">
        <v>0</v>
      </c>
      <c r="F16" s="321"/>
      <c r="G16" s="324"/>
      <c r="H16" s="355">
        <v>0</v>
      </c>
      <c r="I16" s="356">
        <v>0</v>
      </c>
      <c r="J16" s="240" t="s">
        <v>1</v>
      </c>
      <c r="K16" s="239">
        <v>0</v>
      </c>
      <c r="L16" s="239">
        <v>0</v>
      </c>
      <c r="M16" s="321"/>
      <c r="N16" s="324"/>
      <c r="O16" s="355">
        <v>0</v>
      </c>
      <c r="P16" s="358">
        <v>0</v>
      </c>
      <c r="Q16" s="232" t="s">
        <v>1</v>
      </c>
      <c r="R16" s="172" t="s">
        <v>111</v>
      </c>
      <c r="S16" s="172" t="s">
        <v>9</v>
      </c>
      <c r="T16" s="254">
        <v>1025</v>
      </c>
      <c r="U16" s="39" t="s">
        <v>1</v>
      </c>
    </row>
    <row r="17" spans="1:21" ht="12.75">
      <c r="A17" s="316"/>
      <c r="B17" s="312"/>
      <c r="C17" s="253" t="s">
        <v>135</v>
      </c>
      <c r="D17" s="237">
        <v>0</v>
      </c>
      <c r="E17" s="239">
        <v>0</v>
      </c>
      <c r="F17" s="237">
        <v>0</v>
      </c>
      <c r="G17" s="239">
        <v>0</v>
      </c>
      <c r="H17" s="355">
        <v>0</v>
      </c>
      <c r="I17" s="356">
        <v>0</v>
      </c>
      <c r="J17" s="240" t="s">
        <v>1</v>
      </c>
      <c r="K17" s="239">
        <v>0</v>
      </c>
      <c r="L17" s="239">
        <v>0</v>
      </c>
      <c r="M17" s="237">
        <v>0</v>
      </c>
      <c r="N17" s="239">
        <v>0</v>
      </c>
      <c r="O17" s="355">
        <v>0</v>
      </c>
      <c r="P17" s="358">
        <v>0</v>
      </c>
      <c r="Q17" s="232" t="s">
        <v>1</v>
      </c>
      <c r="R17" s="172" t="s">
        <v>111</v>
      </c>
      <c r="S17" s="172" t="s">
        <v>9</v>
      </c>
      <c r="T17" s="254">
        <v>510</v>
      </c>
      <c r="U17" s="39" t="s">
        <v>1</v>
      </c>
    </row>
    <row r="18" spans="1:21" ht="12.75">
      <c r="A18" s="317" t="s">
        <v>54</v>
      </c>
      <c r="B18" s="312"/>
      <c r="C18" s="255" t="s">
        <v>85</v>
      </c>
      <c r="D18" s="237">
        <v>0</v>
      </c>
      <c r="E18" s="239">
        <v>0</v>
      </c>
      <c r="F18" s="321"/>
      <c r="G18" s="324"/>
      <c r="H18" s="321"/>
      <c r="I18" s="322"/>
      <c r="J18" s="240" t="s">
        <v>1</v>
      </c>
      <c r="K18" s="239">
        <v>0</v>
      </c>
      <c r="L18" s="239">
        <v>0</v>
      </c>
      <c r="M18" s="321"/>
      <c r="N18" s="324"/>
      <c r="O18" s="321"/>
      <c r="P18" s="323"/>
      <c r="Q18" s="232" t="s">
        <v>1</v>
      </c>
      <c r="R18" s="172" t="s">
        <v>111</v>
      </c>
      <c r="S18" s="172" t="s">
        <v>9</v>
      </c>
      <c r="T18" s="254">
        <v>0</v>
      </c>
      <c r="U18" s="39" t="s">
        <v>1</v>
      </c>
    </row>
    <row r="19" spans="1:21" ht="12.75">
      <c r="A19" s="317" t="s">
        <v>55</v>
      </c>
      <c r="B19" s="312"/>
      <c r="C19" s="255" t="s">
        <v>139</v>
      </c>
      <c r="D19" s="355">
        <v>0</v>
      </c>
      <c r="E19" s="239">
        <v>0</v>
      </c>
      <c r="F19" s="355">
        <v>0</v>
      </c>
      <c r="G19" s="357">
        <v>0</v>
      </c>
      <c r="H19" s="355">
        <v>0</v>
      </c>
      <c r="I19" s="356">
        <v>0</v>
      </c>
      <c r="J19" s="240"/>
      <c r="K19" s="357">
        <v>0</v>
      </c>
      <c r="L19" s="239">
        <v>0</v>
      </c>
      <c r="M19" s="355">
        <v>0</v>
      </c>
      <c r="N19" s="357">
        <v>0</v>
      </c>
      <c r="O19" s="355">
        <v>0</v>
      </c>
      <c r="P19" s="358">
        <v>0</v>
      </c>
      <c r="Q19" s="232"/>
      <c r="T19" s="254"/>
      <c r="U19" s="39"/>
    </row>
    <row r="20" spans="1:21" ht="12.75">
      <c r="A20" s="317" t="s">
        <v>56</v>
      </c>
      <c r="B20" s="313"/>
      <c r="C20" s="256" t="s">
        <v>144</v>
      </c>
      <c r="D20" s="436">
        <v>0</v>
      </c>
      <c r="E20" s="437">
        <v>0</v>
      </c>
      <c r="F20" s="436">
        <v>0</v>
      </c>
      <c r="G20" s="437">
        <v>0</v>
      </c>
      <c r="H20" s="436">
        <v>0</v>
      </c>
      <c r="I20" s="438">
        <v>0</v>
      </c>
      <c r="J20" s="439" t="s">
        <v>1</v>
      </c>
      <c r="K20" s="437">
        <v>0</v>
      </c>
      <c r="L20" s="437">
        <v>0</v>
      </c>
      <c r="M20" s="436">
        <v>0</v>
      </c>
      <c r="N20" s="437">
        <v>0</v>
      </c>
      <c r="O20" s="436">
        <v>0</v>
      </c>
      <c r="P20" s="440">
        <v>0</v>
      </c>
      <c r="Q20" s="232" t="s">
        <v>1</v>
      </c>
      <c r="R20" s="172" t="s">
        <v>111</v>
      </c>
      <c r="S20" s="172" t="s">
        <v>9</v>
      </c>
      <c r="T20" s="254" t="s">
        <v>4</v>
      </c>
      <c r="U20" s="232" t="s">
        <v>1</v>
      </c>
    </row>
    <row r="21" spans="1:21" ht="12.75">
      <c r="A21" s="317" t="s">
        <v>57</v>
      </c>
      <c r="B21" s="312" t="s">
        <v>12</v>
      </c>
      <c r="C21" s="253" t="s">
        <v>134</v>
      </c>
      <c r="D21" s="237">
        <v>0</v>
      </c>
      <c r="E21" s="239">
        <v>0</v>
      </c>
      <c r="F21" s="321"/>
      <c r="G21" s="324"/>
      <c r="H21" s="355">
        <v>0</v>
      </c>
      <c r="I21" s="356">
        <v>0</v>
      </c>
      <c r="J21" s="240" t="s">
        <v>1</v>
      </c>
      <c r="K21" s="239">
        <v>0</v>
      </c>
      <c r="L21" s="239">
        <v>0</v>
      </c>
      <c r="M21" s="321"/>
      <c r="N21" s="324"/>
      <c r="O21" s="355">
        <v>0</v>
      </c>
      <c r="P21" s="358">
        <v>0</v>
      </c>
      <c r="Q21" s="232" t="s">
        <v>1</v>
      </c>
      <c r="R21" s="172" t="s">
        <v>111</v>
      </c>
      <c r="S21" s="172" t="s">
        <v>12</v>
      </c>
      <c r="T21" s="254">
        <v>1025</v>
      </c>
      <c r="U21" s="39" t="s">
        <v>1</v>
      </c>
    </row>
    <row r="22" spans="1:21" ht="12.75">
      <c r="A22" s="316"/>
      <c r="B22" s="312"/>
      <c r="C22" s="253" t="s">
        <v>135</v>
      </c>
      <c r="D22" s="237">
        <v>0</v>
      </c>
      <c r="E22" s="239">
        <v>0</v>
      </c>
      <c r="F22" s="237">
        <v>0</v>
      </c>
      <c r="G22" s="239">
        <v>0</v>
      </c>
      <c r="H22" s="237">
        <v>0</v>
      </c>
      <c r="I22" s="238">
        <v>0</v>
      </c>
      <c r="J22" s="240" t="s">
        <v>1</v>
      </c>
      <c r="K22" s="239">
        <v>0</v>
      </c>
      <c r="L22" s="239">
        <v>0</v>
      </c>
      <c r="M22" s="237">
        <v>0</v>
      </c>
      <c r="N22" s="239">
        <v>0</v>
      </c>
      <c r="O22" s="237">
        <v>0</v>
      </c>
      <c r="P22" s="241">
        <v>0</v>
      </c>
      <c r="Q22" s="232" t="s">
        <v>1</v>
      </c>
      <c r="R22" s="172" t="s">
        <v>111</v>
      </c>
      <c r="S22" s="172" t="s">
        <v>12</v>
      </c>
      <c r="T22" s="254">
        <v>510</v>
      </c>
      <c r="U22" s="39" t="s">
        <v>1</v>
      </c>
    </row>
    <row r="23" spans="1:21" ht="12.75">
      <c r="A23" s="317"/>
      <c r="B23" s="312"/>
      <c r="C23" s="255" t="s">
        <v>139</v>
      </c>
      <c r="D23" s="355">
        <v>0</v>
      </c>
      <c r="E23" s="239">
        <v>0</v>
      </c>
      <c r="F23" s="355">
        <v>0</v>
      </c>
      <c r="G23" s="239">
        <v>0</v>
      </c>
      <c r="H23" s="355">
        <v>0</v>
      </c>
      <c r="I23" s="238">
        <v>0</v>
      </c>
      <c r="J23" s="240"/>
      <c r="K23" s="357">
        <v>0</v>
      </c>
      <c r="L23" s="239">
        <v>0</v>
      </c>
      <c r="M23" s="355">
        <v>0</v>
      </c>
      <c r="N23" s="239">
        <v>0</v>
      </c>
      <c r="O23" s="355">
        <v>0</v>
      </c>
      <c r="P23" s="241">
        <v>0</v>
      </c>
      <c r="Q23" s="232"/>
      <c r="T23" s="254"/>
      <c r="U23" s="39"/>
    </row>
    <row r="24" spans="1:21" ht="12.75">
      <c r="A24" s="316"/>
      <c r="B24" s="312"/>
      <c r="C24" s="255" t="s">
        <v>145</v>
      </c>
      <c r="D24" s="441">
        <v>0</v>
      </c>
      <c r="E24" s="442">
        <v>0</v>
      </c>
      <c r="F24" s="441">
        <v>0</v>
      </c>
      <c r="G24" s="442">
        <v>0</v>
      </c>
      <c r="H24" s="441">
        <v>0</v>
      </c>
      <c r="I24" s="431">
        <v>0</v>
      </c>
      <c r="J24" s="432" t="s">
        <v>1</v>
      </c>
      <c r="K24" s="442">
        <v>0</v>
      </c>
      <c r="L24" s="442">
        <v>0</v>
      </c>
      <c r="M24" s="441">
        <v>0</v>
      </c>
      <c r="N24" s="442">
        <v>0</v>
      </c>
      <c r="O24" s="441">
        <v>0</v>
      </c>
      <c r="P24" s="443">
        <v>0</v>
      </c>
      <c r="Q24" s="232" t="s">
        <v>1</v>
      </c>
      <c r="R24" s="172" t="s">
        <v>111</v>
      </c>
      <c r="S24" s="172" t="s">
        <v>12</v>
      </c>
      <c r="T24" s="254">
        <v>2675</v>
      </c>
      <c r="U24" s="39" t="s">
        <v>1</v>
      </c>
    </row>
    <row r="25" spans="1:21" ht="12.75">
      <c r="A25" s="369"/>
      <c r="B25" s="325" t="s">
        <v>13</v>
      </c>
      <c r="C25" s="328" t="s">
        <v>143</v>
      </c>
      <c r="D25" s="444">
        <v>0</v>
      </c>
      <c r="E25" s="445">
        <v>0</v>
      </c>
      <c r="F25" s="444">
        <v>0</v>
      </c>
      <c r="G25" s="445">
        <v>0</v>
      </c>
      <c r="H25" s="444">
        <v>0</v>
      </c>
      <c r="I25" s="446">
        <v>0</v>
      </c>
      <c r="J25" s="447" t="s">
        <v>1</v>
      </c>
      <c r="K25" s="445">
        <v>0</v>
      </c>
      <c r="L25" s="445">
        <v>0</v>
      </c>
      <c r="M25" s="444">
        <v>0</v>
      </c>
      <c r="N25" s="445">
        <v>0</v>
      </c>
      <c r="O25" s="444">
        <v>0</v>
      </c>
      <c r="P25" s="448">
        <v>0</v>
      </c>
      <c r="Q25" s="232" t="s">
        <v>1</v>
      </c>
      <c r="R25" s="172" t="s">
        <v>111</v>
      </c>
      <c r="S25" s="172" t="s">
        <v>13</v>
      </c>
      <c r="T25" s="254">
        <v>2675</v>
      </c>
      <c r="U25" s="39" t="s">
        <v>1</v>
      </c>
    </row>
    <row r="26" spans="1:21" ht="12.75">
      <c r="A26" s="315"/>
      <c r="B26" s="312" t="s">
        <v>9</v>
      </c>
      <c r="C26" s="253" t="s">
        <v>134</v>
      </c>
      <c r="D26" s="449"/>
      <c r="E26" s="442">
        <v>0</v>
      </c>
      <c r="F26" s="449"/>
      <c r="G26" s="450"/>
      <c r="H26" s="449"/>
      <c r="I26" s="451"/>
      <c r="J26" s="432" t="s">
        <v>1</v>
      </c>
      <c r="K26" s="450"/>
      <c r="L26" s="442">
        <v>0</v>
      </c>
      <c r="M26" s="449"/>
      <c r="N26" s="450"/>
      <c r="O26" s="449"/>
      <c r="P26" s="452"/>
      <c r="Q26" s="232" t="s">
        <v>1</v>
      </c>
      <c r="R26" s="172" t="s">
        <v>112</v>
      </c>
      <c r="S26" s="172" t="s">
        <v>9</v>
      </c>
      <c r="T26" s="254">
        <v>1025</v>
      </c>
      <c r="U26" s="39" t="s">
        <v>1</v>
      </c>
    </row>
    <row r="27" spans="1:21" ht="12.75">
      <c r="A27" s="317"/>
      <c r="B27" s="312"/>
      <c r="C27" s="253" t="s">
        <v>135</v>
      </c>
      <c r="D27" s="449"/>
      <c r="E27" s="442">
        <v>0</v>
      </c>
      <c r="F27" s="449"/>
      <c r="G27" s="450"/>
      <c r="H27" s="449"/>
      <c r="I27" s="431">
        <v>0</v>
      </c>
      <c r="J27" s="432" t="s">
        <v>1</v>
      </c>
      <c r="K27" s="450"/>
      <c r="L27" s="442">
        <v>0</v>
      </c>
      <c r="M27" s="449"/>
      <c r="N27" s="450"/>
      <c r="O27" s="449"/>
      <c r="P27" s="443">
        <v>0</v>
      </c>
      <c r="Q27" s="232" t="s">
        <v>1</v>
      </c>
      <c r="R27" s="172" t="s">
        <v>112</v>
      </c>
      <c r="S27" s="172" t="s">
        <v>9</v>
      </c>
      <c r="T27" s="254">
        <v>510</v>
      </c>
      <c r="U27" s="39" t="s">
        <v>1</v>
      </c>
    </row>
    <row r="28" spans="1:21" ht="12.75">
      <c r="A28" s="317" t="s">
        <v>58</v>
      </c>
      <c r="B28" s="312"/>
      <c r="C28" s="255" t="s">
        <v>85</v>
      </c>
      <c r="D28" s="449"/>
      <c r="E28" s="442">
        <v>0</v>
      </c>
      <c r="F28" s="449"/>
      <c r="G28" s="450"/>
      <c r="H28" s="449"/>
      <c r="I28" s="451"/>
      <c r="J28" s="432" t="s">
        <v>1</v>
      </c>
      <c r="K28" s="450"/>
      <c r="L28" s="442">
        <v>0</v>
      </c>
      <c r="M28" s="449"/>
      <c r="N28" s="450"/>
      <c r="O28" s="449"/>
      <c r="P28" s="452"/>
      <c r="Q28" s="232" t="s">
        <v>1</v>
      </c>
      <c r="R28" s="172" t="s">
        <v>112</v>
      </c>
      <c r="S28" s="172" t="s">
        <v>9</v>
      </c>
      <c r="T28" s="254">
        <v>0</v>
      </c>
      <c r="U28" s="39" t="s">
        <v>1</v>
      </c>
    </row>
    <row r="29" spans="1:21" ht="12.75">
      <c r="A29" s="317"/>
      <c r="B29" s="313"/>
      <c r="C29" s="256" t="s">
        <v>144</v>
      </c>
      <c r="D29" s="453"/>
      <c r="E29" s="454">
        <v>0</v>
      </c>
      <c r="F29" s="453"/>
      <c r="G29" s="455"/>
      <c r="H29" s="453"/>
      <c r="I29" s="456">
        <v>0</v>
      </c>
      <c r="J29" s="457" t="s">
        <v>1</v>
      </c>
      <c r="K29" s="455"/>
      <c r="L29" s="454">
        <v>0</v>
      </c>
      <c r="M29" s="453"/>
      <c r="N29" s="455"/>
      <c r="O29" s="453"/>
      <c r="P29" s="458">
        <v>0</v>
      </c>
      <c r="Q29" s="232" t="s">
        <v>1</v>
      </c>
      <c r="R29" s="172" t="s">
        <v>112</v>
      </c>
      <c r="S29" s="172" t="s">
        <v>9</v>
      </c>
      <c r="T29" s="254" t="s">
        <v>4</v>
      </c>
      <c r="U29" s="232" t="s">
        <v>1</v>
      </c>
    </row>
    <row r="30" spans="1:21" ht="12.75">
      <c r="A30" s="316"/>
      <c r="B30" s="312" t="s">
        <v>12</v>
      </c>
      <c r="C30" s="253" t="s">
        <v>134</v>
      </c>
      <c r="D30" s="459"/>
      <c r="E30" s="239">
        <v>0</v>
      </c>
      <c r="F30" s="321"/>
      <c r="G30" s="324"/>
      <c r="H30" s="321"/>
      <c r="I30" s="322"/>
      <c r="J30" s="240" t="s">
        <v>1</v>
      </c>
      <c r="K30" s="324"/>
      <c r="L30" s="239">
        <v>0</v>
      </c>
      <c r="M30" s="321"/>
      <c r="N30" s="324"/>
      <c r="O30" s="321"/>
      <c r="P30" s="323"/>
      <c r="Q30" s="232" t="s">
        <v>1</v>
      </c>
      <c r="R30" s="172" t="s">
        <v>112</v>
      </c>
      <c r="S30" s="172" t="s">
        <v>12</v>
      </c>
      <c r="T30" s="254">
        <v>1025</v>
      </c>
      <c r="U30" s="39" t="s">
        <v>1</v>
      </c>
    </row>
    <row r="31" spans="1:21" ht="12.75">
      <c r="A31" s="316"/>
      <c r="B31" s="312"/>
      <c r="C31" s="253" t="s">
        <v>135</v>
      </c>
      <c r="D31" s="321"/>
      <c r="E31" s="239">
        <v>0</v>
      </c>
      <c r="F31" s="321"/>
      <c r="G31" s="324"/>
      <c r="H31" s="321"/>
      <c r="I31" s="238">
        <v>0</v>
      </c>
      <c r="J31" s="240" t="s">
        <v>1</v>
      </c>
      <c r="K31" s="324"/>
      <c r="L31" s="239">
        <v>0</v>
      </c>
      <c r="M31" s="321"/>
      <c r="N31" s="324"/>
      <c r="O31" s="321"/>
      <c r="P31" s="241">
        <v>0</v>
      </c>
      <c r="Q31" s="232" t="s">
        <v>1</v>
      </c>
      <c r="R31" s="172" t="s">
        <v>112</v>
      </c>
      <c r="S31" s="172" t="s">
        <v>12</v>
      </c>
      <c r="T31" s="254">
        <v>510</v>
      </c>
      <c r="U31" s="39" t="s">
        <v>1</v>
      </c>
    </row>
    <row r="32" spans="1:21" ht="13.5" thickBot="1">
      <c r="A32" s="318"/>
      <c r="B32" s="314"/>
      <c r="C32" s="256" t="s">
        <v>143</v>
      </c>
      <c r="D32" s="460"/>
      <c r="E32" s="461">
        <v>0</v>
      </c>
      <c r="F32" s="462"/>
      <c r="G32" s="463"/>
      <c r="H32" s="462"/>
      <c r="I32" s="464">
        <v>0</v>
      </c>
      <c r="J32" s="465" t="s">
        <v>1</v>
      </c>
      <c r="K32" s="466"/>
      <c r="L32" s="461">
        <v>0</v>
      </c>
      <c r="M32" s="462"/>
      <c r="N32" s="463"/>
      <c r="O32" s="462"/>
      <c r="P32" s="467">
        <v>0</v>
      </c>
      <c r="Q32" s="232" t="s">
        <v>1</v>
      </c>
      <c r="R32" s="172" t="s">
        <v>112</v>
      </c>
      <c r="S32" s="172" t="s">
        <v>12</v>
      </c>
      <c r="T32" s="254" t="s">
        <v>4</v>
      </c>
      <c r="U32" s="39" t="s">
        <v>1</v>
      </c>
    </row>
    <row r="33" spans="1:17" ht="12.75">
      <c r="A33" s="319" t="s">
        <v>59</v>
      </c>
      <c r="B33" s="228" t="s">
        <v>9</v>
      </c>
      <c r="C33" s="337"/>
      <c r="D33" s="257">
        <f aca="true" t="shared" si="0" ref="D33:I33">SUM(D16:D20)+SUM(D26:D29)</f>
        <v>0</v>
      </c>
      <c r="E33" s="258">
        <f t="shared" si="0"/>
        <v>0</v>
      </c>
      <c r="F33" s="257">
        <f t="shared" si="0"/>
        <v>0</v>
      </c>
      <c r="G33" s="258">
        <f t="shared" si="0"/>
        <v>0</v>
      </c>
      <c r="H33" s="257">
        <f>SUM(H16:H20)+SUM(H26:H29)</f>
        <v>0</v>
      </c>
      <c r="I33" s="259">
        <f t="shared" si="0"/>
        <v>0</v>
      </c>
      <c r="J33" s="260" t="s">
        <v>1</v>
      </c>
      <c r="K33" s="258">
        <f aca="true" t="shared" si="1" ref="K33:P33">SUM(K16:K20)+SUM(K26:K29)</f>
        <v>0</v>
      </c>
      <c r="L33" s="259">
        <f t="shared" si="1"/>
        <v>0</v>
      </c>
      <c r="M33" s="258">
        <f t="shared" si="1"/>
        <v>0</v>
      </c>
      <c r="N33" s="259">
        <f t="shared" si="1"/>
        <v>0</v>
      </c>
      <c r="O33" s="258">
        <f t="shared" si="1"/>
        <v>0</v>
      </c>
      <c r="P33" s="261">
        <f t="shared" si="1"/>
        <v>0</v>
      </c>
      <c r="Q33" s="232"/>
    </row>
    <row r="34" spans="1:17" ht="12.75">
      <c r="A34" s="310"/>
      <c r="B34" s="196" t="s">
        <v>12</v>
      </c>
      <c r="C34" s="338"/>
      <c r="D34" s="262">
        <f aca="true" t="shared" si="2" ref="D34:I34">SUM(D21:D24)+SUM(D30:D32)</f>
        <v>0</v>
      </c>
      <c r="E34" s="263">
        <f t="shared" si="2"/>
        <v>0</v>
      </c>
      <c r="F34" s="262">
        <f t="shared" si="2"/>
        <v>0</v>
      </c>
      <c r="G34" s="263">
        <f t="shared" si="2"/>
        <v>0</v>
      </c>
      <c r="H34" s="262">
        <f t="shared" si="2"/>
        <v>0</v>
      </c>
      <c r="I34" s="264">
        <f t="shared" si="2"/>
        <v>0</v>
      </c>
      <c r="J34" s="265" t="s">
        <v>1</v>
      </c>
      <c r="K34" s="266">
        <f aca="true" t="shared" si="3" ref="K34:P34">SUM(K21:K24)+SUM(K30:K32)</f>
        <v>0</v>
      </c>
      <c r="L34" s="267">
        <f t="shared" si="3"/>
        <v>0</v>
      </c>
      <c r="M34" s="263">
        <f t="shared" si="3"/>
        <v>0</v>
      </c>
      <c r="N34" s="264">
        <f t="shared" si="3"/>
        <v>0</v>
      </c>
      <c r="O34" s="263">
        <f t="shared" si="3"/>
        <v>0</v>
      </c>
      <c r="P34" s="268">
        <f t="shared" si="3"/>
        <v>0</v>
      </c>
      <c r="Q34" s="232"/>
    </row>
    <row r="35" spans="1:17" ht="12.75">
      <c r="A35" s="310"/>
      <c r="B35" s="196" t="s">
        <v>13</v>
      </c>
      <c r="C35" s="255"/>
      <c r="D35" s="329">
        <f aca="true" t="shared" si="4" ref="D35:I35">SUM(D25:D25)</f>
        <v>0</v>
      </c>
      <c r="E35" s="266">
        <f t="shared" si="4"/>
        <v>0</v>
      </c>
      <c r="F35" s="329">
        <f t="shared" si="4"/>
        <v>0</v>
      </c>
      <c r="G35" s="266">
        <f t="shared" si="4"/>
        <v>0</v>
      </c>
      <c r="H35" s="329">
        <f t="shared" si="4"/>
        <v>0</v>
      </c>
      <c r="I35" s="267">
        <f t="shared" si="4"/>
        <v>0</v>
      </c>
      <c r="J35" s="330" t="s">
        <v>1</v>
      </c>
      <c r="K35" s="266">
        <f aca="true" t="shared" si="5" ref="K35:P35">SUM(K25:K25)</f>
        <v>0</v>
      </c>
      <c r="L35" s="267">
        <f t="shared" si="5"/>
        <v>0</v>
      </c>
      <c r="M35" s="266">
        <f t="shared" si="5"/>
        <v>0</v>
      </c>
      <c r="N35" s="267">
        <f t="shared" si="5"/>
        <v>0</v>
      </c>
      <c r="O35" s="266">
        <f t="shared" si="5"/>
        <v>0</v>
      </c>
      <c r="P35" s="331">
        <f t="shared" si="5"/>
        <v>0</v>
      </c>
      <c r="Q35" s="232"/>
    </row>
    <row r="36" spans="1:17" ht="13.5" thickBot="1">
      <c r="A36" s="320"/>
      <c r="B36" s="332" t="s">
        <v>28</v>
      </c>
      <c r="C36" s="333"/>
      <c r="D36" s="326">
        <f>SUM(D33:D35)</f>
        <v>0</v>
      </c>
      <c r="E36" s="327">
        <f aca="true" t="shared" si="6" ref="E36:P36">SUM(E33:E35)</f>
        <v>0</v>
      </c>
      <c r="F36" s="326">
        <f t="shared" si="6"/>
        <v>0</v>
      </c>
      <c r="G36" s="327">
        <f t="shared" si="6"/>
        <v>0</v>
      </c>
      <c r="H36" s="326">
        <f t="shared" si="6"/>
        <v>0</v>
      </c>
      <c r="I36" s="334">
        <f t="shared" si="6"/>
        <v>0</v>
      </c>
      <c r="J36" s="335" t="s">
        <v>1</v>
      </c>
      <c r="K36" s="327">
        <f t="shared" si="6"/>
        <v>0</v>
      </c>
      <c r="L36" s="334">
        <f t="shared" si="6"/>
        <v>0</v>
      </c>
      <c r="M36" s="327">
        <f t="shared" si="6"/>
        <v>0</v>
      </c>
      <c r="N36" s="334">
        <f t="shared" si="6"/>
        <v>0</v>
      </c>
      <c r="O36" s="327">
        <f t="shared" si="6"/>
        <v>0</v>
      </c>
      <c r="P36" s="336">
        <f t="shared" si="6"/>
        <v>0</v>
      </c>
      <c r="Q36" s="232"/>
    </row>
    <row r="38" ht="12.75">
      <c r="A38" s="269"/>
    </row>
    <row r="39" spans="1:4" ht="12.75">
      <c r="A39" s="173"/>
      <c r="D39" s="468"/>
    </row>
    <row r="40" ht="12.75">
      <c r="A40" s="91"/>
    </row>
    <row r="42" ht="12.75">
      <c r="A42" s="66"/>
    </row>
    <row r="43" ht="12.75">
      <c r="A43" s="91"/>
    </row>
    <row r="44" ht="12.75" hidden="1">
      <c r="A44" s="91"/>
    </row>
    <row r="45" ht="12.75" hidden="1">
      <c r="A45" s="91"/>
    </row>
    <row r="46" ht="12.75" hidden="1">
      <c r="A46" s="173"/>
    </row>
    <row r="47" spans="1:14" ht="12.75" hidden="1">
      <c r="A47" s="67"/>
      <c r="B47" s="67"/>
      <c r="C47" s="68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6" ht="12.75" hidden="1">
      <c r="A48" s="67"/>
      <c r="B48" s="67"/>
      <c r="C48" s="68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12.75" hidden="1">
      <c r="A49" s="67"/>
      <c r="B49" s="67"/>
      <c r="C49" s="68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12.75" hidden="1">
      <c r="A50" s="67"/>
      <c r="B50" s="67"/>
      <c r="C50" s="68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12.75" hidden="1">
      <c r="A51" s="67"/>
      <c r="B51" s="67"/>
      <c r="C51" s="68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ht="12.75" hidden="1"/>
    <row r="53" ht="12.75" hidden="1"/>
    <row r="54" spans="1:16" ht="12.75" hidden="1">
      <c r="A54" s="67"/>
      <c r="D54" s="67"/>
      <c r="E54" s="67"/>
      <c r="F54" s="67"/>
      <c r="G54" s="67"/>
      <c r="H54" s="67"/>
      <c r="I54" s="67"/>
      <c r="K54" s="67"/>
      <c r="L54" s="67"/>
      <c r="M54" s="67"/>
      <c r="N54" s="67"/>
      <c r="O54" s="67"/>
      <c r="P54" s="67"/>
    </row>
    <row r="55" spans="1:16" ht="12.75" hidden="1">
      <c r="A55" s="67"/>
      <c r="D55" s="67"/>
      <c r="E55" s="67"/>
      <c r="F55" s="67"/>
      <c r="G55" s="67"/>
      <c r="H55" s="67"/>
      <c r="I55" s="67"/>
      <c r="K55" s="67"/>
      <c r="L55" s="67"/>
      <c r="M55" s="67"/>
      <c r="N55" s="67"/>
      <c r="O55" s="67"/>
      <c r="P55" s="67"/>
    </row>
    <row r="56" spans="1:16" ht="12.75" hidden="1">
      <c r="A56" s="67"/>
      <c r="D56" s="67"/>
      <c r="E56" s="67"/>
      <c r="F56" s="67"/>
      <c r="G56" s="67"/>
      <c r="H56" s="67"/>
      <c r="I56" s="67"/>
      <c r="K56" s="67"/>
      <c r="L56" s="67"/>
      <c r="M56" s="67"/>
      <c r="N56" s="67"/>
      <c r="O56" s="67"/>
      <c r="P56" s="67"/>
    </row>
    <row r="57" ht="12.75" hidden="1"/>
    <row r="58" spans="4:16" ht="12.75" hidden="1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ht="12.75" hidden="1"/>
    <row r="60" ht="12.75" hidden="1"/>
    <row r="61" ht="12.75" hidden="1"/>
    <row r="62" ht="12.75" hidden="1"/>
    <row r="63" ht="12.75" hidden="1"/>
    <row r="67" spans="1:15" ht="12.75">
      <c r="A67" s="67"/>
      <c r="B67" s="67"/>
      <c r="C67" s="68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15" ht="12.75">
      <c r="A68" s="67"/>
      <c r="B68" s="67"/>
      <c r="C68" s="68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1:15" ht="12.75">
      <c r="A69" s="67"/>
      <c r="B69" s="67"/>
      <c r="C69" s="68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1:15" ht="12.75">
      <c r="A70" s="67"/>
      <c r="B70" s="67"/>
      <c r="C70" s="68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1:15" ht="12.75">
      <c r="A71" s="67"/>
      <c r="B71" s="67"/>
      <c r="C71" s="68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1:15" ht="12.75">
      <c r="A72" s="67"/>
      <c r="B72" s="67"/>
      <c r="C72" s="68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</sheetData>
  <sheetProtection password="CC38" sheet="1" objects="1" scenarios="1"/>
  <mergeCells count="6">
    <mergeCell ref="M13:N13"/>
    <mergeCell ref="O13:P13"/>
    <mergeCell ref="D13:E13"/>
    <mergeCell ref="F13:G13"/>
    <mergeCell ref="H13:I13"/>
    <mergeCell ref="K13:L13"/>
  </mergeCells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95"/>
  <sheetViews>
    <sheetView zoomScale="75" zoomScaleNormal="75" zoomScalePageLayoutView="0" workbookViewId="0" topLeftCell="A1">
      <selection activeCell="F32" sqref="F32"/>
    </sheetView>
  </sheetViews>
  <sheetFormatPr defaultColWidth="9.140625" defaultRowHeight="12.75"/>
  <cols>
    <col min="1" max="1" width="28.00390625" style="172" customWidth="1"/>
    <col min="2" max="2" width="17.140625" style="172" customWidth="1"/>
    <col min="3" max="6" width="9.28125" style="172" customWidth="1"/>
    <col min="7" max="7" width="9.7109375" style="172" hidden="1" customWidth="1"/>
    <col min="8" max="11" width="9.28125" style="172" customWidth="1"/>
    <col min="12" max="12" width="9.7109375" style="172" hidden="1" customWidth="1"/>
    <col min="13" max="16" width="9.28125" style="172" customWidth="1"/>
    <col min="17" max="17" width="9.7109375" style="172" hidden="1" customWidth="1"/>
    <col min="18" max="21" width="9.28125" style="172" customWidth="1"/>
    <col min="22" max="22" width="9.7109375" style="172" hidden="1" customWidth="1"/>
    <col min="23" max="26" width="9.28125" style="172" customWidth="1"/>
    <col min="27" max="27" width="9.7109375" style="172" hidden="1" customWidth="1"/>
    <col min="28" max="31" width="9.28125" style="172" customWidth="1"/>
    <col min="32" max="35" width="0" style="172" hidden="1" customWidth="1"/>
    <col min="36" max="16384" width="9.140625" style="172" customWidth="1"/>
  </cols>
  <sheetData>
    <row r="1" spans="1:12" ht="18">
      <c r="A1" s="297" t="str">
        <f>FTS!A1</f>
        <v>Higher Education Students Early Statistics 2000-01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23" ht="15.75">
      <c r="A3" s="76" t="str">
        <f>FTS!INSTNAME</f>
        <v>Institution:</v>
      </c>
      <c r="B3" s="270"/>
      <c r="C3" s="270"/>
      <c r="D3" s="270"/>
      <c r="E3" s="270"/>
      <c r="F3" s="270"/>
      <c r="G3" s="270"/>
      <c r="H3" s="270"/>
      <c r="I3" s="270"/>
      <c r="J3" s="270"/>
      <c r="K3" s="65"/>
      <c r="L3" s="270"/>
      <c r="M3" s="65"/>
      <c r="N3" s="65"/>
      <c r="O3" s="65"/>
      <c r="P3" s="65"/>
      <c r="Q3" s="65"/>
      <c r="R3" s="65"/>
      <c r="S3" s="65"/>
      <c r="T3" s="65"/>
      <c r="V3" s="65"/>
      <c r="W3" s="65"/>
    </row>
    <row r="4" spans="1:23" ht="15.75">
      <c r="A4" s="76" t="str">
        <f>FTS!CODE</f>
        <v>Code:</v>
      </c>
      <c r="B4" s="270"/>
      <c r="C4" s="270"/>
      <c r="D4" s="270"/>
      <c r="E4" s="270"/>
      <c r="F4" s="270"/>
      <c r="G4" s="270"/>
      <c r="H4" s="270"/>
      <c r="I4" s="69"/>
      <c r="J4" s="270"/>
      <c r="K4" s="65"/>
      <c r="L4" s="270"/>
      <c r="M4" s="65"/>
      <c r="N4" s="65"/>
      <c r="O4" s="65"/>
      <c r="P4" s="65"/>
      <c r="Q4" s="65"/>
      <c r="R4" s="65"/>
      <c r="S4" s="65"/>
      <c r="T4" s="65"/>
      <c r="V4" s="65"/>
      <c r="W4" s="65"/>
    </row>
    <row r="5" spans="1:23" ht="15.75">
      <c r="A5" s="76" t="s">
        <v>82</v>
      </c>
      <c r="B5" s="270"/>
      <c r="C5" s="270"/>
      <c r="D5" s="270"/>
      <c r="E5" s="270"/>
      <c r="F5" s="270"/>
      <c r="G5" s="270"/>
      <c r="H5" s="270"/>
      <c r="I5" s="270"/>
      <c r="J5" s="270"/>
      <c r="K5" s="65"/>
      <c r="L5" s="270"/>
      <c r="M5" s="65"/>
      <c r="N5" s="65"/>
      <c r="O5" s="65"/>
      <c r="P5" s="65"/>
      <c r="Q5" s="65"/>
      <c r="R5" s="65"/>
      <c r="S5" s="65"/>
      <c r="T5" s="65"/>
      <c r="V5" s="65"/>
      <c r="W5" s="65"/>
    </row>
    <row r="6" spans="1:23" ht="15.75">
      <c r="A6" s="76" t="s">
        <v>165</v>
      </c>
      <c r="B6" s="270"/>
      <c r="C6" s="270"/>
      <c r="D6" s="270"/>
      <c r="E6" s="270"/>
      <c r="F6" s="270"/>
      <c r="G6" s="270"/>
      <c r="H6" s="270"/>
      <c r="I6" s="270"/>
      <c r="J6" s="270"/>
      <c r="K6" s="65"/>
      <c r="L6" s="270"/>
      <c r="M6" s="176"/>
      <c r="N6" s="177"/>
      <c r="O6" s="177"/>
      <c r="P6" s="65"/>
      <c r="Q6" s="65"/>
      <c r="R6" s="65"/>
      <c r="S6" s="65"/>
      <c r="T6" s="38"/>
      <c r="V6" s="65"/>
      <c r="W6" s="65"/>
    </row>
    <row r="7" spans="1:12" ht="13.5" thickBo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</row>
    <row r="8" spans="1:31" ht="12.75">
      <c r="A8" s="271"/>
      <c r="B8" s="87"/>
      <c r="C8" s="340">
        <v>1</v>
      </c>
      <c r="D8" s="87"/>
      <c r="E8" s="87"/>
      <c r="F8" s="87"/>
      <c r="G8" s="88"/>
      <c r="H8" s="104"/>
      <c r="I8" s="87"/>
      <c r="J8" s="87"/>
      <c r="K8" s="87"/>
      <c r="L8" s="88"/>
      <c r="M8" s="104"/>
      <c r="N8" s="87"/>
      <c r="O8" s="87"/>
      <c r="P8" s="87"/>
      <c r="Q8" s="88"/>
      <c r="R8" s="340">
        <v>2</v>
      </c>
      <c r="S8" s="87"/>
      <c r="T8" s="87"/>
      <c r="U8" s="87"/>
      <c r="V8" s="88"/>
      <c r="W8" s="88"/>
      <c r="X8" s="87"/>
      <c r="Y8" s="87"/>
      <c r="Z8" s="87"/>
      <c r="AA8" s="88"/>
      <c r="AB8" s="104"/>
      <c r="AC8" s="87"/>
      <c r="AD8" s="87"/>
      <c r="AE8" s="89"/>
    </row>
    <row r="9" spans="1:31" ht="12.75">
      <c r="A9" s="272"/>
      <c r="B9" s="91"/>
      <c r="C9" s="90"/>
      <c r="D9" s="91"/>
      <c r="E9" s="91"/>
      <c r="F9" s="91"/>
      <c r="G9" s="92"/>
      <c r="H9" s="105"/>
      <c r="I9" s="91"/>
      <c r="J9" s="91"/>
      <c r="K9" s="91"/>
      <c r="L9" s="92"/>
      <c r="M9" s="105"/>
      <c r="N9" s="91"/>
      <c r="O9" s="91"/>
      <c r="P9" s="91"/>
      <c r="Q9" s="92"/>
      <c r="R9" s="90"/>
      <c r="S9" s="91"/>
      <c r="T9" s="91"/>
      <c r="U9" s="91"/>
      <c r="V9" s="92"/>
      <c r="W9" s="92"/>
      <c r="X9" s="91"/>
      <c r="Y9" s="91"/>
      <c r="Z9" s="91"/>
      <c r="AA9" s="92"/>
      <c r="AB9" s="105"/>
      <c r="AC9" s="91"/>
      <c r="AD9" s="91"/>
      <c r="AE9" s="93"/>
    </row>
    <row r="10" spans="1:32" ht="12.75">
      <c r="A10" s="272"/>
      <c r="B10" s="91"/>
      <c r="C10" s="90" t="s">
        <v>45</v>
      </c>
      <c r="D10" s="91"/>
      <c r="E10" s="91"/>
      <c r="F10" s="91"/>
      <c r="G10" s="92"/>
      <c r="H10" s="105"/>
      <c r="I10" s="91"/>
      <c r="J10" s="91"/>
      <c r="K10" s="91"/>
      <c r="L10" s="92"/>
      <c r="M10" s="105"/>
      <c r="N10" s="91"/>
      <c r="O10" s="91"/>
      <c r="P10" s="91"/>
      <c r="Q10" s="92"/>
      <c r="R10" s="90" t="s">
        <v>46</v>
      </c>
      <c r="S10" s="91"/>
      <c r="T10" s="91"/>
      <c r="U10" s="91"/>
      <c r="V10" s="92"/>
      <c r="W10" s="92"/>
      <c r="X10" s="91"/>
      <c r="Y10" s="91"/>
      <c r="Z10" s="91"/>
      <c r="AA10" s="92"/>
      <c r="AB10" s="105"/>
      <c r="AC10" s="91"/>
      <c r="AD10" s="91"/>
      <c r="AE10" s="93"/>
      <c r="AF10" s="232"/>
    </row>
    <row r="11" spans="1:32" ht="12.75">
      <c r="A11" s="272"/>
      <c r="B11" s="91"/>
      <c r="C11" s="90" t="s">
        <v>128</v>
      </c>
      <c r="D11" s="91"/>
      <c r="E11" s="91"/>
      <c r="F11" s="91"/>
      <c r="G11" s="92"/>
      <c r="H11" s="105"/>
      <c r="I11" s="91"/>
      <c r="J11" s="91"/>
      <c r="K11" s="91"/>
      <c r="L11" s="92"/>
      <c r="M11" s="105"/>
      <c r="N11" s="91"/>
      <c r="O11" s="91"/>
      <c r="P11" s="91"/>
      <c r="Q11" s="92"/>
      <c r="R11" s="90" t="s">
        <v>129</v>
      </c>
      <c r="S11" s="91"/>
      <c r="T11" s="91"/>
      <c r="U11" s="91"/>
      <c r="V11" s="92"/>
      <c r="W11" s="92"/>
      <c r="X11" s="91"/>
      <c r="Y11" s="91"/>
      <c r="Z11" s="91"/>
      <c r="AA11" s="92"/>
      <c r="AB11" s="105"/>
      <c r="AC11" s="91"/>
      <c r="AD11" s="91"/>
      <c r="AE11" s="93"/>
      <c r="AF11" s="232"/>
    </row>
    <row r="12" spans="1:32" ht="12.75">
      <c r="A12" s="272"/>
      <c r="B12" s="91"/>
      <c r="C12" s="90" t="s">
        <v>133</v>
      </c>
      <c r="D12" s="91"/>
      <c r="E12" s="91"/>
      <c r="F12" s="91"/>
      <c r="G12" s="92"/>
      <c r="H12" s="105"/>
      <c r="I12" s="91"/>
      <c r="J12" s="91"/>
      <c r="K12" s="91"/>
      <c r="L12" s="92"/>
      <c r="M12" s="105"/>
      <c r="N12" s="91"/>
      <c r="O12" s="91"/>
      <c r="P12" s="91"/>
      <c r="Q12" s="92"/>
      <c r="R12" s="90" t="s">
        <v>127</v>
      </c>
      <c r="S12" s="91"/>
      <c r="T12" s="91"/>
      <c r="U12" s="91"/>
      <c r="V12" s="92"/>
      <c r="W12" s="92"/>
      <c r="X12" s="94"/>
      <c r="Y12" s="94"/>
      <c r="Z12" s="94"/>
      <c r="AA12" s="92"/>
      <c r="AB12" s="106"/>
      <c r="AC12" s="91"/>
      <c r="AD12" s="91"/>
      <c r="AE12" s="93"/>
      <c r="AF12" s="232"/>
    </row>
    <row r="13" spans="1:32" ht="12.75">
      <c r="A13" s="272"/>
      <c r="B13" s="91"/>
      <c r="C13" s="507" t="s">
        <v>90</v>
      </c>
      <c r="D13" s="508"/>
      <c r="E13" s="508"/>
      <c r="F13" s="508"/>
      <c r="G13" s="107"/>
      <c r="H13" s="382" t="s">
        <v>91</v>
      </c>
      <c r="I13" s="402"/>
      <c r="J13" s="402"/>
      <c r="K13" s="402"/>
      <c r="L13" s="387"/>
      <c r="M13" s="403" t="s">
        <v>96</v>
      </c>
      <c r="N13" s="402"/>
      <c r="O13" s="402"/>
      <c r="P13" s="404"/>
      <c r="Q13" s="109"/>
      <c r="R13" s="405" t="s">
        <v>90</v>
      </c>
      <c r="S13" s="406"/>
      <c r="T13" s="402"/>
      <c r="U13" s="402"/>
      <c r="V13" s="95"/>
      <c r="W13" s="382" t="s">
        <v>91</v>
      </c>
      <c r="X13" s="402"/>
      <c r="Y13" s="402"/>
      <c r="Z13" s="402"/>
      <c r="AA13" s="387"/>
      <c r="AB13" s="382" t="s">
        <v>96</v>
      </c>
      <c r="AC13" s="402"/>
      <c r="AD13" s="402"/>
      <c r="AE13" s="407"/>
      <c r="AF13" s="232"/>
    </row>
    <row r="14" spans="1:35" ht="12.75">
      <c r="A14" s="272"/>
      <c r="B14" s="91"/>
      <c r="C14" s="398" t="s">
        <v>3</v>
      </c>
      <c r="D14" s="399"/>
      <c r="E14" s="399"/>
      <c r="G14" s="92"/>
      <c r="H14" s="398" t="s">
        <v>3</v>
      </c>
      <c r="I14" s="401"/>
      <c r="J14" s="401"/>
      <c r="K14" s="91"/>
      <c r="L14" s="92"/>
      <c r="M14" s="398" t="s">
        <v>3</v>
      </c>
      <c r="N14" s="401"/>
      <c r="O14" s="401"/>
      <c r="P14" s="91"/>
      <c r="Q14" s="92"/>
      <c r="R14" s="398" t="s">
        <v>3</v>
      </c>
      <c r="S14" s="401"/>
      <c r="T14" s="401"/>
      <c r="U14" s="91"/>
      <c r="V14" s="92"/>
      <c r="W14" s="398" t="s">
        <v>3</v>
      </c>
      <c r="X14" s="401"/>
      <c r="Y14" s="401"/>
      <c r="Z14" s="91"/>
      <c r="AA14" s="92"/>
      <c r="AB14" s="398" t="s">
        <v>3</v>
      </c>
      <c r="AC14" s="401"/>
      <c r="AD14" s="401"/>
      <c r="AE14" s="93"/>
      <c r="AF14" s="232" t="s">
        <v>1</v>
      </c>
      <c r="AG14" s="44" t="s">
        <v>117</v>
      </c>
      <c r="AH14" s="15"/>
      <c r="AI14" s="15"/>
    </row>
    <row r="15" spans="1:34" ht="12.75">
      <c r="A15" s="272"/>
      <c r="B15" s="91"/>
      <c r="C15" s="375" t="s">
        <v>68</v>
      </c>
      <c r="D15" s="376"/>
      <c r="E15" s="215"/>
      <c r="F15" s="85"/>
      <c r="G15" s="92"/>
      <c r="H15" s="377" t="s">
        <v>68</v>
      </c>
      <c r="I15" s="378"/>
      <c r="J15" s="85"/>
      <c r="K15" s="85"/>
      <c r="L15" s="92"/>
      <c r="M15" s="377" t="s">
        <v>68</v>
      </c>
      <c r="N15" s="378"/>
      <c r="O15" s="105"/>
      <c r="P15" s="85"/>
      <c r="Q15" s="92"/>
      <c r="R15" s="377" t="s">
        <v>68</v>
      </c>
      <c r="S15" s="378"/>
      <c r="T15" s="105"/>
      <c r="U15" s="85"/>
      <c r="V15" s="92"/>
      <c r="W15" s="377" t="s">
        <v>68</v>
      </c>
      <c r="X15" s="378"/>
      <c r="Y15" s="105"/>
      <c r="Z15" s="85"/>
      <c r="AA15" s="92"/>
      <c r="AB15" s="377" t="s">
        <v>68</v>
      </c>
      <c r="AC15" s="378"/>
      <c r="AD15" s="105"/>
      <c r="AE15" s="86"/>
      <c r="AF15" s="232" t="s">
        <v>1</v>
      </c>
      <c r="AG15" s="172" t="s">
        <v>0</v>
      </c>
      <c r="AH15" s="172" t="s">
        <v>31</v>
      </c>
    </row>
    <row r="16" spans="1:32" s="276" customFormat="1" ht="32.25" customHeight="1">
      <c r="A16" s="273"/>
      <c r="B16" s="274"/>
      <c r="C16" s="124" t="s">
        <v>72</v>
      </c>
      <c r="D16" s="98" t="s">
        <v>74</v>
      </c>
      <c r="E16" s="97" t="s">
        <v>60</v>
      </c>
      <c r="F16" s="97" t="s">
        <v>75</v>
      </c>
      <c r="G16" s="98"/>
      <c r="H16" s="124" t="s">
        <v>72</v>
      </c>
      <c r="I16" s="98" t="s">
        <v>74</v>
      </c>
      <c r="J16" s="97" t="s">
        <v>60</v>
      </c>
      <c r="K16" s="97" t="s">
        <v>75</v>
      </c>
      <c r="L16" s="98"/>
      <c r="M16" s="124" t="s">
        <v>72</v>
      </c>
      <c r="N16" s="98" t="s">
        <v>74</v>
      </c>
      <c r="O16" s="97" t="s">
        <v>60</v>
      </c>
      <c r="P16" s="97" t="s">
        <v>75</v>
      </c>
      <c r="Q16" s="98"/>
      <c r="R16" s="124" t="s">
        <v>72</v>
      </c>
      <c r="S16" s="98" t="s">
        <v>74</v>
      </c>
      <c r="T16" s="97" t="s">
        <v>60</v>
      </c>
      <c r="U16" s="97" t="s">
        <v>75</v>
      </c>
      <c r="V16" s="98"/>
      <c r="W16" s="124" t="s">
        <v>72</v>
      </c>
      <c r="X16" s="98" t="s">
        <v>74</v>
      </c>
      <c r="Y16" s="97" t="s">
        <v>60</v>
      </c>
      <c r="Z16" s="97" t="s">
        <v>75</v>
      </c>
      <c r="AA16" s="98"/>
      <c r="AB16" s="124" t="s">
        <v>72</v>
      </c>
      <c r="AC16" s="98" t="s">
        <v>74</v>
      </c>
      <c r="AD16" s="97" t="s">
        <v>60</v>
      </c>
      <c r="AE16" s="99" t="s">
        <v>75</v>
      </c>
      <c r="AF16" s="275" t="s">
        <v>1</v>
      </c>
    </row>
    <row r="17" spans="1:32" ht="12.75">
      <c r="A17" s="277" t="s">
        <v>44</v>
      </c>
      <c r="B17" s="101" t="s">
        <v>154</v>
      </c>
      <c r="C17" s="100" t="s">
        <v>92</v>
      </c>
      <c r="D17" s="101" t="s">
        <v>93</v>
      </c>
      <c r="E17" s="101" t="s">
        <v>94</v>
      </c>
      <c r="F17" s="101" t="s">
        <v>95</v>
      </c>
      <c r="G17" s="95"/>
      <c r="H17" s="100" t="s">
        <v>92</v>
      </c>
      <c r="I17" s="101" t="s">
        <v>93</v>
      </c>
      <c r="J17" s="101" t="s">
        <v>94</v>
      </c>
      <c r="K17" s="101" t="s">
        <v>95</v>
      </c>
      <c r="L17" s="95"/>
      <c r="M17" s="100" t="s">
        <v>92</v>
      </c>
      <c r="N17" s="101" t="s">
        <v>93</v>
      </c>
      <c r="O17" s="101" t="s">
        <v>94</v>
      </c>
      <c r="P17" s="101" t="s">
        <v>95</v>
      </c>
      <c r="Q17" s="95"/>
      <c r="R17" s="100" t="s">
        <v>92</v>
      </c>
      <c r="S17" s="101" t="s">
        <v>93</v>
      </c>
      <c r="T17" s="101" t="s">
        <v>94</v>
      </c>
      <c r="U17" s="101" t="s">
        <v>95</v>
      </c>
      <c r="V17" s="95"/>
      <c r="W17" s="100" t="s">
        <v>92</v>
      </c>
      <c r="X17" s="101" t="s">
        <v>93</v>
      </c>
      <c r="Y17" s="101" t="s">
        <v>94</v>
      </c>
      <c r="Z17" s="101" t="s">
        <v>95</v>
      </c>
      <c r="AA17" s="95"/>
      <c r="AB17" s="100" t="s">
        <v>92</v>
      </c>
      <c r="AC17" s="101" t="s">
        <v>93</v>
      </c>
      <c r="AD17" s="101" t="s">
        <v>94</v>
      </c>
      <c r="AE17" s="102" t="s">
        <v>95</v>
      </c>
      <c r="AF17" s="232" t="s">
        <v>1</v>
      </c>
    </row>
    <row r="18" spans="1:35" ht="12.75">
      <c r="A18" s="278" t="s">
        <v>42</v>
      </c>
      <c r="B18" s="279" t="s">
        <v>89</v>
      </c>
      <c r="C18" s="360">
        <v>0</v>
      </c>
      <c r="D18" s="381">
        <v>0</v>
      </c>
      <c r="E18" s="381">
        <v>0</v>
      </c>
      <c r="F18" s="381">
        <v>0</v>
      </c>
      <c r="G18" s="469" t="s">
        <v>1</v>
      </c>
      <c r="H18" s="360">
        <v>0</v>
      </c>
      <c r="I18" s="381">
        <v>0</v>
      </c>
      <c r="J18" s="381">
        <v>0</v>
      </c>
      <c r="K18" s="381">
        <v>0</v>
      </c>
      <c r="L18" s="469" t="s">
        <v>1</v>
      </c>
      <c r="M18" s="360">
        <v>0</v>
      </c>
      <c r="N18" s="381">
        <v>0</v>
      </c>
      <c r="O18" s="381">
        <v>0</v>
      </c>
      <c r="P18" s="381">
        <v>0</v>
      </c>
      <c r="Q18" s="469" t="s">
        <v>1</v>
      </c>
      <c r="R18" s="360">
        <v>0</v>
      </c>
      <c r="S18" s="381">
        <v>0</v>
      </c>
      <c r="T18" s="381">
        <v>0</v>
      </c>
      <c r="U18" s="381">
        <v>0</v>
      </c>
      <c r="V18" s="469" t="s">
        <v>1</v>
      </c>
      <c r="W18" s="360">
        <v>0</v>
      </c>
      <c r="X18" s="381">
        <v>0</v>
      </c>
      <c r="Y18" s="381">
        <v>0</v>
      </c>
      <c r="Z18" s="381">
        <v>0</v>
      </c>
      <c r="AA18" s="469" t="s">
        <v>1</v>
      </c>
      <c r="AB18" s="360">
        <v>0</v>
      </c>
      <c r="AC18" s="381">
        <v>0</v>
      </c>
      <c r="AD18" s="381">
        <v>0</v>
      </c>
      <c r="AE18" s="470">
        <v>0</v>
      </c>
      <c r="AF18" s="232" t="s">
        <v>1</v>
      </c>
      <c r="AG18" s="172" t="s">
        <v>16</v>
      </c>
      <c r="AH18" s="172" t="s">
        <v>89</v>
      </c>
      <c r="AI18" s="39" t="s">
        <v>1</v>
      </c>
    </row>
    <row r="19" spans="1:35" ht="12.75">
      <c r="A19" s="188" t="s">
        <v>124</v>
      </c>
      <c r="B19" s="85" t="s">
        <v>88</v>
      </c>
      <c r="C19" s="280">
        <v>0</v>
      </c>
      <c r="D19" s="91">
        <v>0</v>
      </c>
      <c r="E19" s="91">
        <v>0</v>
      </c>
      <c r="F19" s="91">
        <v>0</v>
      </c>
      <c r="G19" s="471" t="s">
        <v>1</v>
      </c>
      <c r="H19" s="280">
        <v>0</v>
      </c>
      <c r="I19" s="91">
        <v>0</v>
      </c>
      <c r="J19" s="91">
        <v>0</v>
      </c>
      <c r="K19" s="91">
        <v>0</v>
      </c>
      <c r="L19" s="471" t="s">
        <v>1</v>
      </c>
      <c r="M19" s="280">
        <v>0</v>
      </c>
      <c r="N19" s="91">
        <v>0</v>
      </c>
      <c r="O19" s="91">
        <v>0</v>
      </c>
      <c r="P19" s="91">
        <v>0</v>
      </c>
      <c r="Q19" s="471" t="s">
        <v>1</v>
      </c>
      <c r="R19" s="280">
        <v>0</v>
      </c>
      <c r="S19" s="91">
        <v>0</v>
      </c>
      <c r="T19" s="91">
        <v>0</v>
      </c>
      <c r="U19" s="91">
        <v>0</v>
      </c>
      <c r="V19" s="471" t="s">
        <v>1</v>
      </c>
      <c r="W19" s="280">
        <v>0</v>
      </c>
      <c r="X19" s="91">
        <v>0</v>
      </c>
      <c r="Y19" s="91">
        <v>0</v>
      </c>
      <c r="Z19" s="91">
        <v>0</v>
      </c>
      <c r="AA19" s="471" t="s">
        <v>1</v>
      </c>
      <c r="AB19" s="280">
        <v>0</v>
      </c>
      <c r="AC19" s="91">
        <v>0</v>
      </c>
      <c r="AD19" s="91">
        <v>0</v>
      </c>
      <c r="AE19" s="93">
        <v>0</v>
      </c>
      <c r="AF19" s="232" t="s">
        <v>1</v>
      </c>
      <c r="AG19" s="172" t="s">
        <v>16</v>
      </c>
      <c r="AH19" s="172" t="s">
        <v>88</v>
      </c>
      <c r="AI19" s="39" t="s">
        <v>1</v>
      </c>
    </row>
    <row r="20" spans="1:35" ht="12.75">
      <c r="A20" s="188" t="s">
        <v>123</v>
      </c>
      <c r="B20" s="85" t="s">
        <v>164</v>
      </c>
      <c r="C20" s="280">
        <v>0</v>
      </c>
      <c r="D20" s="91">
        <v>0</v>
      </c>
      <c r="E20" s="91">
        <v>0</v>
      </c>
      <c r="F20" s="91">
        <v>0</v>
      </c>
      <c r="G20" s="471"/>
      <c r="H20" s="280">
        <v>0</v>
      </c>
      <c r="I20" s="91">
        <v>0</v>
      </c>
      <c r="J20" s="91">
        <v>0</v>
      </c>
      <c r="K20" s="91">
        <v>0</v>
      </c>
      <c r="L20" s="471"/>
      <c r="M20" s="280">
        <v>0</v>
      </c>
      <c r="N20" s="91">
        <v>0</v>
      </c>
      <c r="O20" s="91">
        <v>0</v>
      </c>
      <c r="P20" s="91">
        <v>0</v>
      </c>
      <c r="Q20" s="471"/>
      <c r="R20" s="280">
        <v>0</v>
      </c>
      <c r="S20" s="91">
        <v>0</v>
      </c>
      <c r="T20" s="91">
        <v>0</v>
      </c>
      <c r="U20" s="91">
        <v>0</v>
      </c>
      <c r="V20" s="471"/>
      <c r="W20" s="280">
        <v>0</v>
      </c>
      <c r="X20" s="91">
        <v>0</v>
      </c>
      <c r="Y20" s="91">
        <v>0</v>
      </c>
      <c r="Z20" s="91">
        <v>0</v>
      </c>
      <c r="AA20" s="471"/>
      <c r="AB20" s="280">
        <v>0</v>
      </c>
      <c r="AC20" s="91">
        <v>0</v>
      </c>
      <c r="AD20" s="91">
        <v>0</v>
      </c>
      <c r="AE20" s="93">
        <v>0</v>
      </c>
      <c r="AF20" s="232"/>
      <c r="AI20" s="39"/>
    </row>
    <row r="21" spans="1:35" ht="12.75">
      <c r="A21" s="281"/>
      <c r="B21" s="85" t="s">
        <v>4</v>
      </c>
      <c r="C21" s="280">
        <v>0</v>
      </c>
      <c r="D21" s="91">
        <v>0</v>
      </c>
      <c r="E21" s="91">
        <v>0</v>
      </c>
      <c r="F21" s="91">
        <v>0</v>
      </c>
      <c r="G21" s="92" t="s">
        <v>1</v>
      </c>
      <c r="H21" s="280">
        <v>0</v>
      </c>
      <c r="I21" s="91">
        <v>0</v>
      </c>
      <c r="J21" s="91">
        <v>0</v>
      </c>
      <c r="K21" s="91">
        <v>0</v>
      </c>
      <c r="L21" s="92" t="s">
        <v>1</v>
      </c>
      <c r="M21" s="280">
        <v>0</v>
      </c>
      <c r="N21" s="91">
        <v>0</v>
      </c>
      <c r="O21" s="91">
        <v>0</v>
      </c>
      <c r="P21" s="91">
        <v>0</v>
      </c>
      <c r="Q21" s="92" t="s">
        <v>1</v>
      </c>
      <c r="R21" s="280">
        <v>0</v>
      </c>
      <c r="S21" s="91">
        <v>0</v>
      </c>
      <c r="T21" s="91">
        <v>0</v>
      </c>
      <c r="U21" s="91">
        <v>0</v>
      </c>
      <c r="V21" s="92" t="s">
        <v>1</v>
      </c>
      <c r="W21" s="280">
        <v>0</v>
      </c>
      <c r="X21" s="91">
        <v>0</v>
      </c>
      <c r="Y21" s="91">
        <v>0</v>
      </c>
      <c r="Z21" s="91">
        <v>0</v>
      </c>
      <c r="AA21" s="92" t="s">
        <v>1</v>
      </c>
      <c r="AB21" s="280">
        <v>0</v>
      </c>
      <c r="AC21" s="91">
        <v>0</v>
      </c>
      <c r="AD21" s="91">
        <v>0</v>
      </c>
      <c r="AE21" s="93">
        <v>0</v>
      </c>
      <c r="AF21" s="232" t="s">
        <v>1</v>
      </c>
      <c r="AG21" s="172" t="s">
        <v>16</v>
      </c>
      <c r="AH21" s="172" t="s">
        <v>4</v>
      </c>
      <c r="AI21" s="39" t="s">
        <v>1</v>
      </c>
    </row>
    <row r="22" spans="1:35" ht="12.75">
      <c r="A22" s="278" t="s">
        <v>41</v>
      </c>
      <c r="B22" s="279" t="s">
        <v>89</v>
      </c>
      <c r="C22" s="360">
        <v>0</v>
      </c>
      <c r="D22" s="381">
        <v>0</v>
      </c>
      <c r="E22" s="381">
        <v>0</v>
      </c>
      <c r="F22" s="381">
        <v>0</v>
      </c>
      <c r="G22" s="472" t="s">
        <v>1</v>
      </c>
      <c r="H22" s="360">
        <v>0</v>
      </c>
      <c r="I22" s="381">
        <v>0</v>
      </c>
      <c r="J22" s="381">
        <v>0</v>
      </c>
      <c r="K22" s="381">
        <v>0</v>
      </c>
      <c r="L22" s="472" t="s">
        <v>1</v>
      </c>
      <c r="M22" s="360">
        <v>0</v>
      </c>
      <c r="N22" s="381">
        <v>0</v>
      </c>
      <c r="O22" s="381">
        <v>0</v>
      </c>
      <c r="P22" s="381">
        <v>0</v>
      </c>
      <c r="Q22" s="472" t="s">
        <v>1</v>
      </c>
      <c r="R22" s="360">
        <v>0</v>
      </c>
      <c r="S22" s="381">
        <v>0</v>
      </c>
      <c r="T22" s="381">
        <v>0</v>
      </c>
      <c r="U22" s="381">
        <v>0</v>
      </c>
      <c r="V22" s="472" t="s">
        <v>1</v>
      </c>
      <c r="W22" s="360">
        <v>0</v>
      </c>
      <c r="X22" s="381">
        <v>0</v>
      </c>
      <c r="Y22" s="381">
        <v>0</v>
      </c>
      <c r="Z22" s="381">
        <v>0</v>
      </c>
      <c r="AA22" s="472" t="s">
        <v>1</v>
      </c>
      <c r="AB22" s="360">
        <v>0</v>
      </c>
      <c r="AC22" s="381">
        <v>0</v>
      </c>
      <c r="AD22" s="381">
        <v>0</v>
      </c>
      <c r="AE22" s="470">
        <v>0</v>
      </c>
      <c r="AF22" s="232" t="s">
        <v>1</v>
      </c>
      <c r="AG22" s="172" t="s">
        <v>17</v>
      </c>
      <c r="AH22" s="172" t="s">
        <v>89</v>
      </c>
      <c r="AI22" s="232" t="s">
        <v>1</v>
      </c>
    </row>
    <row r="23" spans="1:35" ht="12.75">
      <c r="A23" s="188" t="s">
        <v>77</v>
      </c>
      <c r="B23" s="85" t="s">
        <v>88</v>
      </c>
      <c r="C23" s="280">
        <v>0</v>
      </c>
      <c r="D23" s="91">
        <v>0</v>
      </c>
      <c r="E23" s="91">
        <v>0</v>
      </c>
      <c r="F23" s="91">
        <v>0</v>
      </c>
      <c r="G23" s="92" t="s">
        <v>1</v>
      </c>
      <c r="H23" s="280">
        <v>0</v>
      </c>
      <c r="I23" s="91">
        <v>0</v>
      </c>
      <c r="J23" s="91">
        <v>0</v>
      </c>
      <c r="K23" s="91">
        <v>0</v>
      </c>
      <c r="L23" s="92" t="s">
        <v>1</v>
      </c>
      <c r="M23" s="280">
        <v>0</v>
      </c>
      <c r="N23" s="91">
        <v>0</v>
      </c>
      <c r="O23" s="91">
        <v>0</v>
      </c>
      <c r="P23" s="91">
        <v>0</v>
      </c>
      <c r="Q23" s="92" t="s">
        <v>1</v>
      </c>
      <c r="R23" s="280">
        <v>0</v>
      </c>
      <c r="S23" s="91">
        <v>0</v>
      </c>
      <c r="T23" s="91">
        <v>0</v>
      </c>
      <c r="U23" s="91">
        <v>0</v>
      </c>
      <c r="V23" s="92" t="s">
        <v>1</v>
      </c>
      <c r="W23" s="280">
        <v>0</v>
      </c>
      <c r="X23" s="91">
        <v>0</v>
      </c>
      <c r="Y23" s="91">
        <v>0</v>
      </c>
      <c r="Z23" s="91">
        <v>0</v>
      </c>
      <c r="AA23" s="92" t="s">
        <v>1</v>
      </c>
      <c r="AB23" s="280">
        <v>0</v>
      </c>
      <c r="AC23" s="91">
        <v>0</v>
      </c>
      <c r="AD23" s="91">
        <v>0</v>
      </c>
      <c r="AE23" s="93">
        <v>0</v>
      </c>
      <c r="AF23" s="232" t="s">
        <v>1</v>
      </c>
      <c r="AG23" s="172" t="s">
        <v>17</v>
      </c>
      <c r="AH23" s="172" t="s">
        <v>88</v>
      </c>
      <c r="AI23" s="39" t="s">
        <v>1</v>
      </c>
    </row>
    <row r="24" spans="1:35" ht="12.75">
      <c r="A24" s="188" t="s">
        <v>78</v>
      </c>
      <c r="B24" s="85" t="s">
        <v>164</v>
      </c>
      <c r="C24" s="280">
        <v>0</v>
      </c>
      <c r="D24" s="91">
        <v>0</v>
      </c>
      <c r="E24" s="91">
        <v>0</v>
      </c>
      <c r="F24" s="91">
        <v>0</v>
      </c>
      <c r="G24" s="92"/>
      <c r="H24" s="280">
        <v>0</v>
      </c>
      <c r="I24" s="91">
        <v>0</v>
      </c>
      <c r="J24" s="91">
        <v>0</v>
      </c>
      <c r="K24" s="91">
        <v>0</v>
      </c>
      <c r="L24" s="92"/>
      <c r="M24" s="280">
        <v>0</v>
      </c>
      <c r="N24" s="91">
        <v>0</v>
      </c>
      <c r="O24" s="91">
        <v>0</v>
      </c>
      <c r="P24" s="91">
        <v>0</v>
      </c>
      <c r="Q24" s="92"/>
      <c r="R24" s="280">
        <v>0</v>
      </c>
      <c r="S24" s="91">
        <v>0</v>
      </c>
      <c r="T24" s="91">
        <v>0</v>
      </c>
      <c r="U24" s="91">
        <v>0</v>
      </c>
      <c r="V24" s="92"/>
      <c r="W24" s="280">
        <v>0</v>
      </c>
      <c r="X24" s="91">
        <v>0</v>
      </c>
      <c r="Y24" s="91">
        <v>0</v>
      </c>
      <c r="Z24" s="91">
        <v>0</v>
      </c>
      <c r="AA24" s="92"/>
      <c r="AB24" s="280">
        <v>0</v>
      </c>
      <c r="AC24" s="91">
        <v>0</v>
      </c>
      <c r="AD24" s="91">
        <v>0</v>
      </c>
      <c r="AE24" s="93">
        <v>0</v>
      </c>
      <c r="AF24" s="232"/>
      <c r="AI24" s="39"/>
    </row>
    <row r="25" spans="1:35" ht="13.5" customHeight="1">
      <c r="A25" s="188"/>
      <c r="B25" s="85" t="s">
        <v>4</v>
      </c>
      <c r="C25" s="280">
        <v>0</v>
      </c>
      <c r="D25" s="91">
        <v>0</v>
      </c>
      <c r="E25" s="91">
        <v>0</v>
      </c>
      <c r="F25" s="91">
        <v>0</v>
      </c>
      <c r="G25" s="92" t="s">
        <v>1</v>
      </c>
      <c r="H25" s="280">
        <v>0</v>
      </c>
      <c r="I25" s="91">
        <v>0</v>
      </c>
      <c r="J25" s="91">
        <v>0</v>
      </c>
      <c r="K25" s="91">
        <v>0</v>
      </c>
      <c r="L25" s="92" t="s">
        <v>1</v>
      </c>
      <c r="M25" s="280">
        <v>0</v>
      </c>
      <c r="N25" s="91">
        <v>0</v>
      </c>
      <c r="O25" s="91">
        <v>0</v>
      </c>
      <c r="P25" s="91">
        <v>0</v>
      </c>
      <c r="Q25" s="92" t="s">
        <v>1</v>
      </c>
      <c r="R25" s="280">
        <v>0</v>
      </c>
      <c r="S25" s="91">
        <v>0</v>
      </c>
      <c r="T25" s="91">
        <v>0</v>
      </c>
      <c r="U25" s="91">
        <v>0</v>
      </c>
      <c r="V25" s="92" t="s">
        <v>1</v>
      </c>
      <c r="W25" s="280">
        <v>0</v>
      </c>
      <c r="X25" s="91">
        <v>0</v>
      </c>
      <c r="Y25" s="91">
        <v>0</v>
      </c>
      <c r="Z25" s="91">
        <v>0</v>
      </c>
      <c r="AA25" s="92" t="s">
        <v>1</v>
      </c>
      <c r="AB25" s="280">
        <v>0</v>
      </c>
      <c r="AC25" s="91">
        <v>0</v>
      </c>
      <c r="AD25" s="91">
        <v>0</v>
      </c>
      <c r="AE25" s="93">
        <v>0</v>
      </c>
      <c r="AF25" s="232" t="s">
        <v>1</v>
      </c>
      <c r="AG25" s="172" t="s">
        <v>17</v>
      </c>
      <c r="AH25" s="172" t="s">
        <v>4</v>
      </c>
      <c r="AI25" s="39" t="s">
        <v>1</v>
      </c>
    </row>
    <row r="26" spans="1:35" ht="12.75">
      <c r="A26" s="278" t="s">
        <v>40</v>
      </c>
      <c r="B26" s="279" t="s">
        <v>89</v>
      </c>
      <c r="C26" s="360">
        <v>0</v>
      </c>
      <c r="D26" s="381">
        <v>0</v>
      </c>
      <c r="E26" s="381">
        <v>0</v>
      </c>
      <c r="F26" s="381">
        <v>0</v>
      </c>
      <c r="G26" s="103" t="s">
        <v>1</v>
      </c>
      <c r="H26" s="360">
        <v>0</v>
      </c>
      <c r="I26" s="381">
        <v>0</v>
      </c>
      <c r="J26" s="381">
        <v>0</v>
      </c>
      <c r="K26" s="381">
        <v>0</v>
      </c>
      <c r="L26" s="103" t="s">
        <v>1</v>
      </c>
      <c r="M26" s="360">
        <v>0</v>
      </c>
      <c r="N26" s="381">
        <v>0</v>
      </c>
      <c r="O26" s="381">
        <v>0</v>
      </c>
      <c r="P26" s="381">
        <v>0</v>
      </c>
      <c r="Q26" s="103" t="s">
        <v>1</v>
      </c>
      <c r="R26" s="360">
        <v>0</v>
      </c>
      <c r="S26" s="381">
        <v>0</v>
      </c>
      <c r="T26" s="381">
        <v>0</v>
      </c>
      <c r="U26" s="381">
        <v>0</v>
      </c>
      <c r="V26" s="103" t="s">
        <v>1</v>
      </c>
      <c r="W26" s="360">
        <v>0</v>
      </c>
      <c r="X26" s="381">
        <v>0</v>
      </c>
      <c r="Y26" s="381">
        <v>0</v>
      </c>
      <c r="Z26" s="381">
        <v>0</v>
      </c>
      <c r="AA26" s="103" t="s">
        <v>1</v>
      </c>
      <c r="AB26" s="360">
        <v>0</v>
      </c>
      <c r="AC26" s="381">
        <v>0</v>
      </c>
      <c r="AD26" s="381">
        <v>0</v>
      </c>
      <c r="AE26" s="470">
        <v>0</v>
      </c>
      <c r="AF26" s="232" t="s">
        <v>1</v>
      </c>
      <c r="AG26" s="172" t="s">
        <v>18</v>
      </c>
      <c r="AH26" s="172" t="s">
        <v>89</v>
      </c>
      <c r="AI26" s="39" t="s">
        <v>1</v>
      </c>
    </row>
    <row r="27" spans="1:35" ht="12.75">
      <c r="A27" s="188" t="s">
        <v>65</v>
      </c>
      <c r="B27" s="85" t="s">
        <v>88</v>
      </c>
      <c r="C27" s="280">
        <v>0</v>
      </c>
      <c r="D27" s="91">
        <v>0</v>
      </c>
      <c r="E27" s="91">
        <v>0</v>
      </c>
      <c r="F27" s="91">
        <v>0</v>
      </c>
      <c r="G27" s="92" t="s">
        <v>1</v>
      </c>
      <c r="H27" s="280">
        <v>0</v>
      </c>
      <c r="I27" s="91">
        <v>0</v>
      </c>
      <c r="J27" s="91">
        <v>0</v>
      </c>
      <c r="K27" s="91">
        <v>0</v>
      </c>
      <c r="L27" s="92" t="s">
        <v>1</v>
      </c>
      <c r="M27" s="280">
        <v>0</v>
      </c>
      <c r="N27" s="91">
        <v>0</v>
      </c>
      <c r="O27" s="91">
        <v>0</v>
      </c>
      <c r="P27" s="91">
        <v>0</v>
      </c>
      <c r="Q27" s="92" t="s">
        <v>1</v>
      </c>
      <c r="R27" s="280">
        <v>0</v>
      </c>
      <c r="S27" s="91">
        <v>0</v>
      </c>
      <c r="T27" s="91">
        <v>0</v>
      </c>
      <c r="U27" s="91">
        <v>0</v>
      </c>
      <c r="V27" s="92" t="s">
        <v>1</v>
      </c>
      <c r="W27" s="280">
        <v>0</v>
      </c>
      <c r="X27" s="91">
        <v>0</v>
      </c>
      <c r="Y27" s="91">
        <v>0</v>
      </c>
      <c r="Z27" s="91">
        <v>0</v>
      </c>
      <c r="AA27" s="92" t="s">
        <v>1</v>
      </c>
      <c r="AB27" s="280">
        <v>0</v>
      </c>
      <c r="AC27" s="91">
        <v>0</v>
      </c>
      <c r="AD27" s="91">
        <v>0</v>
      </c>
      <c r="AE27" s="93">
        <v>0</v>
      </c>
      <c r="AF27" s="232" t="s">
        <v>1</v>
      </c>
      <c r="AG27" s="172" t="s">
        <v>18</v>
      </c>
      <c r="AH27" s="172" t="s">
        <v>88</v>
      </c>
      <c r="AI27" s="39" t="s">
        <v>1</v>
      </c>
    </row>
    <row r="28" spans="1:35" ht="12.75">
      <c r="A28" s="188"/>
      <c r="B28" s="85" t="s">
        <v>164</v>
      </c>
      <c r="C28" s="280">
        <v>0</v>
      </c>
      <c r="D28" s="91">
        <v>0</v>
      </c>
      <c r="E28" s="91">
        <v>0</v>
      </c>
      <c r="F28" s="91">
        <v>0</v>
      </c>
      <c r="G28" s="92"/>
      <c r="H28" s="280">
        <v>0</v>
      </c>
      <c r="I28" s="91">
        <v>0</v>
      </c>
      <c r="J28" s="91">
        <v>0</v>
      </c>
      <c r="K28" s="91">
        <v>0</v>
      </c>
      <c r="L28" s="92"/>
      <c r="M28" s="280">
        <v>0</v>
      </c>
      <c r="N28" s="91">
        <v>0</v>
      </c>
      <c r="O28" s="91">
        <v>0</v>
      </c>
      <c r="P28" s="91">
        <v>0</v>
      </c>
      <c r="Q28" s="92"/>
      <c r="R28" s="280">
        <v>0</v>
      </c>
      <c r="S28" s="91">
        <v>0</v>
      </c>
      <c r="T28" s="91">
        <v>0</v>
      </c>
      <c r="U28" s="91">
        <v>0</v>
      </c>
      <c r="V28" s="92"/>
      <c r="W28" s="280">
        <v>0</v>
      </c>
      <c r="X28" s="91">
        <v>0</v>
      </c>
      <c r="Y28" s="91">
        <v>0</v>
      </c>
      <c r="Z28" s="91">
        <v>0</v>
      </c>
      <c r="AA28" s="92"/>
      <c r="AB28" s="280">
        <v>0</v>
      </c>
      <c r="AC28" s="91">
        <v>0</v>
      </c>
      <c r="AD28" s="91">
        <v>0</v>
      </c>
      <c r="AE28" s="93">
        <v>0</v>
      </c>
      <c r="AF28" s="232"/>
      <c r="AI28" s="39"/>
    </row>
    <row r="29" spans="1:35" ht="12.75">
      <c r="A29" s="282"/>
      <c r="B29" s="85" t="s">
        <v>4</v>
      </c>
      <c r="C29" s="280">
        <v>0</v>
      </c>
      <c r="D29" s="91">
        <v>0</v>
      </c>
      <c r="E29" s="91">
        <v>0</v>
      </c>
      <c r="F29" s="91">
        <v>0</v>
      </c>
      <c r="G29" s="92" t="s">
        <v>1</v>
      </c>
      <c r="H29" s="280">
        <v>0</v>
      </c>
      <c r="I29" s="91">
        <v>0</v>
      </c>
      <c r="J29" s="91">
        <v>0</v>
      </c>
      <c r="K29" s="91">
        <v>0</v>
      </c>
      <c r="L29" s="92" t="s">
        <v>1</v>
      </c>
      <c r="M29" s="280">
        <v>0</v>
      </c>
      <c r="N29" s="91">
        <v>0</v>
      </c>
      <c r="O29" s="91">
        <v>0</v>
      </c>
      <c r="P29" s="91">
        <v>0</v>
      </c>
      <c r="Q29" s="92" t="s">
        <v>1</v>
      </c>
      <c r="R29" s="280">
        <v>0</v>
      </c>
      <c r="S29" s="91">
        <v>0</v>
      </c>
      <c r="T29" s="91">
        <v>0</v>
      </c>
      <c r="U29" s="91">
        <v>0</v>
      </c>
      <c r="V29" s="92" t="s">
        <v>1</v>
      </c>
      <c r="W29" s="280">
        <v>0</v>
      </c>
      <c r="X29" s="91">
        <v>0</v>
      </c>
      <c r="Y29" s="91">
        <v>0</v>
      </c>
      <c r="Z29" s="91">
        <v>0</v>
      </c>
      <c r="AA29" s="92" t="s">
        <v>1</v>
      </c>
      <c r="AB29" s="280">
        <v>0</v>
      </c>
      <c r="AC29" s="91">
        <v>0</v>
      </c>
      <c r="AD29" s="91">
        <v>0</v>
      </c>
      <c r="AE29" s="93">
        <v>0</v>
      </c>
      <c r="AF29" s="232" t="s">
        <v>1</v>
      </c>
      <c r="AG29" s="172" t="s">
        <v>18</v>
      </c>
      <c r="AH29" s="172" t="s">
        <v>4</v>
      </c>
      <c r="AI29" s="39" t="s">
        <v>1</v>
      </c>
    </row>
    <row r="30" spans="1:35" ht="12.75">
      <c r="A30" s="278" t="s">
        <v>19</v>
      </c>
      <c r="B30" s="279" t="s">
        <v>89</v>
      </c>
      <c r="C30" s="360">
        <v>0</v>
      </c>
      <c r="D30" s="381">
        <v>0</v>
      </c>
      <c r="E30" s="381">
        <v>0</v>
      </c>
      <c r="F30" s="381">
        <v>0</v>
      </c>
      <c r="G30" s="103" t="s">
        <v>1</v>
      </c>
      <c r="H30" s="360">
        <v>0</v>
      </c>
      <c r="I30" s="381">
        <v>0</v>
      </c>
      <c r="J30" s="381">
        <v>0</v>
      </c>
      <c r="K30" s="381">
        <v>0</v>
      </c>
      <c r="L30" s="103" t="s">
        <v>1</v>
      </c>
      <c r="M30" s="360">
        <v>0</v>
      </c>
      <c r="N30" s="381">
        <v>0</v>
      </c>
      <c r="O30" s="381">
        <v>0</v>
      </c>
      <c r="P30" s="381">
        <v>0</v>
      </c>
      <c r="Q30" s="103" t="s">
        <v>1</v>
      </c>
      <c r="R30" s="360">
        <v>0</v>
      </c>
      <c r="S30" s="381">
        <v>0</v>
      </c>
      <c r="T30" s="381">
        <v>0</v>
      </c>
      <c r="U30" s="381">
        <v>0</v>
      </c>
      <c r="V30" s="103" t="s">
        <v>1</v>
      </c>
      <c r="W30" s="360">
        <v>0</v>
      </c>
      <c r="X30" s="381">
        <v>0</v>
      </c>
      <c r="Y30" s="381">
        <v>0</v>
      </c>
      <c r="Z30" s="381">
        <v>0</v>
      </c>
      <c r="AA30" s="103" t="s">
        <v>1</v>
      </c>
      <c r="AB30" s="360">
        <v>0</v>
      </c>
      <c r="AC30" s="381">
        <v>0</v>
      </c>
      <c r="AD30" s="381">
        <v>0</v>
      </c>
      <c r="AE30" s="470">
        <v>0</v>
      </c>
      <c r="AF30" s="232" t="s">
        <v>1</v>
      </c>
      <c r="AG30" s="172" t="s">
        <v>115</v>
      </c>
      <c r="AH30" s="172" t="s">
        <v>89</v>
      </c>
      <c r="AI30" s="39" t="s">
        <v>1</v>
      </c>
    </row>
    <row r="31" spans="1:35" ht="12.75">
      <c r="A31" s="272"/>
      <c r="B31" s="85" t="s">
        <v>88</v>
      </c>
      <c r="C31" s="280">
        <v>0</v>
      </c>
      <c r="D31" s="91">
        <v>0</v>
      </c>
      <c r="E31" s="91">
        <v>0</v>
      </c>
      <c r="F31" s="91">
        <v>0</v>
      </c>
      <c r="G31" s="92" t="s">
        <v>1</v>
      </c>
      <c r="H31" s="280">
        <v>0</v>
      </c>
      <c r="I31" s="91">
        <v>0</v>
      </c>
      <c r="J31" s="91">
        <v>0</v>
      </c>
      <c r="K31" s="91">
        <v>0</v>
      </c>
      <c r="L31" s="92" t="s">
        <v>1</v>
      </c>
      <c r="M31" s="280">
        <v>0</v>
      </c>
      <c r="N31" s="91">
        <v>0</v>
      </c>
      <c r="O31" s="91">
        <v>0</v>
      </c>
      <c r="P31" s="91">
        <v>0</v>
      </c>
      <c r="Q31" s="92" t="s">
        <v>1</v>
      </c>
      <c r="R31" s="280">
        <v>0</v>
      </c>
      <c r="S31" s="91">
        <v>0</v>
      </c>
      <c r="T31" s="91">
        <v>0</v>
      </c>
      <c r="U31" s="91">
        <v>0</v>
      </c>
      <c r="V31" s="92" t="s">
        <v>1</v>
      </c>
      <c r="W31" s="280">
        <v>0</v>
      </c>
      <c r="X31" s="91">
        <v>0</v>
      </c>
      <c r="Y31" s="91">
        <v>0</v>
      </c>
      <c r="Z31" s="91">
        <v>0</v>
      </c>
      <c r="AA31" s="92" t="s">
        <v>1</v>
      </c>
      <c r="AB31" s="280">
        <v>0</v>
      </c>
      <c r="AC31" s="91">
        <v>0</v>
      </c>
      <c r="AD31" s="91">
        <v>0</v>
      </c>
      <c r="AE31" s="93">
        <v>0</v>
      </c>
      <c r="AF31" s="232" t="s">
        <v>1</v>
      </c>
      <c r="AG31" s="172" t="s">
        <v>115</v>
      </c>
      <c r="AH31" s="172" t="s">
        <v>88</v>
      </c>
      <c r="AI31" s="39" t="s">
        <v>1</v>
      </c>
    </row>
    <row r="32" spans="1:35" ht="12.75">
      <c r="A32" s="272"/>
      <c r="B32" s="85" t="s">
        <v>164</v>
      </c>
      <c r="C32" s="280">
        <v>0</v>
      </c>
      <c r="D32" s="91">
        <v>0</v>
      </c>
      <c r="E32" s="91">
        <v>0</v>
      </c>
      <c r="F32" s="91">
        <v>0</v>
      </c>
      <c r="G32" s="92"/>
      <c r="H32" s="280">
        <v>0</v>
      </c>
      <c r="I32" s="91">
        <v>0</v>
      </c>
      <c r="J32" s="91">
        <v>0</v>
      </c>
      <c r="K32" s="91">
        <v>0</v>
      </c>
      <c r="L32" s="92"/>
      <c r="M32" s="280">
        <v>0</v>
      </c>
      <c r="N32" s="91">
        <v>0</v>
      </c>
      <c r="O32" s="91">
        <v>0</v>
      </c>
      <c r="P32" s="91">
        <v>0</v>
      </c>
      <c r="Q32" s="92"/>
      <c r="R32" s="280">
        <v>0</v>
      </c>
      <c r="S32" s="91">
        <v>0</v>
      </c>
      <c r="T32" s="91">
        <v>0</v>
      </c>
      <c r="U32" s="91">
        <v>0</v>
      </c>
      <c r="V32" s="92"/>
      <c r="W32" s="280">
        <v>0</v>
      </c>
      <c r="X32" s="91">
        <v>0</v>
      </c>
      <c r="Y32" s="91">
        <v>0</v>
      </c>
      <c r="Z32" s="91">
        <v>0</v>
      </c>
      <c r="AA32" s="92"/>
      <c r="AB32" s="280">
        <v>0</v>
      </c>
      <c r="AC32" s="91">
        <v>0</v>
      </c>
      <c r="AD32" s="91">
        <v>0</v>
      </c>
      <c r="AE32" s="93">
        <v>0</v>
      </c>
      <c r="AF32" s="232"/>
      <c r="AI32" s="39"/>
    </row>
    <row r="33" spans="1:35" ht="12.75">
      <c r="A33" s="272"/>
      <c r="B33" s="85" t="s">
        <v>4</v>
      </c>
      <c r="C33" s="280">
        <v>0</v>
      </c>
      <c r="D33" s="91">
        <v>0</v>
      </c>
      <c r="E33" s="91">
        <v>0</v>
      </c>
      <c r="F33" s="91">
        <v>0</v>
      </c>
      <c r="G33" s="92" t="s">
        <v>1</v>
      </c>
      <c r="H33" s="280">
        <v>0</v>
      </c>
      <c r="I33" s="91">
        <v>0</v>
      </c>
      <c r="J33" s="91">
        <v>0</v>
      </c>
      <c r="K33" s="91">
        <v>0</v>
      </c>
      <c r="L33" s="92" t="s">
        <v>1</v>
      </c>
      <c r="M33" s="280">
        <v>0</v>
      </c>
      <c r="N33" s="91">
        <v>0</v>
      </c>
      <c r="O33" s="91">
        <v>0</v>
      </c>
      <c r="P33" s="91">
        <v>0</v>
      </c>
      <c r="Q33" s="92" t="s">
        <v>1</v>
      </c>
      <c r="R33" s="280">
        <v>0</v>
      </c>
      <c r="S33" s="91">
        <v>0</v>
      </c>
      <c r="T33" s="91">
        <v>0</v>
      </c>
      <c r="U33" s="91">
        <v>0</v>
      </c>
      <c r="V33" s="92" t="s">
        <v>1</v>
      </c>
      <c r="W33" s="280">
        <v>0</v>
      </c>
      <c r="X33" s="91">
        <v>0</v>
      </c>
      <c r="Y33" s="91">
        <v>0</v>
      </c>
      <c r="Z33" s="91">
        <v>0</v>
      </c>
      <c r="AA33" s="92" t="s">
        <v>1</v>
      </c>
      <c r="AB33" s="280">
        <v>0</v>
      </c>
      <c r="AC33" s="91">
        <v>0</v>
      </c>
      <c r="AD33" s="91">
        <v>0</v>
      </c>
      <c r="AE33" s="93">
        <v>0</v>
      </c>
      <c r="AF33" s="232" t="s">
        <v>1</v>
      </c>
      <c r="AG33" s="172" t="s">
        <v>115</v>
      </c>
      <c r="AH33" s="172" t="s">
        <v>4</v>
      </c>
      <c r="AI33" s="39" t="s">
        <v>1</v>
      </c>
    </row>
    <row r="34" spans="1:35" ht="12.75">
      <c r="A34" s="278" t="s">
        <v>66</v>
      </c>
      <c r="B34" s="279" t="s">
        <v>89</v>
      </c>
      <c r="C34" s="360">
        <v>0</v>
      </c>
      <c r="D34" s="381">
        <v>0</v>
      </c>
      <c r="E34" s="381">
        <v>0</v>
      </c>
      <c r="F34" s="381">
        <v>0</v>
      </c>
      <c r="G34" s="103" t="s">
        <v>1</v>
      </c>
      <c r="H34" s="360">
        <v>0</v>
      </c>
      <c r="I34" s="381">
        <v>0</v>
      </c>
      <c r="J34" s="381">
        <v>0</v>
      </c>
      <c r="K34" s="381">
        <v>0</v>
      </c>
      <c r="L34" s="103" t="s">
        <v>1</v>
      </c>
      <c r="M34" s="360">
        <v>0</v>
      </c>
      <c r="N34" s="381">
        <v>0</v>
      </c>
      <c r="O34" s="381">
        <v>0</v>
      </c>
      <c r="P34" s="381">
        <v>0</v>
      </c>
      <c r="Q34" s="103" t="s">
        <v>1</v>
      </c>
      <c r="R34" s="360">
        <v>0</v>
      </c>
      <c r="S34" s="381">
        <v>0</v>
      </c>
      <c r="T34" s="381">
        <v>0</v>
      </c>
      <c r="U34" s="381">
        <v>0</v>
      </c>
      <c r="V34" s="103" t="s">
        <v>1</v>
      </c>
      <c r="W34" s="360">
        <v>0</v>
      </c>
      <c r="X34" s="381">
        <v>0</v>
      </c>
      <c r="Y34" s="381">
        <v>0</v>
      </c>
      <c r="Z34" s="381">
        <v>0</v>
      </c>
      <c r="AA34" s="103" t="s">
        <v>1</v>
      </c>
      <c r="AB34" s="360">
        <v>0</v>
      </c>
      <c r="AC34" s="381">
        <v>0</v>
      </c>
      <c r="AD34" s="381">
        <v>0</v>
      </c>
      <c r="AE34" s="470">
        <v>0</v>
      </c>
      <c r="AF34" s="232" t="s">
        <v>1</v>
      </c>
      <c r="AG34" s="172" t="s">
        <v>114</v>
      </c>
      <c r="AH34" s="172" t="s">
        <v>89</v>
      </c>
      <c r="AI34" s="39" t="s">
        <v>1</v>
      </c>
    </row>
    <row r="35" spans="1:35" ht="12.75">
      <c r="A35" s="272"/>
      <c r="B35" s="85" t="s">
        <v>88</v>
      </c>
      <c r="C35" s="280">
        <v>0</v>
      </c>
      <c r="D35" s="91">
        <v>0</v>
      </c>
      <c r="E35" s="91">
        <v>0</v>
      </c>
      <c r="F35" s="91">
        <v>0</v>
      </c>
      <c r="G35" s="92" t="s">
        <v>1</v>
      </c>
      <c r="H35" s="280">
        <v>0</v>
      </c>
      <c r="I35" s="91">
        <v>0</v>
      </c>
      <c r="J35" s="91">
        <v>0</v>
      </c>
      <c r="K35" s="91">
        <v>0</v>
      </c>
      <c r="L35" s="92" t="s">
        <v>1</v>
      </c>
      <c r="M35" s="280">
        <v>0</v>
      </c>
      <c r="N35" s="91">
        <v>0</v>
      </c>
      <c r="O35" s="91">
        <v>0</v>
      </c>
      <c r="P35" s="91">
        <v>0</v>
      </c>
      <c r="Q35" s="92" t="s">
        <v>1</v>
      </c>
      <c r="R35" s="280">
        <v>0</v>
      </c>
      <c r="S35" s="91">
        <v>0</v>
      </c>
      <c r="T35" s="91">
        <v>0</v>
      </c>
      <c r="U35" s="91">
        <v>0</v>
      </c>
      <c r="V35" s="92" t="s">
        <v>1</v>
      </c>
      <c r="W35" s="280">
        <v>0</v>
      </c>
      <c r="X35" s="91">
        <v>0</v>
      </c>
      <c r="Y35" s="91">
        <v>0</v>
      </c>
      <c r="Z35" s="91">
        <v>0</v>
      </c>
      <c r="AA35" s="92" t="s">
        <v>1</v>
      </c>
      <c r="AB35" s="280">
        <v>0</v>
      </c>
      <c r="AC35" s="91">
        <v>0</v>
      </c>
      <c r="AD35" s="91">
        <v>0</v>
      </c>
      <c r="AE35" s="93">
        <v>0</v>
      </c>
      <c r="AF35" s="232" t="s">
        <v>1</v>
      </c>
      <c r="AG35" s="172" t="s">
        <v>114</v>
      </c>
      <c r="AH35" s="172" t="s">
        <v>88</v>
      </c>
      <c r="AI35" s="232" t="s">
        <v>1</v>
      </c>
    </row>
    <row r="36" spans="1:35" ht="12.75">
      <c r="A36" s="272"/>
      <c r="B36" s="85" t="s">
        <v>164</v>
      </c>
      <c r="C36" s="280">
        <v>0</v>
      </c>
      <c r="D36" s="91">
        <v>0</v>
      </c>
      <c r="E36" s="91">
        <v>0</v>
      </c>
      <c r="F36" s="91">
        <v>0</v>
      </c>
      <c r="G36" s="92"/>
      <c r="H36" s="280">
        <v>0</v>
      </c>
      <c r="I36" s="91">
        <v>0</v>
      </c>
      <c r="J36" s="91">
        <v>0</v>
      </c>
      <c r="K36" s="91">
        <v>0</v>
      </c>
      <c r="L36" s="92"/>
      <c r="M36" s="280">
        <v>0</v>
      </c>
      <c r="N36" s="91">
        <v>0</v>
      </c>
      <c r="O36" s="91">
        <v>0</v>
      </c>
      <c r="P36" s="91">
        <v>0</v>
      </c>
      <c r="Q36" s="92"/>
      <c r="R36" s="280">
        <v>0</v>
      </c>
      <c r="S36" s="91">
        <v>0</v>
      </c>
      <c r="T36" s="91">
        <v>0</v>
      </c>
      <c r="U36" s="91">
        <v>0</v>
      </c>
      <c r="V36" s="92"/>
      <c r="W36" s="280">
        <v>0</v>
      </c>
      <c r="X36" s="91">
        <v>0</v>
      </c>
      <c r="Y36" s="91">
        <v>0</v>
      </c>
      <c r="Z36" s="91">
        <v>0</v>
      </c>
      <c r="AA36" s="92"/>
      <c r="AB36" s="280">
        <v>0</v>
      </c>
      <c r="AC36" s="91">
        <v>0</v>
      </c>
      <c r="AD36" s="91">
        <v>0</v>
      </c>
      <c r="AE36" s="93">
        <v>0</v>
      </c>
      <c r="AF36" s="232"/>
      <c r="AI36" s="232"/>
    </row>
    <row r="37" spans="1:35" ht="12.75">
      <c r="A37" s="272"/>
      <c r="B37" s="85" t="s">
        <v>4</v>
      </c>
      <c r="C37" s="280">
        <v>0</v>
      </c>
      <c r="D37" s="91">
        <v>0</v>
      </c>
      <c r="E37" s="91">
        <v>0</v>
      </c>
      <c r="F37" s="91">
        <v>0</v>
      </c>
      <c r="G37" s="92" t="s">
        <v>1</v>
      </c>
      <c r="H37" s="280">
        <v>0</v>
      </c>
      <c r="I37" s="91">
        <v>0</v>
      </c>
      <c r="J37" s="91">
        <v>0</v>
      </c>
      <c r="K37" s="91">
        <v>0</v>
      </c>
      <c r="L37" s="92" t="s">
        <v>1</v>
      </c>
      <c r="M37" s="280">
        <v>0</v>
      </c>
      <c r="N37" s="91">
        <v>0</v>
      </c>
      <c r="O37" s="91">
        <v>0</v>
      </c>
      <c r="P37" s="91">
        <v>0</v>
      </c>
      <c r="Q37" s="92" t="s">
        <v>1</v>
      </c>
      <c r="R37" s="280">
        <v>0</v>
      </c>
      <c r="S37" s="91">
        <v>0</v>
      </c>
      <c r="T37" s="91">
        <v>0</v>
      </c>
      <c r="U37" s="91">
        <v>0</v>
      </c>
      <c r="V37" s="92" t="s">
        <v>1</v>
      </c>
      <c r="W37" s="280">
        <v>0</v>
      </c>
      <c r="X37" s="91">
        <v>0</v>
      </c>
      <c r="Y37" s="91">
        <v>0</v>
      </c>
      <c r="Z37" s="91">
        <v>0</v>
      </c>
      <c r="AA37" s="92" t="s">
        <v>1</v>
      </c>
      <c r="AB37" s="280">
        <v>0</v>
      </c>
      <c r="AC37" s="91">
        <v>0</v>
      </c>
      <c r="AD37" s="91">
        <v>0</v>
      </c>
      <c r="AE37" s="93">
        <v>0</v>
      </c>
      <c r="AF37" s="232" t="s">
        <v>1</v>
      </c>
      <c r="AG37" s="172" t="s">
        <v>114</v>
      </c>
      <c r="AH37" s="172" t="s">
        <v>4</v>
      </c>
      <c r="AI37" s="39" t="s">
        <v>1</v>
      </c>
    </row>
    <row r="38" spans="1:35" ht="12.75">
      <c r="A38" s="278" t="s">
        <v>57</v>
      </c>
      <c r="B38" s="279" t="s">
        <v>89</v>
      </c>
      <c r="C38" s="47"/>
      <c r="D38" s="53"/>
      <c r="E38" s="381">
        <v>0</v>
      </c>
      <c r="F38" s="381">
        <v>0</v>
      </c>
      <c r="G38" s="103" t="s">
        <v>1</v>
      </c>
      <c r="H38" s="56"/>
      <c r="I38" s="48"/>
      <c r="J38" s="381">
        <v>0</v>
      </c>
      <c r="K38" s="381">
        <v>0</v>
      </c>
      <c r="L38" s="103" t="s">
        <v>1</v>
      </c>
      <c r="M38" s="47"/>
      <c r="N38" s="53"/>
      <c r="O38" s="381">
        <v>0</v>
      </c>
      <c r="P38" s="381">
        <v>0</v>
      </c>
      <c r="Q38" s="103" t="s">
        <v>1</v>
      </c>
      <c r="R38" s="56"/>
      <c r="S38" s="48"/>
      <c r="T38" s="381">
        <v>0</v>
      </c>
      <c r="U38" s="381">
        <v>0</v>
      </c>
      <c r="V38" s="103" t="s">
        <v>1</v>
      </c>
      <c r="W38" s="56"/>
      <c r="X38" s="53"/>
      <c r="Y38" s="381">
        <v>0</v>
      </c>
      <c r="Z38" s="381">
        <v>0</v>
      </c>
      <c r="AA38" s="103" t="s">
        <v>1</v>
      </c>
      <c r="AB38" s="56"/>
      <c r="AC38" s="48"/>
      <c r="AD38" s="381">
        <v>0</v>
      </c>
      <c r="AE38" s="470">
        <v>0</v>
      </c>
      <c r="AF38" s="232" t="s">
        <v>1</v>
      </c>
      <c r="AG38" s="172" t="s">
        <v>22</v>
      </c>
      <c r="AH38" s="172" t="s">
        <v>89</v>
      </c>
      <c r="AI38" s="39" t="s">
        <v>1</v>
      </c>
    </row>
    <row r="39" spans="1:35" ht="12.75">
      <c r="A39" s="272"/>
      <c r="B39" s="85" t="s">
        <v>88</v>
      </c>
      <c r="C39" s="49"/>
      <c r="D39" s="50"/>
      <c r="E39" s="91">
        <v>0</v>
      </c>
      <c r="F39" s="91">
        <v>0</v>
      </c>
      <c r="G39" s="92" t="s">
        <v>1</v>
      </c>
      <c r="H39" s="57"/>
      <c r="I39" s="58"/>
      <c r="J39" s="91">
        <v>0</v>
      </c>
      <c r="K39" s="91">
        <v>0</v>
      </c>
      <c r="L39" s="92" t="s">
        <v>1</v>
      </c>
      <c r="M39" s="49"/>
      <c r="N39" s="50"/>
      <c r="O39" s="91">
        <v>0</v>
      </c>
      <c r="P39" s="91">
        <v>0</v>
      </c>
      <c r="Q39" s="92" t="s">
        <v>1</v>
      </c>
      <c r="R39" s="57"/>
      <c r="S39" s="58"/>
      <c r="T39" s="91">
        <v>0</v>
      </c>
      <c r="U39" s="91">
        <v>0</v>
      </c>
      <c r="V39" s="92" t="s">
        <v>1</v>
      </c>
      <c r="W39" s="57"/>
      <c r="X39" s="50"/>
      <c r="Y39" s="91">
        <v>0</v>
      </c>
      <c r="Z39" s="91">
        <v>0</v>
      </c>
      <c r="AA39" s="92" t="s">
        <v>1</v>
      </c>
      <c r="AB39" s="57"/>
      <c r="AC39" s="58"/>
      <c r="AD39" s="91">
        <v>0</v>
      </c>
      <c r="AE39" s="93">
        <v>0</v>
      </c>
      <c r="AF39" s="232" t="s">
        <v>1</v>
      </c>
      <c r="AG39" s="172" t="s">
        <v>22</v>
      </c>
      <c r="AH39" s="172" t="s">
        <v>88</v>
      </c>
      <c r="AI39" s="39" t="s">
        <v>1</v>
      </c>
    </row>
    <row r="40" spans="1:35" ht="12.75">
      <c r="A40" s="272"/>
      <c r="B40" s="85" t="s">
        <v>164</v>
      </c>
      <c r="C40" s="49"/>
      <c r="D40" s="50"/>
      <c r="E40" s="91">
        <v>0</v>
      </c>
      <c r="F40" s="91">
        <v>0</v>
      </c>
      <c r="G40" s="92"/>
      <c r="H40" s="57"/>
      <c r="I40" s="58"/>
      <c r="J40" s="91">
        <v>0</v>
      </c>
      <c r="K40" s="91">
        <v>0</v>
      </c>
      <c r="L40" s="92"/>
      <c r="M40" s="49"/>
      <c r="N40" s="50"/>
      <c r="O40" s="91">
        <v>0</v>
      </c>
      <c r="P40" s="91">
        <v>0</v>
      </c>
      <c r="Q40" s="92"/>
      <c r="R40" s="57"/>
      <c r="S40" s="58"/>
      <c r="T40" s="91">
        <v>0</v>
      </c>
      <c r="U40" s="91">
        <v>0</v>
      </c>
      <c r="V40" s="92"/>
      <c r="W40" s="57"/>
      <c r="X40" s="50"/>
      <c r="Y40" s="91">
        <v>0</v>
      </c>
      <c r="Z40" s="91">
        <v>0</v>
      </c>
      <c r="AA40" s="92"/>
      <c r="AB40" s="57"/>
      <c r="AC40" s="58"/>
      <c r="AD40" s="91">
        <v>0</v>
      </c>
      <c r="AE40" s="93">
        <v>0</v>
      </c>
      <c r="AF40" s="232"/>
      <c r="AI40" s="39"/>
    </row>
    <row r="41" spans="1:35" ht="13.5" thickBot="1">
      <c r="A41" s="282"/>
      <c r="B41" s="85" t="s">
        <v>4</v>
      </c>
      <c r="C41" s="49"/>
      <c r="D41" s="50"/>
      <c r="E41" s="91">
        <v>0</v>
      </c>
      <c r="F41" s="91">
        <v>0</v>
      </c>
      <c r="G41" s="92" t="s">
        <v>1</v>
      </c>
      <c r="H41" s="57"/>
      <c r="I41" s="58"/>
      <c r="J41" s="91">
        <v>0</v>
      </c>
      <c r="K41" s="91">
        <v>0</v>
      </c>
      <c r="L41" s="92" t="s">
        <v>1</v>
      </c>
      <c r="M41" s="49"/>
      <c r="N41" s="50"/>
      <c r="O41" s="91">
        <v>0</v>
      </c>
      <c r="P41" s="91">
        <v>0</v>
      </c>
      <c r="Q41" s="92" t="s">
        <v>1</v>
      </c>
      <c r="R41" s="57"/>
      <c r="S41" s="58"/>
      <c r="T41" s="91">
        <v>0</v>
      </c>
      <c r="U41" s="91">
        <v>0</v>
      </c>
      <c r="V41" s="92" t="s">
        <v>1</v>
      </c>
      <c r="W41" s="57"/>
      <c r="X41" s="50"/>
      <c r="Y41" s="91">
        <v>0</v>
      </c>
      <c r="Z41" s="91">
        <v>0</v>
      </c>
      <c r="AA41" s="92" t="s">
        <v>1</v>
      </c>
      <c r="AB41" s="57"/>
      <c r="AC41" s="58"/>
      <c r="AD41" s="91">
        <v>0</v>
      </c>
      <c r="AE41" s="93">
        <v>0</v>
      </c>
      <c r="AF41" s="232" t="s">
        <v>1</v>
      </c>
      <c r="AG41" s="172" t="s">
        <v>22</v>
      </c>
      <c r="AH41" s="172" t="s">
        <v>4</v>
      </c>
      <c r="AI41" s="39" t="s">
        <v>1</v>
      </c>
    </row>
    <row r="42" spans="1:32" ht="12.75">
      <c r="A42" s="283" t="s">
        <v>47</v>
      </c>
      <c r="B42" s="284" t="s">
        <v>89</v>
      </c>
      <c r="C42" s="87">
        <f aca="true" t="shared" si="0" ref="C42:F43">C18+C22+C26+C30+C34</f>
        <v>0</v>
      </c>
      <c r="D42" s="87">
        <f t="shared" si="0"/>
        <v>0</v>
      </c>
      <c r="E42" s="87">
        <f t="shared" si="0"/>
        <v>0</v>
      </c>
      <c r="F42" s="285">
        <f t="shared" si="0"/>
        <v>0</v>
      </c>
      <c r="G42" s="103" t="s">
        <v>1</v>
      </c>
      <c r="H42" s="87">
        <f aca="true" t="shared" si="1" ref="H42:K43">H18+H22+H26+H30+H34</f>
        <v>0</v>
      </c>
      <c r="I42" s="87">
        <f t="shared" si="1"/>
        <v>0</v>
      </c>
      <c r="J42" s="87">
        <f t="shared" si="1"/>
        <v>0</v>
      </c>
      <c r="K42" s="87">
        <f t="shared" si="1"/>
        <v>0</v>
      </c>
      <c r="L42" s="103" t="s">
        <v>1</v>
      </c>
      <c r="M42" s="286">
        <f aca="true" t="shared" si="2" ref="M42:P43">M18+M22+M26+M30+M34</f>
        <v>0</v>
      </c>
      <c r="N42" s="87">
        <f t="shared" si="2"/>
        <v>0</v>
      </c>
      <c r="O42" s="87">
        <f t="shared" si="2"/>
        <v>0</v>
      </c>
      <c r="P42" s="285">
        <f t="shared" si="2"/>
        <v>0</v>
      </c>
      <c r="Q42" s="103" t="s">
        <v>1</v>
      </c>
      <c r="R42" s="87">
        <f aca="true" t="shared" si="3" ref="R42:U43">R18+R22+R26+R30+R34</f>
        <v>0</v>
      </c>
      <c r="S42" s="87">
        <f t="shared" si="3"/>
        <v>0</v>
      </c>
      <c r="T42" s="87">
        <f t="shared" si="3"/>
        <v>0</v>
      </c>
      <c r="U42" s="87">
        <f t="shared" si="3"/>
        <v>0</v>
      </c>
      <c r="V42" s="103" t="s">
        <v>1</v>
      </c>
      <c r="W42" s="286">
        <f aca="true" t="shared" si="4" ref="W42:Z43">W18+W22+W26+W30+W34</f>
        <v>0</v>
      </c>
      <c r="X42" s="87">
        <f t="shared" si="4"/>
        <v>0</v>
      </c>
      <c r="Y42" s="87">
        <f t="shared" si="4"/>
        <v>0</v>
      </c>
      <c r="Z42" s="285">
        <f t="shared" si="4"/>
        <v>0</v>
      </c>
      <c r="AA42" s="103" t="s">
        <v>1</v>
      </c>
      <c r="AB42" s="87">
        <f aca="true" t="shared" si="5" ref="AB42:AE43">AB18+AB22+AB26+AB30+AB34</f>
        <v>0</v>
      </c>
      <c r="AC42" s="87">
        <f t="shared" si="5"/>
        <v>0</v>
      </c>
      <c r="AD42" s="87">
        <f t="shared" si="5"/>
        <v>0</v>
      </c>
      <c r="AE42" s="89">
        <f t="shared" si="5"/>
        <v>0</v>
      </c>
      <c r="AF42" s="232"/>
    </row>
    <row r="43" spans="1:32" ht="12.75">
      <c r="A43" s="287"/>
      <c r="B43" s="288" t="s">
        <v>88</v>
      </c>
      <c r="C43" s="91">
        <f t="shared" si="0"/>
        <v>0</v>
      </c>
      <c r="D43" s="91">
        <f t="shared" si="0"/>
        <v>0</v>
      </c>
      <c r="E43" s="91">
        <f t="shared" si="0"/>
        <v>0</v>
      </c>
      <c r="F43" s="289">
        <f t="shared" si="0"/>
        <v>0</v>
      </c>
      <c r="G43" s="92" t="s">
        <v>1</v>
      </c>
      <c r="H43" s="91">
        <f t="shared" si="1"/>
        <v>0</v>
      </c>
      <c r="I43" s="91">
        <f t="shared" si="1"/>
        <v>0</v>
      </c>
      <c r="J43" s="91">
        <f t="shared" si="1"/>
        <v>0</v>
      </c>
      <c r="K43" s="91">
        <f t="shared" si="1"/>
        <v>0</v>
      </c>
      <c r="L43" s="92" t="s">
        <v>1</v>
      </c>
      <c r="M43" s="280">
        <f t="shared" si="2"/>
        <v>0</v>
      </c>
      <c r="N43" s="91">
        <f t="shared" si="2"/>
        <v>0</v>
      </c>
      <c r="O43" s="91">
        <f t="shared" si="2"/>
        <v>0</v>
      </c>
      <c r="P43" s="289">
        <f t="shared" si="2"/>
        <v>0</v>
      </c>
      <c r="Q43" s="92" t="s">
        <v>1</v>
      </c>
      <c r="R43" s="91">
        <f t="shared" si="3"/>
        <v>0</v>
      </c>
      <c r="S43" s="91">
        <f t="shared" si="3"/>
        <v>0</v>
      </c>
      <c r="T43" s="91">
        <f t="shared" si="3"/>
        <v>0</v>
      </c>
      <c r="U43" s="91">
        <f t="shared" si="3"/>
        <v>0</v>
      </c>
      <c r="V43" s="92" t="s">
        <v>1</v>
      </c>
      <c r="W43" s="280">
        <f t="shared" si="4"/>
        <v>0</v>
      </c>
      <c r="X43" s="91">
        <f t="shared" si="4"/>
        <v>0</v>
      </c>
      <c r="Y43" s="91">
        <f t="shared" si="4"/>
        <v>0</v>
      </c>
      <c r="Z43" s="289">
        <f t="shared" si="4"/>
        <v>0</v>
      </c>
      <c r="AA43" s="92" t="s">
        <v>1</v>
      </c>
      <c r="AB43" s="91">
        <f t="shared" si="5"/>
        <v>0</v>
      </c>
      <c r="AC43" s="91">
        <f t="shared" si="5"/>
        <v>0</v>
      </c>
      <c r="AD43" s="91">
        <f t="shared" si="5"/>
        <v>0</v>
      </c>
      <c r="AE43" s="93">
        <f t="shared" si="5"/>
        <v>0</v>
      </c>
      <c r="AF43" s="232"/>
    </row>
    <row r="44" spans="1:32" ht="12.75">
      <c r="A44" s="287"/>
      <c r="B44" s="288" t="s">
        <v>164</v>
      </c>
      <c r="C44" s="91">
        <f>SUM(C20,C24,C28,C32,C36,C40)</f>
        <v>0</v>
      </c>
      <c r="D44" s="91">
        <f aca="true" t="shared" si="6" ref="D44:AE44">SUM(D20,D24,D28,D32,D36,D40)</f>
        <v>0</v>
      </c>
      <c r="E44" s="91">
        <f t="shared" si="6"/>
        <v>0</v>
      </c>
      <c r="F44" s="91">
        <f t="shared" si="6"/>
        <v>0</v>
      </c>
      <c r="G44" s="92">
        <f t="shared" si="6"/>
        <v>0</v>
      </c>
      <c r="H44" s="91">
        <f t="shared" si="6"/>
        <v>0</v>
      </c>
      <c r="I44" s="91">
        <f t="shared" si="6"/>
        <v>0</v>
      </c>
      <c r="J44" s="91">
        <f t="shared" si="6"/>
        <v>0</v>
      </c>
      <c r="K44" s="91">
        <f t="shared" si="6"/>
        <v>0</v>
      </c>
      <c r="L44" s="92">
        <f t="shared" si="6"/>
        <v>0</v>
      </c>
      <c r="M44" s="280">
        <f t="shared" si="6"/>
        <v>0</v>
      </c>
      <c r="N44" s="91">
        <f t="shared" si="6"/>
        <v>0</v>
      </c>
      <c r="O44" s="91">
        <f t="shared" si="6"/>
        <v>0</v>
      </c>
      <c r="P44" s="91">
        <f t="shared" si="6"/>
        <v>0</v>
      </c>
      <c r="Q44" s="92">
        <f t="shared" si="6"/>
        <v>0</v>
      </c>
      <c r="R44" s="91">
        <f t="shared" si="6"/>
        <v>0</v>
      </c>
      <c r="S44" s="91">
        <f t="shared" si="6"/>
        <v>0</v>
      </c>
      <c r="T44" s="91">
        <f t="shared" si="6"/>
        <v>0</v>
      </c>
      <c r="U44" s="91">
        <f t="shared" si="6"/>
        <v>0</v>
      </c>
      <c r="V44" s="92">
        <f t="shared" si="6"/>
        <v>0</v>
      </c>
      <c r="W44" s="280">
        <f t="shared" si="6"/>
        <v>0</v>
      </c>
      <c r="X44" s="91">
        <f t="shared" si="6"/>
        <v>0</v>
      </c>
      <c r="Y44" s="91">
        <f t="shared" si="6"/>
        <v>0</v>
      </c>
      <c r="Z44" s="289">
        <f t="shared" si="6"/>
        <v>0</v>
      </c>
      <c r="AA44" s="92">
        <f t="shared" si="6"/>
        <v>0</v>
      </c>
      <c r="AB44" s="91">
        <f t="shared" si="6"/>
        <v>0</v>
      </c>
      <c r="AC44" s="91">
        <f t="shared" si="6"/>
        <v>0</v>
      </c>
      <c r="AD44" s="91">
        <f t="shared" si="6"/>
        <v>0</v>
      </c>
      <c r="AE44" s="93">
        <f t="shared" si="6"/>
        <v>0</v>
      </c>
      <c r="AF44" s="232"/>
    </row>
    <row r="45" spans="1:31" ht="12.75">
      <c r="A45" s="282"/>
      <c r="B45" s="85" t="s">
        <v>4</v>
      </c>
      <c r="C45" s="280">
        <f>C21+C25+C29+C33+C37</f>
        <v>0</v>
      </c>
      <c r="D45" s="94">
        <f>D21+D25+D29+D33+D37</f>
        <v>0</v>
      </c>
      <c r="E45" s="91">
        <f>E21+E25+E29+E33+E37</f>
        <v>0</v>
      </c>
      <c r="F45" s="94">
        <f>F21+F25+F29+F33+F37</f>
        <v>0</v>
      </c>
      <c r="G45" s="92" t="s">
        <v>1</v>
      </c>
      <c r="H45" s="280">
        <f>H21+H25+H29+H33+H37</f>
        <v>0</v>
      </c>
      <c r="I45" s="94">
        <f>I21+I25+I29+I33+I37</f>
        <v>0</v>
      </c>
      <c r="J45" s="91">
        <f>J21+J25+J29+J33+J37</f>
        <v>0</v>
      </c>
      <c r="K45" s="94">
        <f>K21+K25+K29+K33+K37</f>
        <v>0</v>
      </c>
      <c r="L45" s="92" t="s">
        <v>1</v>
      </c>
      <c r="M45" s="280">
        <f>M21+M25+M29+M33+M37</f>
        <v>0</v>
      </c>
      <c r="N45" s="94">
        <f>N21+N25+N29+N33+N37</f>
        <v>0</v>
      </c>
      <c r="O45" s="91">
        <f>O21+O25+O29+O33+O37</f>
        <v>0</v>
      </c>
      <c r="P45" s="94">
        <f>P21+P25+P29+P33+P37</f>
        <v>0</v>
      </c>
      <c r="Q45" s="92" t="s">
        <v>1</v>
      </c>
      <c r="R45" s="280">
        <f>R21+R25+R29+R33+R37</f>
        <v>0</v>
      </c>
      <c r="S45" s="94">
        <f>S21+S25+S29+S33+S37</f>
        <v>0</v>
      </c>
      <c r="T45" s="91">
        <f>T21+T25+T29+T33+T37</f>
        <v>0</v>
      </c>
      <c r="U45" s="94">
        <f>U21+U25+U29+U33+U37</f>
        <v>0</v>
      </c>
      <c r="V45" s="92" t="s">
        <v>1</v>
      </c>
      <c r="W45" s="290">
        <f>W21+W25+W29+W33+W37</f>
        <v>0</v>
      </c>
      <c r="X45" s="91">
        <f>X21+X25+X29+X33+X37</f>
        <v>0</v>
      </c>
      <c r="Y45" s="94">
        <f>Y21+Y25+Y29+Y33+Y37</f>
        <v>0</v>
      </c>
      <c r="Z45" s="289">
        <f>Z21+Z25+Z29+Z33+Z37</f>
        <v>0</v>
      </c>
      <c r="AA45" s="92" t="s">
        <v>1</v>
      </c>
      <c r="AB45" s="280">
        <f>AB21+AB25+AB29+AB33+AB37</f>
        <v>0</v>
      </c>
      <c r="AC45" s="94">
        <f>AC21+AC25+AC29+AC33+AC37</f>
        <v>0</v>
      </c>
      <c r="AD45" s="91">
        <f>AD21+AD25+AD29+AD33+AD37</f>
        <v>0</v>
      </c>
      <c r="AE45" s="93">
        <f>AE21+AE25+AE29+AE33+AE37</f>
        <v>0</v>
      </c>
    </row>
    <row r="46" spans="1:31" ht="13.5" thickBot="1">
      <c r="A46" s="291"/>
      <c r="B46" s="292" t="s">
        <v>28</v>
      </c>
      <c r="C46" s="293">
        <f>C42+C43+C45</f>
        <v>0</v>
      </c>
      <c r="D46" s="294">
        <f>D42+D43+D45</f>
        <v>0</v>
      </c>
      <c r="E46" s="294">
        <f>E42+E43+E45</f>
        <v>0</v>
      </c>
      <c r="F46" s="294">
        <f>F42+F43+F45</f>
        <v>0</v>
      </c>
      <c r="G46" s="294"/>
      <c r="H46" s="293">
        <f>H42+H43+H45</f>
        <v>0</v>
      </c>
      <c r="I46" s="294">
        <f>I42+I43+I45</f>
        <v>0</v>
      </c>
      <c r="J46" s="294">
        <f>J42+J43+J45</f>
        <v>0</v>
      </c>
      <c r="K46" s="294">
        <f>K42+K43+K45</f>
        <v>0</v>
      </c>
      <c r="L46" s="294"/>
      <c r="M46" s="293">
        <f>M42+M43+M45</f>
        <v>0</v>
      </c>
      <c r="N46" s="294">
        <f>N42+N43+N45</f>
        <v>0</v>
      </c>
      <c r="O46" s="294">
        <f>O42+O43+O45</f>
        <v>0</v>
      </c>
      <c r="P46" s="294">
        <f>P42+P43+P45</f>
        <v>0</v>
      </c>
      <c r="Q46" s="294"/>
      <c r="R46" s="293">
        <f>R42+R43+R45</f>
        <v>0</v>
      </c>
      <c r="S46" s="294">
        <f>S42+S43+S45</f>
        <v>0</v>
      </c>
      <c r="T46" s="294">
        <f>T42+T43+T45</f>
        <v>0</v>
      </c>
      <c r="U46" s="294">
        <f>U42+U43+U45</f>
        <v>0</v>
      </c>
      <c r="V46" s="294"/>
      <c r="W46" s="293">
        <f>W42+W43+W45</f>
        <v>0</v>
      </c>
      <c r="X46" s="294">
        <f>X42+X43+X45</f>
        <v>0</v>
      </c>
      <c r="Y46" s="294">
        <f>Y42+Y43+Y45</f>
        <v>0</v>
      </c>
      <c r="Z46" s="295">
        <f>Z42+Z43+Z45</f>
        <v>0</v>
      </c>
      <c r="AA46" s="294"/>
      <c r="AB46" s="294">
        <f>AB42+AB43+AB45</f>
        <v>0</v>
      </c>
      <c r="AC46" s="294">
        <f>AC42+AC43+AC45</f>
        <v>0</v>
      </c>
      <c r="AD46" s="294">
        <f>AD42+AD43+AD45</f>
        <v>0</v>
      </c>
      <c r="AE46" s="296">
        <f>AE42+AE43+AE45</f>
        <v>0</v>
      </c>
    </row>
    <row r="48" spans="1:62" s="65" customFormat="1" ht="12.75">
      <c r="A48" s="66"/>
      <c r="BJ48" s="69"/>
    </row>
    <row r="49" spans="1:62" s="65" customFormat="1" ht="12.75">
      <c r="A49" s="66"/>
      <c r="BJ49" s="69"/>
    </row>
    <row r="50" s="65" customFormat="1" ht="12.75"/>
    <row r="51" s="65" customFormat="1" ht="12.75"/>
    <row r="52" s="65" customFormat="1" ht="12.75">
      <c r="A52" s="69"/>
    </row>
    <row r="53" s="65" customFormat="1" ht="12.75"/>
    <row r="54" s="65" customFormat="1" ht="12.75"/>
    <row r="55" spans="1:93" s="65" customFormat="1" ht="12.75">
      <c r="A55" s="66"/>
      <c r="B55" s="67"/>
      <c r="C55" s="68"/>
      <c r="D55" s="171"/>
      <c r="E55" s="171"/>
      <c r="F55" s="171"/>
      <c r="G55" s="171"/>
      <c r="H55" s="39"/>
      <c r="I55" s="171"/>
      <c r="J55" s="171"/>
      <c r="K55" s="171"/>
      <c r="L55" s="171"/>
      <c r="M55" s="39"/>
      <c r="N55" s="171"/>
      <c r="O55" s="171"/>
      <c r="P55" s="171"/>
      <c r="Q55" s="171"/>
      <c r="R55" s="39"/>
      <c r="S55" s="171"/>
      <c r="T55" s="171"/>
      <c r="U55" s="171"/>
      <c r="V55" s="171"/>
      <c r="W55" s="39"/>
      <c r="X55" s="40"/>
      <c r="Y55" s="40"/>
      <c r="Z55" s="40"/>
      <c r="AA55" s="40"/>
      <c r="AB55" s="39"/>
      <c r="AC55" s="171"/>
      <c r="AD55" s="171"/>
      <c r="AE55" s="171"/>
      <c r="AF55" s="171"/>
      <c r="AG55" s="39"/>
      <c r="AH55" s="171"/>
      <c r="AI55" s="171"/>
      <c r="AJ55" s="39"/>
      <c r="AL55" s="171"/>
      <c r="AM55" s="171"/>
      <c r="AN55" s="171"/>
      <c r="AO55" s="171"/>
      <c r="AP55" s="39"/>
      <c r="AQ55" s="171"/>
      <c r="AR55" s="171"/>
      <c r="AS55" s="171"/>
      <c r="AT55" s="171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Q55" s="67"/>
      <c r="BR55" s="68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</row>
    <row r="56" ht="12.75">
      <c r="A56" s="65"/>
    </row>
    <row r="57" ht="12.75" hidden="1"/>
    <row r="58" ht="12.75" hidden="1"/>
    <row r="59" ht="12.75" hidden="1"/>
    <row r="60" ht="12.75" hidden="1"/>
    <row r="61" ht="12.75" hidden="1"/>
    <row r="62" spans="1:93" s="65" customFormat="1" ht="12.75" hidden="1">
      <c r="A62" s="67"/>
      <c r="B62" s="67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39"/>
      <c r="AG62" s="171"/>
      <c r="AH62" s="171"/>
      <c r="AI62" s="171"/>
      <c r="AJ62" s="171"/>
      <c r="AL62" s="171"/>
      <c r="AM62" s="171"/>
      <c r="AN62" s="171"/>
      <c r="AO62" s="39"/>
      <c r="AP62" s="39"/>
      <c r="AQ62" s="171"/>
      <c r="AR62" s="171"/>
      <c r="AS62" s="171"/>
      <c r="AT62" s="171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P62" s="67"/>
      <c r="BQ62" s="67"/>
      <c r="BR62" s="68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</row>
    <row r="63" spans="1:93" s="65" customFormat="1" ht="12.75" hidden="1">
      <c r="A63" s="67"/>
      <c r="B63" s="67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39"/>
      <c r="AG63" s="171"/>
      <c r="AH63" s="171"/>
      <c r="AI63" s="171"/>
      <c r="AJ63" s="171"/>
      <c r="AL63" s="171"/>
      <c r="AM63" s="171"/>
      <c r="AN63" s="171"/>
      <c r="AO63" s="39"/>
      <c r="AP63" s="39"/>
      <c r="AQ63" s="171"/>
      <c r="AR63" s="171"/>
      <c r="AS63" s="171"/>
      <c r="AT63" s="171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P63" s="67"/>
      <c r="BQ63" s="67"/>
      <c r="BR63" s="68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</row>
    <row r="64" spans="1:93" s="65" customFormat="1" ht="12.75" hidden="1">
      <c r="A64" s="67"/>
      <c r="B64" s="67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39"/>
      <c r="AG64" s="171"/>
      <c r="AH64" s="171"/>
      <c r="AI64" s="171"/>
      <c r="AJ64" s="171"/>
      <c r="AL64" s="171"/>
      <c r="AM64" s="171"/>
      <c r="AN64" s="171"/>
      <c r="AO64" s="39"/>
      <c r="AP64" s="39"/>
      <c r="AQ64" s="171"/>
      <c r="AR64" s="171"/>
      <c r="AS64" s="171"/>
      <c r="AT64" s="171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P64" s="67"/>
      <c r="BQ64" s="67"/>
      <c r="BR64" s="68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</row>
    <row r="65" spans="1:93" s="65" customFormat="1" ht="12.75" hidden="1">
      <c r="A65" s="67"/>
      <c r="B65" s="67"/>
      <c r="C65" s="171"/>
      <c r="D65" s="171"/>
      <c r="E65" s="171"/>
      <c r="F65" s="171"/>
      <c r="G65" s="39"/>
      <c r="H65" s="171"/>
      <c r="I65" s="171"/>
      <c r="J65" s="171"/>
      <c r="K65" s="171"/>
      <c r="L65" s="39"/>
      <c r="M65" s="171"/>
      <c r="N65" s="171"/>
      <c r="O65" s="171"/>
      <c r="P65" s="171"/>
      <c r="Q65" s="39"/>
      <c r="R65" s="171"/>
      <c r="S65" s="171"/>
      <c r="T65" s="171"/>
      <c r="U65" s="171"/>
      <c r="V65" s="39"/>
      <c r="W65" s="171"/>
      <c r="X65" s="171"/>
      <c r="Y65" s="171"/>
      <c r="Z65" s="171"/>
      <c r="AA65" s="39"/>
      <c r="AB65" s="171"/>
      <c r="AC65" s="171"/>
      <c r="AD65" s="171"/>
      <c r="AE65" s="171"/>
      <c r="AF65" s="39"/>
      <c r="AG65" s="171"/>
      <c r="AH65" s="171"/>
      <c r="AI65" s="171"/>
      <c r="AJ65" s="171"/>
      <c r="AL65" s="171"/>
      <c r="AM65" s="171"/>
      <c r="AN65" s="171"/>
      <c r="AO65" s="39"/>
      <c r="AP65" s="39"/>
      <c r="AQ65" s="171"/>
      <c r="AR65" s="171"/>
      <c r="AS65" s="171"/>
      <c r="AT65" s="171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P65" s="67"/>
      <c r="BQ65" s="67"/>
      <c r="BR65" s="68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</row>
    <row r="66" s="65" customFormat="1" ht="12.75" hidden="1"/>
    <row r="67" spans="3:31" s="65" customFormat="1" ht="12.75" hidden="1"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1:33" s="65" customFormat="1" ht="12.75" hidden="1">
      <c r="A68" s="67"/>
      <c r="C68" s="171"/>
      <c r="D68" s="171"/>
      <c r="E68" s="171"/>
      <c r="F68" s="171"/>
      <c r="H68" s="171"/>
      <c r="I68" s="171"/>
      <c r="J68" s="171"/>
      <c r="K68" s="171"/>
      <c r="M68" s="171"/>
      <c r="N68" s="171"/>
      <c r="O68" s="171"/>
      <c r="P68" s="171"/>
      <c r="R68" s="171"/>
      <c r="S68" s="171"/>
      <c r="T68" s="171"/>
      <c r="U68" s="171"/>
      <c r="W68" s="171"/>
      <c r="X68" s="171"/>
      <c r="Y68" s="171"/>
      <c r="Z68" s="171"/>
      <c r="AB68" s="171"/>
      <c r="AC68" s="171"/>
      <c r="AD68" s="171"/>
      <c r="AE68" s="171"/>
      <c r="AG68" s="67"/>
    </row>
    <row r="69" spans="1:33" s="65" customFormat="1" ht="12.75" hidden="1">
      <c r="A69" s="67"/>
      <c r="M69" s="67"/>
      <c r="N69" s="67"/>
      <c r="O69" s="67"/>
      <c r="AB69" s="67"/>
      <c r="AC69" s="67"/>
      <c r="AD69" s="67"/>
      <c r="AG69" s="67"/>
    </row>
    <row r="70" spans="1:33" s="65" customFormat="1" ht="12.75" hidden="1">
      <c r="A70" s="67"/>
      <c r="M70" s="67"/>
      <c r="N70" s="67"/>
      <c r="O70" s="67"/>
      <c r="P70" s="67"/>
      <c r="AB70" s="67"/>
      <c r="AC70" s="67"/>
      <c r="AD70" s="67"/>
      <c r="AE70" s="67"/>
      <c r="AG70" s="67"/>
    </row>
    <row r="71" spans="1:33" s="65" customFormat="1" ht="12.75" hidden="1">
      <c r="A71" s="173"/>
      <c r="M71" s="67"/>
      <c r="N71" s="67"/>
      <c r="O71" s="67"/>
      <c r="P71" s="67"/>
      <c r="AB71" s="67"/>
      <c r="AC71" s="67"/>
      <c r="AD71" s="67"/>
      <c r="AE71" s="67"/>
      <c r="AG71" s="67"/>
    </row>
    <row r="72" spans="1:33" s="65" customFormat="1" ht="12.75" hidden="1">
      <c r="A72" s="173"/>
      <c r="M72" s="67"/>
      <c r="N72" s="67"/>
      <c r="O72" s="67"/>
      <c r="P72" s="67"/>
      <c r="AB72" s="67"/>
      <c r="AC72" s="67"/>
      <c r="AD72" s="67"/>
      <c r="AE72" s="67"/>
      <c r="AG72" s="67"/>
    </row>
    <row r="73" spans="1:33" s="65" customFormat="1" ht="12.75" hidden="1">
      <c r="A73" s="67"/>
      <c r="M73" s="67"/>
      <c r="N73" s="67"/>
      <c r="O73" s="67"/>
      <c r="P73" s="67"/>
      <c r="AB73" s="67"/>
      <c r="AC73" s="67"/>
      <c r="AD73" s="67"/>
      <c r="AE73" s="67"/>
      <c r="AG73" s="67"/>
    </row>
    <row r="74" spans="1:33" s="65" customFormat="1" ht="12.75" hidden="1">
      <c r="A74" s="67"/>
      <c r="M74" s="67"/>
      <c r="N74" s="67"/>
      <c r="O74" s="67"/>
      <c r="P74" s="67"/>
      <c r="AB74" s="67"/>
      <c r="AC74" s="67"/>
      <c r="AD74" s="67"/>
      <c r="AE74" s="67"/>
      <c r="AG74" s="67"/>
    </row>
    <row r="75" spans="1:33" s="65" customFormat="1" ht="12.75" hidden="1">
      <c r="A75" s="67"/>
      <c r="M75" s="67"/>
      <c r="N75" s="67"/>
      <c r="O75" s="67"/>
      <c r="P75" s="67"/>
      <c r="AB75" s="67"/>
      <c r="AC75" s="67"/>
      <c r="AD75" s="67"/>
      <c r="AE75" s="67"/>
      <c r="AG75" s="67"/>
    </row>
    <row r="76" spans="1:33" s="65" customFormat="1" ht="12.75" hidden="1">
      <c r="A76" s="67"/>
      <c r="M76" s="67"/>
      <c r="N76" s="67"/>
      <c r="O76" s="67"/>
      <c r="P76" s="67"/>
      <c r="AB76" s="67"/>
      <c r="AC76" s="67"/>
      <c r="AD76" s="67"/>
      <c r="AE76" s="67"/>
      <c r="AG76" s="67"/>
    </row>
    <row r="77" spans="1:33" s="65" customFormat="1" ht="12.75" hidden="1">
      <c r="A77" s="173"/>
      <c r="M77" s="67"/>
      <c r="N77" s="67"/>
      <c r="O77" s="67"/>
      <c r="P77" s="67"/>
      <c r="AB77" s="67"/>
      <c r="AC77" s="67"/>
      <c r="AD77" s="67"/>
      <c r="AE77" s="67"/>
      <c r="AG77" s="67"/>
    </row>
    <row r="78" spans="1:33" s="65" customFormat="1" ht="12.75" hidden="1">
      <c r="A78" s="173"/>
      <c r="M78" s="67"/>
      <c r="N78" s="67"/>
      <c r="O78" s="67"/>
      <c r="P78" s="67"/>
      <c r="AB78" s="67"/>
      <c r="AC78" s="67"/>
      <c r="AD78" s="67"/>
      <c r="AE78" s="67"/>
      <c r="AG78" s="67"/>
    </row>
    <row r="79" spans="1:33" s="65" customFormat="1" ht="12.75" hidden="1">
      <c r="A79" s="67"/>
      <c r="M79" s="67"/>
      <c r="N79" s="67"/>
      <c r="O79" s="67"/>
      <c r="P79" s="67"/>
      <c r="AB79" s="67"/>
      <c r="AC79" s="67"/>
      <c r="AD79" s="67"/>
      <c r="AE79" s="67"/>
      <c r="AG79" s="67"/>
    </row>
    <row r="80" spans="1:33" s="65" customFormat="1" ht="12.75" hidden="1">
      <c r="A80" s="67"/>
      <c r="M80" s="67"/>
      <c r="N80" s="67"/>
      <c r="O80" s="67"/>
      <c r="P80" s="67"/>
      <c r="AB80" s="67"/>
      <c r="AC80" s="67"/>
      <c r="AD80" s="67"/>
      <c r="AE80" s="67"/>
      <c r="AG80" s="67"/>
    </row>
    <row r="81" spans="1:33" s="65" customFormat="1" ht="12.75" hidden="1">
      <c r="A81" s="67"/>
      <c r="M81" s="67"/>
      <c r="N81" s="67"/>
      <c r="O81" s="67"/>
      <c r="P81" s="67"/>
      <c r="AB81" s="67"/>
      <c r="AC81" s="67"/>
      <c r="AD81" s="67"/>
      <c r="AE81" s="67"/>
      <c r="AG81" s="67"/>
    </row>
    <row r="82" spans="1:33" s="65" customFormat="1" ht="12.75">
      <c r="A82" s="67"/>
      <c r="M82" s="67"/>
      <c r="N82" s="67"/>
      <c r="O82" s="67"/>
      <c r="P82" s="67"/>
      <c r="AB82" s="67"/>
      <c r="AC82" s="67"/>
      <c r="AD82" s="67"/>
      <c r="AE82" s="67"/>
      <c r="AG82" s="67"/>
    </row>
    <row r="83" spans="1:33" s="65" customFormat="1" ht="12.75">
      <c r="A83" s="173"/>
      <c r="M83" s="67"/>
      <c r="N83" s="67"/>
      <c r="O83" s="67"/>
      <c r="P83" s="67"/>
      <c r="AB83" s="67"/>
      <c r="AC83" s="67"/>
      <c r="AD83" s="67"/>
      <c r="AE83" s="67"/>
      <c r="AG83" s="67"/>
    </row>
    <row r="84" spans="1:33" s="65" customFormat="1" ht="12.75">
      <c r="A84" s="173"/>
      <c r="M84" s="67"/>
      <c r="N84" s="67"/>
      <c r="O84" s="67"/>
      <c r="P84" s="67"/>
      <c r="AB84" s="67"/>
      <c r="AC84" s="67"/>
      <c r="AD84" s="67"/>
      <c r="AE84" s="67"/>
      <c r="AG84" s="67"/>
    </row>
    <row r="85" spans="1:33" s="65" customFormat="1" ht="12.75">
      <c r="A85" s="67"/>
      <c r="M85" s="67"/>
      <c r="N85" s="67"/>
      <c r="O85" s="67"/>
      <c r="P85" s="67"/>
      <c r="AB85" s="67"/>
      <c r="AC85" s="67"/>
      <c r="AD85" s="67"/>
      <c r="AE85" s="67"/>
      <c r="AG85" s="67"/>
    </row>
    <row r="86" spans="1:33" s="65" customFormat="1" ht="12.75">
      <c r="A86" s="67"/>
      <c r="M86" s="67"/>
      <c r="N86" s="67"/>
      <c r="O86" s="67"/>
      <c r="P86" s="67"/>
      <c r="AB86" s="67"/>
      <c r="AC86" s="67"/>
      <c r="AD86" s="67"/>
      <c r="AE86" s="67"/>
      <c r="AG86" s="67"/>
    </row>
    <row r="87" spans="1:33" s="65" customFormat="1" ht="12.75">
      <c r="A87" s="67"/>
      <c r="M87" s="67"/>
      <c r="N87" s="67"/>
      <c r="O87" s="67"/>
      <c r="P87" s="67"/>
      <c r="AB87" s="67"/>
      <c r="AC87" s="67"/>
      <c r="AD87" s="67"/>
      <c r="AE87" s="67"/>
      <c r="AG87" s="67"/>
    </row>
    <row r="88" spans="1:33" s="65" customFormat="1" ht="12.75">
      <c r="A88" s="67"/>
      <c r="M88" s="67">
        <f>IF(M41&gt;0,""&amp;$A$39&amp;", "&amp;M$15&amp;", Level "&amp;B41&amp;"; ","")</f>
      </c>
      <c r="N88" s="67"/>
      <c r="O88" s="67"/>
      <c r="P88" s="67"/>
      <c r="AB88" s="67"/>
      <c r="AC88" s="67"/>
      <c r="AD88" s="67"/>
      <c r="AE88" s="67"/>
      <c r="AG88" s="67"/>
    </row>
    <row r="89" spans="1:16" s="65" customFormat="1" ht="12.75">
      <c r="A89" s="173"/>
      <c r="N89" s="67"/>
      <c r="O89" s="67"/>
      <c r="P89" s="67"/>
    </row>
    <row r="90" spans="1:31" s="65" customFormat="1" ht="12.75">
      <c r="A90" s="173"/>
      <c r="M90" s="67"/>
      <c r="N90" s="67"/>
      <c r="O90" s="67"/>
      <c r="P90" s="67"/>
      <c r="AB90" s="67"/>
      <c r="AC90" s="67"/>
      <c r="AD90" s="67"/>
      <c r="AE90" s="67"/>
    </row>
    <row r="91" spans="1:16" s="65" customFormat="1" ht="12.75">
      <c r="A91" s="67"/>
      <c r="M91" s="67"/>
      <c r="N91" s="67"/>
      <c r="O91" s="67"/>
      <c r="P91" s="67"/>
    </row>
    <row r="92" spans="13:16" s="65" customFormat="1" ht="12.75">
      <c r="M92" s="67"/>
      <c r="N92" s="67"/>
      <c r="O92" s="67"/>
      <c r="P92" s="67"/>
    </row>
    <row r="93" spans="13:16" s="65" customFormat="1" ht="12.75">
      <c r="M93" s="67"/>
      <c r="N93" s="67"/>
      <c r="O93" s="67"/>
      <c r="P93" s="67"/>
    </row>
    <row r="94" spans="13:16" s="65" customFormat="1" ht="12.75">
      <c r="M94" s="67"/>
      <c r="N94" s="67"/>
      <c r="O94" s="67"/>
      <c r="P94" s="67"/>
    </row>
    <row r="95" spans="13:16" s="65" customFormat="1" ht="12.75">
      <c r="M95" s="67"/>
      <c r="N95" s="67"/>
      <c r="O95" s="67"/>
      <c r="P95" s="67"/>
    </row>
    <row r="96" s="65" customFormat="1" ht="12.75"/>
    <row r="97" s="65" customFormat="1" ht="12.75"/>
    <row r="98" s="65" customFormat="1" ht="12.75"/>
    <row r="99" s="65" customFormat="1" ht="12.75"/>
    <row r="100" s="65" customFormat="1" ht="12.75"/>
    <row r="101" s="65" customFormat="1" ht="12.75"/>
    <row r="102" s="65" customFormat="1" ht="12.75"/>
    <row r="103" s="65" customFormat="1" ht="12.75"/>
    <row r="104" s="65" customFormat="1" ht="12.75"/>
    <row r="105" s="65" customFormat="1" ht="12.75"/>
    <row r="106" s="65" customFormat="1" ht="12.75"/>
    <row r="107" s="65" customFormat="1" ht="12.75"/>
    <row r="108" s="65" customFormat="1" ht="12.75"/>
    <row r="109" s="65" customFormat="1" ht="12.75"/>
    <row r="110" s="65" customFormat="1" ht="12.75"/>
    <row r="111" s="65" customFormat="1" ht="12.75"/>
    <row r="112" s="65" customFormat="1" ht="12.75"/>
    <row r="113" s="65" customFormat="1" ht="12.75"/>
    <row r="114" s="65" customFormat="1" ht="12.75"/>
    <row r="115" s="65" customFormat="1" ht="12.75"/>
    <row r="116" s="65" customFormat="1" ht="12.75"/>
    <row r="117" s="65" customFormat="1" ht="12.75"/>
    <row r="118" s="65" customFormat="1" ht="12.75"/>
    <row r="119" s="65" customFormat="1" ht="12.75"/>
    <row r="120" s="65" customFormat="1" ht="12.75"/>
    <row r="121" s="65" customFormat="1" ht="12.75"/>
    <row r="122" s="65" customFormat="1" ht="12.75"/>
    <row r="123" s="65" customFormat="1" ht="12.75"/>
    <row r="124" s="65" customFormat="1" ht="12.75"/>
    <row r="125" s="65" customFormat="1" ht="12.75"/>
    <row r="126" s="65" customFormat="1" ht="12.75"/>
    <row r="127" s="65" customFormat="1" ht="12.75"/>
    <row r="128" s="65" customFormat="1" ht="12.75"/>
    <row r="129" s="65" customFormat="1" ht="12.75"/>
    <row r="130" s="65" customFormat="1" ht="12.75"/>
    <row r="131" s="65" customFormat="1" ht="12.75"/>
    <row r="132" s="65" customFormat="1" ht="12.75"/>
    <row r="133" s="65" customFormat="1" ht="12.75"/>
    <row r="134" s="65" customFormat="1" ht="12.75"/>
    <row r="135" s="65" customFormat="1" ht="12.75"/>
    <row r="136" s="65" customFormat="1" ht="12.75"/>
    <row r="137" s="65" customFormat="1" ht="12.75"/>
    <row r="138" s="65" customFormat="1" ht="12.75"/>
  </sheetData>
  <sheetProtection password="CC6A" sheet="1" objects="1" scenarios="1"/>
  <mergeCells count="1">
    <mergeCell ref="C13:F13"/>
  </mergeCells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7"/>
  <sheetViews>
    <sheetView zoomScale="80" zoomScaleNormal="80" zoomScalePageLayoutView="0" workbookViewId="0" topLeftCell="A1">
      <selection activeCell="C33" sqref="C33"/>
    </sheetView>
  </sheetViews>
  <sheetFormatPr defaultColWidth="9.140625" defaultRowHeight="12.75"/>
  <cols>
    <col min="1" max="1" width="36.8515625" style="172" customWidth="1"/>
    <col min="2" max="2" width="26.57421875" style="172" customWidth="1"/>
    <col min="3" max="3" width="6.7109375" style="172" customWidth="1"/>
    <col min="4" max="7" width="9.28125" style="172" customWidth="1"/>
    <col min="8" max="9" width="9.7109375" style="172" hidden="1" customWidth="1"/>
    <col min="10" max="13" width="9.28125" style="172" customWidth="1"/>
    <col min="14" max="14" width="9.7109375" style="172" hidden="1" customWidth="1"/>
    <col min="15" max="18" width="9.28125" style="172" customWidth="1"/>
    <col min="19" max="20" width="9.7109375" style="172" hidden="1" customWidth="1"/>
    <col min="21" max="24" width="9.28125" style="172" customWidth="1"/>
    <col min="25" max="28" width="0" style="172" hidden="1" customWidth="1"/>
    <col min="29" max="16384" width="9.140625" style="172" customWidth="1"/>
  </cols>
  <sheetData>
    <row r="1" spans="1:9" ht="18">
      <c r="A1" s="297" t="str">
        <f>FTS!A1</f>
        <v>Higher Education Students Early Statistics 2000-01</v>
      </c>
      <c r="B1" s="270"/>
      <c r="C1" s="270"/>
      <c r="D1" s="270"/>
      <c r="E1" s="270"/>
      <c r="F1" s="270"/>
      <c r="G1" s="270"/>
      <c r="H1" s="270"/>
      <c r="I1" s="270"/>
    </row>
    <row r="2" spans="1:9" ht="12.75">
      <c r="A2" s="270"/>
      <c r="B2" s="270"/>
      <c r="C2" s="270"/>
      <c r="D2" s="270"/>
      <c r="E2" s="270"/>
      <c r="F2" s="270"/>
      <c r="G2" s="270"/>
      <c r="H2" s="270"/>
      <c r="I2" s="270"/>
    </row>
    <row r="3" spans="1:19" ht="15.75">
      <c r="A3" s="76" t="str">
        <f>FTS!INSTNAME</f>
        <v>Institution:</v>
      </c>
      <c r="B3" s="270"/>
      <c r="C3" s="270"/>
      <c r="D3" s="270"/>
      <c r="E3" s="270"/>
      <c r="F3" s="270"/>
      <c r="G3" s="270"/>
      <c r="H3" s="270"/>
      <c r="I3" s="270"/>
      <c r="J3" s="65"/>
      <c r="K3" s="65"/>
      <c r="L3" s="65"/>
      <c r="M3" s="65"/>
      <c r="N3" s="65"/>
      <c r="O3" s="65"/>
      <c r="P3" s="65"/>
      <c r="Q3" s="65"/>
      <c r="S3" s="65"/>
    </row>
    <row r="4" spans="1:19" ht="15.75">
      <c r="A4" s="76" t="str">
        <f>FTS!CODE</f>
        <v>Code:</v>
      </c>
      <c r="B4" s="270"/>
      <c r="C4" s="270"/>
      <c r="D4" s="270"/>
      <c r="E4" s="270"/>
      <c r="F4" s="270"/>
      <c r="G4" s="270"/>
      <c r="H4" s="270"/>
      <c r="I4" s="270"/>
      <c r="J4" s="65"/>
      <c r="K4" s="65"/>
      <c r="L4" s="65"/>
      <c r="M4" s="65"/>
      <c r="N4" s="65"/>
      <c r="O4" s="65"/>
      <c r="P4" s="65"/>
      <c r="Q4" s="65"/>
      <c r="S4" s="65"/>
    </row>
    <row r="5" spans="1:19" ht="15.75">
      <c r="A5" s="76" t="s">
        <v>82</v>
      </c>
      <c r="B5" s="270"/>
      <c r="C5" s="270"/>
      <c r="D5" s="270"/>
      <c r="E5" s="270"/>
      <c r="F5" s="270"/>
      <c r="G5" s="270"/>
      <c r="H5" s="270"/>
      <c r="I5" s="270"/>
      <c r="J5" s="65"/>
      <c r="K5" s="65"/>
      <c r="L5" s="65"/>
      <c r="M5" s="65"/>
      <c r="N5" s="65"/>
      <c r="O5" s="65"/>
      <c r="P5" s="65"/>
      <c r="Q5" s="65"/>
      <c r="S5" s="65"/>
    </row>
    <row r="6" spans="1:19" ht="15.75">
      <c r="A6" s="76" t="s">
        <v>167</v>
      </c>
      <c r="B6" s="270"/>
      <c r="C6" s="270"/>
      <c r="D6" s="270"/>
      <c r="E6" s="270"/>
      <c r="F6" s="270"/>
      <c r="G6" s="270"/>
      <c r="H6" s="270"/>
      <c r="I6" s="270"/>
      <c r="J6" s="176"/>
      <c r="K6" s="177"/>
      <c r="L6" s="177"/>
      <c r="M6" s="65"/>
      <c r="N6" s="65"/>
      <c r="O6" s="65"/>
      <c r="P6" s="65"/>
      <c r="Q6" s="38"/>
      <c r="S6" s="65"/>
    </row>
    <row r="7" spans="1:9" ht="13.5" thickBot="1">
      <c r="A7" s="270"/>
      <c r="B7" s="270"/>
      <c r="C7" s="270"/>
      <c r="D7" s="270"/>
      <c r="E7" s="270"/>
      <c r="F7" s="270"/>
      <c r="G7" s="270"/>
      <c r="H7" s="270"/>
      <c r="I7" s="270"/>
    </row>
    <row r="8" spans="1:24" ht="12.75">
      <c r="A8" s="286"/>
      <c r="B8" s="87"/>
      <c r="C8" s="87"/>
      <c r="D8" s="340">
        <v>1</v>
      </c>
      <c r="E8" s="87"/>
      <c r="F8" s="87"/>
      <c r="G8" s="87"/>
      <c r="H8" s="88"/>
      <c r="I8" s="88"/>
      <c r="J8" s="104"/>
      <c r="K8" s="87"/>
      <c r="L8" s="87"/>
      <c r="M8" s="87"/>
      <c r="N8" s="88"/>
      <c r="O8" s="340">
        <v>2</v>
      </c>
      <c r="P8" s="87"/>
      <c r="Q8" s="87"/>
      <c r="R8" s="87"/>
      <c r="S8" s="88"/>
      <c r="T8" s="88"/>
      <c r="U8" s="104"/>
      <c r="V8" s="87"/>
      <c r="W8" s="87"/>
      <c r="X8" s="89"/>
    </row>
    <row r="9" spans="1:24" ht="12.75">
      <c r="A9" s="280"/>
      <c r="B9" s="91"/>
      <c r="C9" s="91"/>
      <c r="D9" s="90"/>
      <c r="E9" s="91"/>
      <c r="F9" s="91"/>
      <c r="G9" s="91"/>
      <c r="H9" s="92"/>
      <c r="I9" s="92"/>
      <c r="J9" s="105"/>
      <c r="K9" s="91"/>
      <c r="L9" s="91"/>
      <c r="M9" s="91"/>
      <c r="N9" s="92"/>
      <c r="O9" s="90"/>
      <c r="P9" s="91"/>
      <c r="Q9" s="91"/>
      <c r="R9" s="91"/>
      <c r="S9" s="92"/>
      <c r="T9" s="92"/>
      <c r="U9" s="105"/>
      <c r="V9" s="91"/>
      <c r="W9" s="91"/>
      <c r="X9" s="93"/>
    </row>
    <row r="10" spans="1:25" ht="12.75">
      <c r="A10" s="280"/>
      <c r="B10" s="91"/>
      <c r="C10" s="91"/>
      <c r="D10" s="90" t="s">
        <v>45</v>
      </c>
      <c r="E10" s="91"/>
      <c r="F10" s="91"/>
      <c r="G10" s="91"/>
      <c r="H10" s="92"/>
      <c r="I10" s="92"/>
      <c r="J10" s="105"/>
      <c r="K10" s="91"/>
      <c r="L10" s="91"/>
      <c r="M10" s="91"/>
      <c r="N10" s="92"/>
      <c r="O10" s="90" t="s">
        <v>46</v>
      </c>
      <c r="P10" s="91"/>
      <c r="Q10" s="91"/>
      <c r="R10" s="91"/>
      <c r="S10" s="92"/>
      <c r="T10" s="92"/>
      <c r="U10" s="105"/>
      <c r="V10" s="91"/>
      <c r="W10" s="91"/>
      <c r="X10" s="93"/>
      <c r="Y10" s="232"/>
    </row>
    <row r="11" spans="1:25" ht="12.75">
      <c r="A11" s="280"/>
      <c r="B11" s="91"/>
      <c r="C11" s="91"/>
      <c r="D11" s="90" t="s">
        <v>128</v>
      </c>
      <c r="E11" s="91"/>
      <c r="F11" s="91"/>
      <c r="G11" s="91"/>
      <c r="H11" s="92"/>
      <c r="I11" s="92"/>
      <c r="J11" s="105"/>
      <c r="K11" s="91"/>
      <c r="L11" s="91"/>
      <c r="M11" s="91"/>
      <c r="N11" s="92"/>
      <c r="O11" s="90" t="s">
        <v>129</v>
      </c>
      <c r="P11" s="91"/>
      <c r="Q11" s="91"/>
      <c r="R11" s="91"/>
      <c r="S11" s="92"/>
      <c r="T11" s="92"/>
      <c r="U11" s="105"/>
      <c r="V11" s="91"/>
      <c r="W11" s="91"/>
      <c r="X11" s="93"/>
      <c r="Y11" s="232"/>
    </row>
    <row r="12" spans="1:25" ht="12.75">
      <c r="A12" s="280"/>
      <c r="B12" s="91"/>
      <c r="C12" s="91"/>
      <c r="D12" s="90" t="s">
        <v>133</v>
      </c>
      <c r="E12" s="91"/>
      <c r="F12" s="91"/>
      <c r="G12" s="91"/>
      <c r="H12" s="92"/>
      <c r="I12" s="92"/>
      <c r="J12" s="105"/>
      <c r="K12" s="91"/>
      <c r="L12" s="91"/>
      <c r="M12" s="91"/>
      <c r="N12" s="92"/>
      <c r="O12" s="90" t="s">
        <v>127</v>
      </c>
      <c r="P12" s="91"/>
      <c r="Q12" s="91"/>
      <c r="R12" s="91"/>
      <c r="S12" s="92"/>
      <c r="T12" s="92"/>
      <c r="U12" s="106"/>
      <c r="V12" s="91"/>
      <c r="W12" s="91"/>
      <c r="X12" s="93"/>
      <c r="Y12" s="232"/>
    </row>
    <row r="13" spans="1:25" ht="12.75">
      <c r="A13" s="280"/>
      <c r="B13" s="91"/>
      <c r="C13" s="91"/>
      <c r="D13" s="507" t="s">
        <v>90</v>
      </c>
      <c r="E13" s="508"/>
      <c r="F13" s="508"/>
      <c r="G13" s="508"/>
      <c r="H13" s="387"/>
      <c r="I13" s="387"/>
      <c r="J13" s="403" t="s">
        <v>149</v>
      </c>
      <c r="K13" s="402"/>
      <c r="L13" s="402"/>
      <c r="M13" s="404"/>
      <c r="N13" s="95"/>
      <c r="O13" s="405" t="s">
        <v>90</v>
      </c>
      <c r="P13" s="406"/>
      <c r="Q13" s="402"/>
      <c r="R13" s="402"/>
      <c r="S13" s="95"/>
      <c r="T13" s="387"/>
      <c r="U13" s="382" t="s">
        <v>149</v>
      </c>
      <c r="V13" s="402"/>
      <c r="W13" s="402"/>
      <c r="X13" s="407"/>
      <c r="Y13" s="232"/>
    </row>
    <row r="14" spans="1:28" ht="12.75">
      <c r="A14" s="280"/>
      <c r="B14" s="91"/>
      <c r="C14" s="91"/>
      <c r="D14" s="398" t="s">
        <v>3</v>
      </c>
      <c r="E14" s="399"/>
      <c r="F14" s="399"/>
      <c r="G14" s="225"/>
      <c r="H14" s="92"/>
      <c r="I14" s="92"/>
      <c r="J14" s="408" t="s">
        <v>3</v>
      </c>
      <c r="K14" s="409"/>
      <c r="L14" s="409"/>
      <c r="M14" s="91"/>
      <c r="N14" s="92"/>
      <c r="O14" s="408" t="s">
        <v>3</v>
      </c>
      <c r="P14" s="409"/>
      <c r="Q14" s="409"/>
      <c r="R14" s="91"/>
      <c r="S14" s="92"/>
      <c r="T14" s="92"/>
      <c r="U14" s="408" t="s">
        <v>3</v>
      </c>
      <c r="V14" s="409"/>
      <c r="W14" s="409"/>
      <c r="X14" s="93"/>
      <c r="Y14" s="232" t="s">
        <v>1</v>
      </c>
      <c r="Z14" s="44" t="s">
        <v>117</v>
      </c>
      <c r="AA14" s="15"/>
      <c r="AB14" s="15"/>
    </row>
    <row r="15" spans="1:27" ht="12.75">
      <c r="A15" s="280"/>
      <c r="B15" s="91"/>
      <c r="C15" s="91"/>
      <c r="D15" s="375" t="s">
        <v>68</v>
      </c>
      <c r="E15" s="376"/>
      <c r="F15" s="383"/>
      <c r="G15" s="85"/>
      <c r="H15" s="92"/>
      <c r="I15" s="92"/>
      <c r="J15" s="398" t="s">
        <v>68</v>
      </c>
      <c r="K15" s="401"/>
      <c r="L15" s="105"/>
      <c r="M15" s="85"/>
      <c r="N15" s="92"/>
      <c r="O15" s="377" t="s">
        <v>68</v>
      </c>
      <c r="P15" s="378"/>
      <c r="Q15" s="105"/>
      <c r="R15" s="85"/>
      <c r="S15" s="92"/>
      <c r="T15" s="92"/>
      <c r="U15" s="377" t="s">
        <v>68</v>
      </c>
      <c r="V15" s="378"/>
      <c r="W15" s="105"/>
      <c r="X15" s="86"/>
      <c r="Y15" s="232" t="s">
        <v>1</v>
      </c>
      <c r="Z15" s="172" t="s">
        <v>0</v>
      </c>
      <c r="AA15" s="172" t="s">
        <v>31</v>
      </c>
    </row>
    <row r="16" spans="1:25" s="276" customFormat="1" ht="32.25" customHeight="1">
      <c r="A16" s="359"/>
      <c r="B16" s="274"/>
      <c r="C16" s="274"/>
      <c r="D16" s="124" t="s">
        <v>72</v>
      </c>
      <c r="E16" s="98" t="s">
        <v>74</v>
      </c>
      <c r="F16" s="97" t="s">
        <v>60</v>
      </c>
      <c r="G16" s="97" t="s">
        <v>75</v>
      </c>
      <c r="H16" s="98"/>
      <c r="I16" s="98"/>
      <c r="J16" s="124" t="s">
        <v>72</v>
      </c>
      <c r="K16" s="98" t="s">
        <v>74</v>
      </c>
      <c r="L16" s="97" t="s">
        <v>60</v>
      </c>
      <c r="M16" s="97" t="s">
        <v>75</v>
      </c>
      <c r="N16" s="98"/>
      <c r="O16" s="124" t="s">
        <v>72</v>
      </c>
      <c r="P16" s="98" t="s">
        <v>74</v>
      </c>
      <c r="Q16" s="97" t="s">
        <v>60</v>
      </c>
      <c r="R16" s="97" t="s">
        <v>75</v>
      </c>
      <c r="S16" s="98"/>
      <c r="T16" s="98"/>
      <c r="U16" s="124" t="s">
        <v>72</v>
      </c>
      <c r="V16" s="98" t="s">
        <v>74</v>
      </c>
      <c r="W16" s="97" t="s">
        <v>60</v>
      </c>
      <c r="X16" s="99" t="s">
        <v>75</v>
      </c>
      <c r="Y16" s="275" t="s">
        <v>1</v>
      </c>
    </row>
    <row r="17" spans="1:25" ht="12.75">
      <c r="A17" s="290" t="s">
        <v>44</v>
      </c>
      <c r="B17" s="101" t="s">
        <v>142</v>
      </c>
      <c r="C17" s="101" t="s">
        <v>31</v>
      </c>
      <c r="D17" s="100" t="s">
        <v>92</v>
      </c>
      <c r="E17" s="101" t="s">
        <v>93</v>
      </c>
      <c r="F17" s="101" t="s">
        <v>94</v>
      </c>
      <c r="G17" s="101" t="s">
        <v>95</v>
      </c>
      <c r="H17" s="95"/>
      <c r="I17" s="95"/>
      <c r="J17" s="100" t="s">
        <v>92</v>
      </c>
      <c r="K17" s="101" t="s">
        <v>93</v>
      </c>
      <c r="L17" s="101" t="s">
        <v>94</v>
      </c>
      <c r="M17" s="101" t="s">
        <v>95</v>
      </c>
      <c r="N17" s="95"/>
      <c r="O17" s="100" t="s">
        <v>92</v>
      </c>
      <c r="P17" s="101" t="s">
        <v>93</v>
      </c>
      <c r="Q17" s="101" t="s">
        <v>94</v>
      </c>
      <c r="R17" s="101" t="s">
        <v>95</v>
      </c>
      <c r="S17" s="95"/>
      <c r="T17" s="95"/>
      <c r="U17" s="100" t="s">
        <v>92</v>
      </c>
      <c r="V17" s="101" t="s">
        <v>93</v>
      </c>
      <c r="W17" s="101" t="s">
        <v>94</v>
      </c>
      <c r="X17" s="102" t="s">
        <v>95</v>
      </c>
      <c r="Y17" s="232" t="s">
        <v>1</v>
      </c>
    </row>
    <row r="18" spans="1:28" ht="12.75">
      <c r="A18" s="360" t="s">
        <v>157</v>
      </c>
      <c r="B18" s="279" t="s">
        <v>140</v>
      </c>
      <c r="C18" s="279" t="s">
        <v>9</v>
      </c>
      <c r="D18" s="473"/>
      <c r="E18" s="474"/>
      <c r="F18" s="381">
        <v>0</v>
      </c>
      <c r="G18" s="381">
        <v>0</v>
      </c>
      <c r="H18" s="469" t="s">
        <v>1</v>
      </c>
      <c r="I18" s="469" t="s">
        <v>1</v>
      </c>
      <c r="J18" s="473"/>
      <c r="K18" s="474"/>
      <c r="L18" s="381">
        <v>0</v>
      </c>
      <c r="M18" s="381">
        <v>0</v>
      </c>
      <c r="N18" s="469" t="s">
        <v>1</v>
      </c>
      <c r="O18" s="473"/>
      <c r="P18" s="474"/>
      <c r="Q18" s="381">
        <v>0</v>
      </c>
      <c r="R18" s="381">
        <v>0</v>
      </c>
      <c r="S18" s="469" t="s">
        <v>1</v>
      </c>
      <c r="T18" s="469" t="s">
        <v>1</v>
      </c>
      <c r="U18" s="473"/>
      <c r="V18" s="474"/>
      <c r="W18" s="381">
        <v>0</v>
      </c>
      <c r="X18" s="470">
        <v>0</v>
      </c>
      <c r="Y18" s="232" t="s">
        <v>1</v>
      </c>
      <c r="Z18" s="172" t="s">
        <v>16</v>
      </c>
      <c r="AA18" s="172" t="s">
        <v>89</v>
      </c>
      <c r="AB18" s="39" t="s">
        <v>1</v>
      </c>
    </row>
    <row r="19" spans="1:28" ht="12.75">
      <c r="A19" s="362" t="s">
        <v>123</v>
      </c>
      <c r="B19" s="417" t="s">
        <v>141</v>
      </c>
      <c r="C19" s="418" t="s">
        <v>9</v>
      </c>
      <c r="D19" s="421"/>
      <c r="E19" s="422"/>
      <c r="F19" s="422"/>
      <c r="G19" s="422"/>
      <c r="H19" s="472"/>
      <c r="I19" s="472"/>
      <c r="J19" s="429">
        <v>0</v>
      </c>
      <c r="K19" s="430">
        <v>0</v>
      </c>
      <c r="L19" s="430">
        <v>0</v>
      </c>
      <c r="M19" s="430">
        <v>0</v>
      </c>
      <c r="N19" s="472"/>
      <c r="O19" s="421"/>
      <c r="P19" s="422"/>
      <c r="Q19" s="422"/>
      <c r="R19" s="422"/>
      <c r="S19" s="472"/>
      <c r="T19" s="472"/>
      <c r="U19" s="429">
        <v>0</v>
      </c>
      <c r="V19" s="430">
        <v>0</v>
      </c>
      <c r="W19" s="430">
        <v>0</v>
      </c>
      <c r="X19" s="475">
        <v>0</v>
      </c>
      <c r="Y19" s="232"/>
      <c r="AB19" s="39"/>
    </row>
    <row r="20" spans="1:28" ht="12.75">
      <c r="A20" s="362"/>
      <c r="B20" s="85"/>
      <c r="C20" s="119" t="s">
        <v>166</v>
      </c>
      <c r="D20" s="476"/>
      <c r="E20" s="477"/>
      <c r="F20" s="477"/>
      <c r="G20" s="477"/>
      <c r="H20" s="472"/>
      <c r="I20" s="472"/>
      <c r="J20" s="478">
        <v>0</v>
      </c>
      <c r="K20" s="479">
        <v>0</v>
      </c>
      <c r="L20" s="479">
        <v>0</v>
      </c>
      <c r="M20" s="479">
        <v>0</v>
      </c>
      <c r="N20" s="472"/>
      <c r="O20" s="476"/>
      <c r="P20" s="477"/>
      <c r="Q20" s="477"/>
      <c r="R20" s="477"/>
      <c r="S20" s="472"/>
      <c r="T20" s="472"/>
      <c r="U20" s="478">
        <v>0</v>
      </c>
      <c r="V20" s="479">
        <v>0</v>
      </c>
      <c r="W20" s="479">
        <v>0</v>
      </c>
      <c r="X20" s="480">
        <v>0</v>
      </c>
      <c r="Y20" s="232"/>
      <c r="AB20" s="39"/>
    </row>
    <row r="21" spans="1:28" ht="12.75">
      <c r="A21" s="360" t="s">
        <v>158</v>
      </c>
      <c r="B21" s="279" t="s">
        <v>140</v>
      </c>
      <c r="C21" s="85" t="s">
        <v>9</v>
      </c>
      <c r="D21" s="413"/>
      <c r="E21" s="414"/>
      <c r="F21" s="91">
        <v>0</v>
      </c>
      <c r="G21" s="91">
        <v>0</v>
      </c>
      <c r="H21" s="481" t="s">
        <v>1</v>
      </c>
      <c r="I21" s="481" t="s">
        <v>1</v>
      </c>
      <c r="J21" s="413"/>
      <c r="K21" s="414"/>
      <c r="L21" s="91">
        <v>0</v>
      </c>
      <c r="M21" s="91">
        <v>0</v>
      </c>
      <c r="N21" s="481" t="s">
        <v>1</v>
      </c>
      <c r="O21" s="413"/>
      <c r="P21" s="414"/>
      <c r="Q21" s="91">
        <v>0</v>
      </c>
      <c r="R21" s="91">
        <v>0</v>
      </c>
      <c r="S21" s="481" t="s">
        <v>1</v>
      </c>
      <c r="T21" s="481" t="s">
        <v>1</v>
      </c>
      <c r="U21" s="413"/>
      <c r="V21" s="414"/>
      <c r="W21" s="91">
        <v>0</v>
      </c>
      <c r="X21" s="93">
        <v>0</v>
      </c>
      <c r="Y21" s="232"/>
      <c r="AB21" s="39"/>
    </row>
    <row r="22" spans="1:28" ht="12.75">
      <c r="A22" s="361" t="s">
        <v>159</v>
      </c>
      <c r="B22" s="417" t="s">
        <v>141</v>
      </c>
      <c r="C22" s="418" t="s">
        <v>9</v>
      </c>
      <c r="D22" s="421"/>
      <c r="E22" s="422"/>
      <c r="F22" s="422"/>
      <c r="G22" s="422"/>
      <c r="H22" s="469" t="s">
        <v>1</v>
      </c>
      <c r="I22" s="469" t="s">
        <v>1</v>
      </c>
      <c r="J22" s="429">
        <v>0</v>
      </c>
      <c r="K22" s="430">
        <v>0</v>
      </c>
      <c r="L22" s="430">
        <v>0</v>
      </c>
      <c r="M22" s="430">
        <v>0</v>
      </c>
      <c r="N22" s="469" t="s">
        <v>1</v>
      </c>
      <c r="O22" s="421"/>
      <c r="P22" s="422"/>
      <c r="Q22" s="422"/>
      <c r="R22" s="422"/>
      <c r="S22" s="469" t="s">
        <v>1</v>
      </c>
      <c r="T22" s="469" t="s">
        <v>1</v>
      </c>
      <c r="U22" s="429">
        <v>0</v>
      </c>
      <c r="V22" s="430">
        <v>0</v>
      </c>
      <c r="W22" s="430">
        <v>0</v>
      </c>
      <c r="X22" s="475">
        <v>0</v>
      </c>
      <c r="Y22" s="232"/>
      <c r="AB22" s="39"/>
    </row>
    <row r="23" spans="1:28" ht="12.75">
      <c r="A23" s="361"/>
      <c r="B23" s="85"/>
      <c r="C23" s="119" t="s">
        <v>166</v>
      </c>
      <c r="D23" s="476"/>
      <c r="E23" s="477"/>
      <c r="F23" s="477"/>
      <c r="G23" s="477"/>
      <c r="H23" s="469"/>
      <c r="I23" s="469"/>
      <c r="J23" s="478">
        <v>0</v>
      </c>
      <c r="K23" s="479">
        <v>0</v>
      </c>
      <c r="L23" s="479">
        <v>0</v>
      </c>
      <c r="M23" s="479">
        <v>0</v>
      </c>
      <c r="N23" s="469"/>
      <c r="O23" s="476"/>
      <c r="P23" s="477"/>
      <c r="Q23" s="477"/>
      <c r="R23" s="477"/>
      <c r="S23" s="469"/>
      <c r="T23" s="469"/>
      <c r="U23" s="478">
        <v>0</v>
      </c>
      <c r="V23" s="479">
        <v>0</v>
      </c>
      <c r="W23" s="479">
        <v>0</v>
      </c>
      <c r="X23" s="480">
        <v>0</v>
      </c>
      <c r="Y23" s="232"/>
      <c r="AB23" s="39"/>
    </row>
    <row r="24" spans="1:28" ht="12.75">
      <c r="A24" s="360" t="s">
        <v>40</v>
      </c>
      <c r="B24" s="279" t="s">
        <v>140</v>
      </c>
      <c r="C24" s="85" t="s">
        <v>9</v>
      </c>
      <c r="D24" s="413"/>
      <c r="E24" s="414"/>
      <c r="F24" s="91">
        <v>0</v>
      </c>
      <c r="G24" s="91">
        <v>0</v>
      </c>
      <c r="H24" s="469" t="s">
        <v>1</v>
      </c>
      <c r="I24" s="469" t="s">
        <v>1</v>
      </c>
      <c r="J24" s="413"/>
      <c r="K24" s="414"/>
      <c r="L24" s="91">
        <v>0</v>
      </c>
      <c r="M24" s="91">
        <v>0</v>
      </c>
      <c r="N24" s="469" t="s">
        <v>1</v>
      </c>
      <c r="O24" s="413"/>
      <c r="P24" s="414"/>
      <c r="Q24" s="91">
        <v>0</v>
      </c>
      <c r="R24" s="91">
        <v>0</v>
      </c>
      <c r="S24" s="469" t="s">
        <v>1</v>
      </c>
      <c r="T24" s="469" t="s">
        <v>1</v>
      </c>
      <c r="U24" s="413"/>
      <c r="V24" s="414"/>
      <c r="W24" s="91">
        <v>0</v>
      </c>
      <c r="X24" s="93">
        <v>0</v>
      </c>
      <c r="Y24" s="232" t="s">
        <v>1</v>
      </c>
      <c r="Z24" s="172" t="s">
        <v>16</v>
      </c>
      <c r="AA24" s="172" t="s">
        <v>88</v>
      </c>
      <c r="AB24" s="39" t="s">
        <v>1</v>
      </c>
    </row>
    <row r="25" spans="1:28" ht="12.75">
      <c r="A25" s="361" t="s">
        <v>65</v>
      </c>
      <c r="B25" s="417" t="s">
        <v>141</v>
      </c>
      <c r="C25" s="418" t="s">
        <v>9</v>
      </c>
      <c r="D25" s="421"/>
      <c r="E25" s="422"/>
      <c r="F25" s="422"/>
      <c r="G25" s="422"/>
      <c r="H25" s="472" t="s">
        <v>1</v>
      </c>
      <c r="I25" s="472" t="s">
        <v>1</v>
      </c>
      <c r="J25" s="429">
        <v>0</v>
      </c>
      <c r="K25" s="430">
        <v>0</v>
      </c>
      <c r="L25" s="430">
        <v>0</v>
      </c>
      <c r="M25" s="430">
        <v>0</v>
      </c>
      <c r="N25" s="472" t="s">
        <v>1</v>
      </c>
      <c r="O25" s="421"/>
      <c r="P25" s="422"/>
      <c r="Q25" s="422"/>
      <c r="R25" s="422"/>
      <c r="S25" s="472" t="s">
        <v>1</v>
      </c>
      <c r="T25" s="472" t="s">
        <v>1</v>
      </c>
      <c r="U25" s="429">
        <v>0</v>
      </c>
      <c r="V25" s="430">
        <v>0</v>
      </c>
      <c r="W25" s="430">
        <v>0</v>
      </c>
      <c r="X25" s="475">
        <v>0</v>
      </c>
      <c r="Y25" s="232"/>
      <c r="AB25" s="39"/>
    </row>
    <row r="26" spans="1:28" ht="12.75">
      <c r="A26" s="361"/>
      <c r="B26" s="85"/>
      <c r="C26" s="119" t="s">
        <v>166</v>
      </c>
      <c r="D26" s="476"/>
      <c r="E26" s="477"/>
      <c r="F26" s="477"/>
      <c r="G26" s="477"/>
      <c r="H26" s="472"/>
      <c r="I26" s="472"/>
      <c r="J26" s="478">
        <v>0</v>
      </c>
      <c r="K26" s="479">
        <v>0</v>
      </c>
      <c r="L26" s="479">
        <v>0</v>
      </c>
      <c r="M26" s="479">
        <v>0</v>
      </c>
      <c r="N26" s="472"/>
      <c r="O26" s="476"/>
      <c r="P26" s="477"/>
      <c r="Q26" s="477"/>
      <c r="R26" s="477"/>
      <c r="S26" s="472"/>
      <c r="T26" s="472"/>
      <c r="U26" s="478">
        <v>0</v>
      </c>
      <c r="V26" s="479">
        <v>0</v>
      </c>
      <c r="W26" s="479">
        <v>0</v>
      </c>
      <c r="X26" s="480">
        <v>0</v>
      </c>
      <c r="Y26" s="232"/>
      <c r="AB26" s="39"/>
    </row>
    <row r="27" spans="1:28" ht="12.75">
      <c r="A27" s="360" t="s">
        <v>19</v>
      </c>
      <c r="B27" s="279" t="s">
        <v>140</v>
      </c>
      <c r="C27" s="85" t="s">
        <v>9</v>
      </c>
      <c r="D27" s="413"/>
      <c r="E27" s="414"/>
      <c r="F27" s="91">
        <v>0</v>
      </c>
      <c r="G27" s="91">
        <v>0</v>
      </c>
      <c r="H27" s="469" t="s">
        <v>1</v>
      </c>
      <c r="I27" s="469" t="s">
        <v>1</v>
      </c>
      <c r="J27" s="413"/>
      <c r="K27" s="414"/>
      <c r="L27" s="91">
        <v>0</v>
      </c>
      <c r="M27" s="91">
        <v>0</v>
      </c>
      <c r="N27" s="469" t="s">
        <v>1</v>
      </c>
      <c r="O27" s="413"/>
      <c r="P27" s="414"/>
      <c r="Q27" s="91">
        <v>0</v>
      </c>
      <c r="R27" s="91">
        <v>0</v>
      </c>
      <c r="S27" s="469" t="s">
        <v>1</v>
      </c>
      <c r="T27" s="469" t="s">
        <v>1</v>
      </c>
      <c r="U27" s="413"/>
      <c r="V27" s="414"/>
      <c r="W27" s="91">
        <v>0</v>
      </c>
      <c r="X27" s="93">
        <v>0</v>
      </c>
      <c r="Y27" s="232"/>
      <c r="AB27" s="39"/>
    </row>
    <row r="28" spans="1:28" ht="12.75">
      <c r="A28" s="363"/>
      <c r="B28" s="417" t="s">
        <v>141</v>
      </c>
      <c r="C28" s="418" t="s">
        <v>9</v>
      </c>
      <c r="D28" s="421"/>
      <c r="E28" s="422"/>
      <c r="F28" s="422"/>
      <c r="G28" s="422"/>
      <c r="H28" s="472" t="s">
        <v>1</v>
      </c>
      <c r="I28" s="472" t="s">
        <v>1</v>
      </c>
      <c r="J28" s="429">
        <v>0</v>
      </c>
      <c r="K28" s="430">
        <v>0</v>
      </c>
      <c r="L28" s="430">
        <v>0</v>
      </c>
      <c r="M28" s="430">
        <v>0</v>
      </c>
      <c r="N28" s="472" t="s">
        <v>1</v>
      </c>
      <c r="O28" s="421"/>
      <c r="P28" s="422"/>
      <c r="Q28" s="422"/>
      <c r="R28" s="422"/>
      <c r="S28" s="472" t="s">
        <v>1</v>
      </c>
      <c r="T28" s="472" t="s">
        <v>1</v>
      </c>
      <c r="U28" s="429">
        <v>0</v>
      </c>
      <c r="V28" s="430">
        <v>0</v>
      </c>
      <c r="W28" s="430">
        <v>0</v>
      </c>
      <c r="X28" s="475">
        <v>0</v>
      </c>
      <c r="Y28" s="232" t="s">
        <v>1</v>
      </c>
      <c r="Z28" s="172" t="s">
        <v>17</v>
      </c>
      <c r="AA28" s="172" t="s">
        <v>89</v>
      </c>
      <c r="AB28" s="232" t="s">
        <v>1</v>
      </c>
    </row>
    <row r="29" spans="1:28" ht="12.75">
      <c r="A29" s="363"/>
      <c r="B29" s="85"/>
      <c r="C29" s="119" t="s">
        <v>166</v>
      </c>
      <c r="D29" s="476"/>
      <c r="E29" s="477"/>
      <c r="F29" s="477"/>
      <c r="G29" s="477"/>
      <c r="H29" s="472"/>
      <c r="I29" s="472"/>
      <c r="J29" s="478">
        <v>0</v>
      </c>
      <c r="K29" s="479">
        <v>0</v>
      </c>
      <c r="L29" s="479">
        <v>0</v>
      </c>
      <c r="M29" s="479">
        <v>0</v>
      </c>
      <c r="N29" s="472"/>
      <c r="O29" s="476"/>
      <c r="P29" s="477"/>
      <c r="Q29" s="477"/>
      <c r="R29" s="477"/>
      <c r="S29" s="472"/>
      <c r="T29" s="472"/>
      <c r="U29" s="478">
        <v>0</v>
      </c>
      <c r="V29" s="479">
        <v>0</v>
      </c>
      <c r="W29" s="479">
        <v>0</v>
      </c>
      <c r="X29" s="480">
        <v>0</v>
      </c>
      <c r="Y29" s="232"/>
      <c r="AB29" s="232"/>
    </row>
    <row r="30" spans="1:28" ht="12.75">
      <c r="A30" s="360" t="s">
        <v>66</v>
      </c>
      <c r="B30" s="279" t="s">
        <v>140</v>
      </c>
      <c r="C30" s="85" t="s">
        <v>9</v>
      </c>
      <c r="D30" s="413"/>
      <c r="E30" s="414"/>
      <c r="F30" s="91">
        <v>0</v>
      </c>
      <c r="G30" s="91">
        <v>0</v>
      </c>
      <c r="H30" s="469" t="s">
        <v>1</v>
      </c>
      <c r="I30" s="469" t="s">
        <v>1</v>
      </c>
      <c r="J30" s="413"/>
      <c r="K30" s="414"/>
      <c r="L30" s="91">
        <v>0</v>
      </c>
      <c r="M30" s="91">
        <v>0</v>
      </c>
      <c r="N30" s="469" t="s">
        <v>1</v>
      </c>
      <c r="O30" s="413"/>
      <c r="P30" s="414"/>
      <c r="Q30" s="91">
        <v>0</v>
      </c>
      <c r="R30" s="91">
        <v>0</v>
      </c>
      <c r="S30" s="469" t="s">
        <v>1</v>
      </c>
      <c r="T30" s="469" t="s">
        <v>1</v>
      </c>
      <c r="U30" s="413"/>
      <c r="V30" s="414"/>
      <c r="W30" s="91">
        <v>0</v>
      </c>
      <c r="X30" s="93">
        <v>0</v>
      </c>
      <c r="Y30" s="232"/>
      <c r="AB30" s="232"/>
    </row>
    <row r="31" spans="1:28" ht="13.5" customHeight="1">
      <c r="A31" s="280"/>
      <c r="B31" s="417" t="s">
        <v>141</v>
      </c>
      <c r="C31" s="418" t="s">
        <v>9</v>
      </c>
      <c r="D31" s="421"/>
      <c r="E31" s="422"/>
      <c r="F31" s="422"/>
      <c r="G31" s="422"/>
      <c r="H31" s="482" t="s">
        <v>1</v>
      </c>
      <c r="I31" s="482" t="s">
        <v>1</v>
      </c>
      <c r="J31" s="429">
        <v>0</v>
      </c>
      <c r="K31" s="430">
        <v>0</v>
      </c>
      <c r="L31" s="430">
        <v>0</v>
      </c>
      <c r="M31" s="430">
        <v>0</v>
      </c>
      <c r="N31" s="482" t="s">
        <v>1</v>
      </c>
      <c r="O31" s="421"/>
      <c r="P31" s="422"/>
      <c r="Q31" s="422"/>
      <c r="R31" s="422"/>
      <c r="S31" s="482" t="s">
        <v>1</v>
      </c>
      <c r="T31" s="482" t="s">
        <v>1</v>
      </c>
      <c r="U31" s="429">
        <v>0</v>
      </c>
      <c r="V31" s="430">
        <v>0</v>
      </c>
      <c r="W31" s="430">
        <v>0</v>
      </c>
      <c r="X31" s="475">
        <v>0</v>
      </c>
      <c r="Y31" s="232"/>
      <c r="AB31" s="39"/>
    </row>
    <row r="32" spans="1:28" ht="13.5" customHeight="1">
      <c r="A32" s="280"/>
      <c r="B32" s="85"/>
      <c r="C32" s="119" t="s">
        <v>166</v>
      </c>
      <c r="D32" s="476"/>
      <c r="E32" s="477"/>
      <c r="F32" s="477"/>
      <c r="G32" s="477"/>
      <c r="H32" s="482"/>
      <c r="I32" s="482"/>
      <c r="J32" s="478">
        <v>0</v>
      </c>
      <c r="K32" s="479">
        <v>0</v>
      </c>
      <c r="L32" s="479">
        <v>0</v>
      </c>
      <c r="M32" s="479">
        <v>0</v>
      </c>
      <c r="N32" s="482"/>
      <c r="O32" s="476"/>
      <c r="P32" s="477"/>
      <c r="Q32" s="477"/>
      <c r="R32" s="477"/>
      <c r="S32" s="482"/>
      <c r="T32" s="482"/>
      <c r="U32" s="478">
        <v>0</v>
      </c>
      <c r="V32" s="479">
        <v>0</v>
      </c>
      <c r="W32" s="479">
        <v>0</v>
      </c>
      <c r="X32" s="480">
        <v>0</v>
      </c>
      <c r="Y32" s="232"/>
      <c r="AB32" s="39"/>
    </row>
    <row r="33" spans="1:28" ht="13.5" customHeight="1">
      <c r="A33" s="360" t="s">
        <v>57</v>
      </c>
      <c r="B33" s="279" t="s">
        <v>140</v>
      </c>
      <c r="C33" s="85" t="s">
        <v>9</v>
      </c>
      <c r="D33" s="413"/>
      <c r="E33" s="414"/>
      <c r="F33" s="91">
        <v>0</v>
      </c>
      <c r="G33" s="91">
        <v>0</v>
      </c>
      <c r="H33" s="469" t="s">
        <v>1</v>
      </c>
      <c r="I33" s="469" t="s">
        <v>1</v>
      </c>
      <c r="J33" s="413"/>
      <c r="K33" s="414"/>
      <c r="L33" s="91">
        <v>0</v>
      </c>
      <c r="M33" s="91">
        <v>0</v>
      </c>
      <c r="N33" s="469" t="s">
        <v>1</v>
      </c>
      <c r="O33" s="413"/>
      <c r="P33" s="414"/>
      <c r="Q33" s="91">
        <v>0</v>
      </c>
      <c r="R33" s="91">
        <v>0</v>
      </c>
      <c r="S33" s="469" t="s">
        <v>1</v>
      </c>
      <c r="T33" s="469" t="s">
        <v>1</v>
      </c>
      <c r="U33" s="413"/>
      <c r="V33" s="414"/>
      <c r="W33" s="91">
        <v>0</v>
      </c>
      <c r="X33" s="93">
        <v>0</v>
      </c>
      <c r="Y33" s="232"/>
      <c r="AB33" s="39"/>
    </row>
    <row r="34" spans="1:28" ht="12.75">
      <c r="A34" s="280"/>
      <c r="B34" s="417" t="s">
        <v>141</v>
      </c>
      <c r="C34" s="418" t="s">
        <v>9</v>
      </c>
      <c r="D34" s="421"/>
      <c r="E34" s="422"/>
      <c r="F34" s="422"/>
      <c r="G34" s="422"/>
      <c r="H34" s="472" t="s">
        <v>1</v>
      </c>
      <c r="I34" s="472" t="s">
        <v>1</v>
      </c>
      <c r="J34" s="429">
        <v>0</v>
      </c>
      <c r="K34" s="430">
        <v>0</v>
      </c>
      <c r="L34" s="430">
        <v>0</v>
      </c>
      <c r="M34" s="430">
        <v>0</v>
      </c>
      <c r="N34" s="483" t="s">
        <v>1</v>
      </c>
      <c r="O34" s="421"/>
      <c r="P34" s="422"/>
      <c r="Q34" s="422"/>
      <c r="R34" s="422"/>
      <c r="S34" s="483" t="s">
        <v>1</v>
      </c>
      <c r="T34" s="483" t="s">
        <v>1</v>
      </c>
      <c r="U34" s="429">
        <v>0</v>
      </c>
      <c r="V34" s="430">
        <v>0</v>
      </c>
      <c r="W34" s="430">
        <v>0</v>
      </c>
      <c r="X34" s="475">
        <v>0</v>
      </c>
      <c r="Y34" s="232" t="s">
        <v>1</v>
      </c>
      <c r="Z34" s="172" t="s">
        <v>18</v>
      </c>
      <c r="AA34" s="172" t="s">
        <v>89</v>
      </c>
      <c r="AB34" s="39" t="s">
        <v>1</v>
      </c>
    </row>
    <row r="35" spans="1:28" ht="13.5" thickBot="1">
      <c r="A35" s="280"/>
      <c r="B35" s="85"/>
      <c r="C35" s="85" t="s">
        <v>166</v>
      </c>
      <c r="D35" s="476"/>
      <c r="E35" s="477"/>
      <c r="F35" s="477"/>
      <c r="G35" s="477"/>
      <c r="H35" s="471"/>
      <c r="I35" s="471"/>
      <c r="J35" s="478">
        <v>0</v>
      </c>
      <c r="K35" s="479">
        <v>0</v>
      </c>
      <c r="L35" s="479">
        <v>0</v>
      </c>
      <c r="M35" s="479">
        <v>0</v>
      </c>
      <c r="N35" s="484"/>
      <c r="O35" s="476"/>
      <c r="P35" s="477"/>
      <c r="Q35" s="477"/>
      <c r="R35" s="477"/>
      <c r="S35" s="484"/>
      <c r="T35" s="484"/>
      <c r="U35" s="478">
        <v>0</v>
      </c>
      <c r="V35" s="479">
        <v>0</v>
      </c>
      <c r="W35" s="479">
        <v>0</v>
      </c>
      <c r="X35" s="480">
        <v>0</v>
      </c>
      <c r="Y35" s="232"/>
      <c r="AB35" s="39"/>
    </row>
    <row r="36" spans="1:28" ht="12.75">
      <c r="A36" s="364" t="s">
        <v>47</v>
      </c>
      <c r="B36" s="419" t="s">
        <v>140</v>
      </c>
      <c r="C36" s="419" t="s">
        <v>9</v>
      </c>
      <c r="D36" s="413"/>
      <c r="E36" s="414"/>
      <c r="F36" s="485">
        <f>SUM(F18,F21,F24,F27,F30,F33)</f>
        <v>0</v>
      </c>
      <c r="G36" s="485">
        <f>SUM(G18,G21,G24,G27,G30,G33)</f>
        <v>0</v>
      </c>
      <c r="H36" s="420">
        <f>SUM(H18,H21,H24,H27,H31,H33)</f>
        <v>0</v>
      </c>
      <c r="I36" s="420">
        <f>SUM(I18,I21,I24,I27,I31,I33)</f>
        <v>0</v>
      </c>
      <c r="J36" s="413"/>
      <c r="K36" s="414"/>
      <c r="L36" s="485">
        <f aca="true" t="shared" si="0" ref="L36:M38">SUM(L18,L21,L24,L27,L30,L33)</f>
        <v>0</v>
      </c>
      <c r="M36" s="485">
        <f t="shared" si="0"/>
        <v>0</v>
      </c>
      <c r="N36" s="420">
        <f>SUM(N18,N21,N24,N27,N31,N33)</f>
        <v>0</v>
      </c>
      <c r="O36" s="413"/>
      <c r="P36" s="414"/>
      <c r="Q36" s="485">
        <f>SUM(Q18,Q21,Q24,Q27,Q30,Q33)</f>
        <v>0</v>
      </c>
      <c r="R36" s="485">
        <f>SUM(R18,R21,R24,R27,R30,R33)</f>
        <v>0</v>
      </c>
      <c r="S36" s="420">
        <f>SUM(S18,S21,S24,S27,S31,S33)</f>
        <v>0</v>
      </c>
      <c r="T36" s="420">
        <f>SUM(T18,T21,T24,T27,T31,T33)</f>
        <v>0</v>
      </c>
      <c r="U36" s="413"/>
      <c r="V36" s="414"/>
      <c r="W36" s="485">
        <f aca="true" t="shared" si="1" ref="W36:X38">SUM(W18,W21,W24,W27,W30,W33)</f>
        <v>0</v>
      </c>
      <c r="X36" s="486">
        <f t="shared" si="1"/>
        <v>0</v>
      </c>
      <c r="Y36" s="232"/>
      <c r="AB36" s="39"/>
    </row>
    <row r="37" spans="1:28" ht="12.75">
      <c r="A37" s="412"/>
      <c r="B37" s="417" t="s">
        <v>141</v>
      </c>
      <c r="C37" s="417" t="s">
        <v>9</v>
      </c>
      <c r="D37" s="421"/>
      <c r="E37" s="422"/>
      <c r="F37" s="422"/>
      <c r="G37" s="422"/>
      <c r="H37" s="423"/>
      <c r="I37" s="423"/>
      <c r="J37" s="429">
        <f>SUM(J19,J22,J25,J28,J31,J34)</f>
        <v>0</v>
      </c>
      <c r="K37" s="430">
        <f>SUM(K19,K22,K25,K28,K31,K34)</f>
        <v>0</v>
      </c>
      <c r="L37" s="430">
        <f t="shared" si="0"/>
        <v>0</v>
      </c>
      <c r="M37" s="430">
        <f t="shared" si="0"/>
        <v>0</v>
      </c>
      <c r="N37" s="423"/>
      <c r="O37" s="421"/>
      <c r="P37" s="422"/>
      <c r="Q37" s="422"/>
      <c r="R37" s="422"/>
      <c r="S37" s="423"/>
      <c r="T37" s="423"/>
      <c r="U37" s="429">
        <f>SUM(U19,U22,U25,U28,U31,U34)</f>
        <v>0</v>
      </c>
      <c r="V37" s="430">
        <f>SUM(V19,V22,V25,V28,V31,V34)</f>
        <v>0</v>
      </c>
      <c r="W37" s="430">
        <f t="shared" si="1"/>
        <v>0</v>
      </c>
      <c r="X37" s="475">
        <f t="shared" si="1"/>
        <v>0</v>
      </c>
      <c r="Y37" s="232"/>
      <c r="AB37" s="39"/>
    </row>
    <row r="38" spans="1:28" ht="13.5" thickBot="1">
      <c r="A38" s="410"/>
      <c r="B38" s="416"/>
      <c r="C38" s="415" t="s">
        <v>166</v>
      </c>
      <c r="D38" s="427"/>
      <c r="E38" s="428"/>
      <c r="F38" s="428"/>
      <c r="G38" s="428"/>
      <c r="H38" s="426" t="e">
        <f>SUM(#REF!,#REF!,H25,H28,#REF!,H34)</f>
        <v>#REF!</v>
      </c>
      <c r="I38" s="426" t="e">
        <f>SUM(#REF!,#REF!,I25,I28,#REF!,I34)</f>
        <v>#REF!</v>
      </c>
      <c r="J38" s="424">
        <f>SUM(J20,J23,J26,J29,J32,J35)</f>
        <v>0</v>
      </c>
      <c r="K38" s="425">
        <f>SUM(K20,K23,K26,K29,K32,K35)</f>
        <v>0</v>
      </c>
      <c r="L38" s="425">
        <f t="shared" si="0"/>
        <v>0</v>
      </c>
      <c r="M38" s="425">
        <f t="shared" si="0"/>
        <v>0</v>
      </c>
      <c r="N38" s="426" t="e">
        <f>SUM(#REF!,#REF!,N25,N28,#REF!,N34)</f>
        <v>#REF!</v>
      </c>
      <c r="O38" s="427"/>
      <c r="P38" s="428"/>
      <c r="Q38" s="428"/>
      <c r="R38" s="428"/>
      <c r="S38" s="426" t="e">
        <f>SUM(#REF!,#REF!,S25,S28,#REF!,S34)</f>
        <v>#REF!</v>
      </c>
      <c r="T38" s="426" t="e">
        <f>SUM(#REF!,#REF!,T25,T28,#REF!,T34)</f>
        <v>#REF!</v>
      </c>
      <c r="U38" s="424">
        <f>SUM(U20,U23,U26,U29,U32,U35)</f>
        <v>0</v>
      </c>
      <c r="V38" s="425">
        <f>SUM(V20,V23,V26,V29,V32,V35)</f>
        <v>0</v>
      </c>
      <c r="W38" s="425">
        <f t="shared" si="1"/>
        <v>0</v>
      </c>
      <c r="X38" s="487">
        <f t="shared" si="1"/>
        <v>0</v>
      </c>
      <c r="Y38" s="232"/>
      <c r="AB38" s="39"/>
    </row>
    <row r="39" spans="1:28" ht="12.75">
      <c r="A39" s="225"/>
      <c r="Y39" s="232"/>
      <c r="AB39" s="39"/>
    </row>
    <row r="40" spans="1:28" ht="12.75">
      <c r="A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232" t="s">
        <v>1</v>
      </c>
      <c r="Z40" s="172" t="s">
        <v>18</v>
      </c>
      <c r="AA40" s="172" t="s">
        <v>4</v>
      </c>
      <c r="AB40" s="39" t="s">
        <v>1</v>
      </c>
    </row>
    <row r="41" spans="1:28" ht="12.75">
      <c r="A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232"/>
      <c r="AB41" s="39"/>
    </row>
    <row r="42" spans="1:28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232"/>
      <c r="AB42" s="39"/>
    </row>
    <row r="43" spans="1:28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232" t="s">
        <v>1</v>
      </c>
      <c r="Z43" s="172" t="s">
        <v>115</v>
      </c>
      <c r="AA43" s="172" t="s">
        <v>89</v>
      </c>
      <c r="AB43" s="39" t="s">
        <v>1</v>
      </c>
    </row>
    <row r="44" spans="1:28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232"/>
      <c r="AB44" s="39"/>
    </row>
    <row r="45" spans="1:28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232" t="s">
        <v>1</v>
      </c>
      <c r="Z45" s="172" t="s">
        <v>115</v>
      </c>
      <c r="AA45" s="172" t="s">
        <v>88</v>
      </c>
      <c r="AB45" s="39" t="s">
        <v>1</v>
      </c>
    </row>
    <row r="46" spans="1:28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232"/>
      <c r="AB46" s="39"/>
    </row>
    <row r="47" spans="1:28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232" t="s">
        <v>1</v>
      </c>
      <c r="Z47" s="172" t="s">
        <v>115</v>
      </c>
      <c r="AA47" s="172" t="s">
        <v>4</v>
      </c>
      <c r="AB47" s="39" t="s">
        <v>1</v>
      </c>
    </row>
    <row r="48" spans="1:28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232"/>
      <c r="AB48" s="39"/>
    </row>
    <row r="49" spans="1:28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232"/>
      <c r="AB49" s="39"/>
    </row>
    <row r="50" spans="1:28" ht="12.75">
      <c r="A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232" t="s">
        <v>1</v>
      </c>
      <c r="Z50" s="172" t="s">
        <v>114</v>
      </c>
      <c r="AA50" s="172" t="s">
        <v>89</v>
      </c>
      <c r="AB50" s="39" t="s">
        <v>1</v>
      </c>
    </row>
    <row r="51" spans="1:28" ht="12.75">
      <c r="A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232"/>
      <c r="AB51" s="39"/>
    </row>
    <row r="52" spans="1:28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232"/>
      <c r="AB52" s="39"/>
    </row>
    <row r="53" spans="1:28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232"/>
      <c r="AB53" s="39"/>
    </row>
    <row r="54" spans="1:28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232"/>
      <c r="AB54" s="39"/>
    </row>
    <row r="55" s="65" customFormat="1" ht="12.75"/>
    <row r="56" s="65" customFormat="1" ht="12.75"/>
    <row r="57" s="65" customFormat="1" ht="12.75"/>
    <row r="58" s="65" customFormat="1" ht="12.75">
      <c r="D58" s="172"/>
    </row>
    <row r="59" spans="4:24" s="65" customFormat="1" ht="12.75"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</row>
    <row r="60" spans="4:24" s="65" customFormat="1" ht="12.75"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</row>
    <row r="61" spans="2:24" s="65" customFormat="1" ht="12.75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</row>
    <row r="62" spans="2:24" s="65" customFormat="1" ht="12.75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</row>
    <row r="63" spans="2:24" s="65" customFormat="1" ht="12.75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</row>
    <row r="64" spans="2:24" s="65" customFormat="1" ht="12.75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</row>
    <row r="65" spans="2:24" s="65" customFormat="1" ht="12.75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</row>
    <row r="66" spans="2:24" s="65" customFormat="1" ht="12.75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</row>
    <row r="67" spans="2:24" s="65" customFormat="1" ht="12.75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</row>
    <row r="68" spans="2:24" s="65" customFormat="1" ht="12.75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</row>
    <row r="69" spans="2:24" s="65" customFormat="1" ht="12.75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</row>
    <row r="70" spans="1:24" s="65" customFormat="1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</row>
    <row r="71" spans="1:24" s="65" customFormat="1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</row>
    <row r="72" spans="1:24" s="65" customFormat="1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</row>
    <row r="73" spans="1:24" s="65" customFormat="1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</row>
    <row r="74" spans="1:24" s="65" customFormat="1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</row>
    <row r="75" spans="1:24" s="65" customFormat="1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</row>
    <row r="76" spans="1:24" s="65" customFormat="1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</row>
    <row r="77" spans="1:24" s="65" customFormat="1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</row>
    <row r="78" spans="1:24" s="65" customFormat="1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</row>
    <row r="79" spans="1:24" s="65" customFormat="1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</row>
    <row r="80" spans="1:24" s="65" customFormat="1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</row>
    <row r="81" spans="1:24" s="65" customFormat="1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</row>
    <row r="82" spans="1:24" s="65" customFormat="1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</row>
    <row r="83" spans="1:24" s="65" customFormat="1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</row>
    <row r="84" spans="1:24" s="65" customFormat="1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</row>
    <row r="85" spans="1:24" s="65" customFormat="1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</row>
    <row r="86" spans="1:24" s="65" customFormat="1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</row>
    <row r="87" spans="1:24" s="65" customFormat="1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</row>
  </sheetData>
  <sheetProtection password="CC72" sheet="1" objects="1" scenarios="1"/>
  <mergeCells count="1">
    <mergeCell ref="D13:G13"/>
  </mergeCells>
  <printOptions/>
  <pageMargins left="0.46" right="0.17" top="0.51" bottom="0.5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zoomScalePageLayoutView="0" workbookViewId="0" topLeftCell="A1">
      <selection activeCell="D20" sqref="D20"/>
    </sheetView>
  </sheetViews>
  <sheetFormatPr defaultColWidth="9.140625" defaultRowHeight="12.75"/>
  <cols>
    <col min="1" max="1" width="53.421875" style="172" customWidth="1"/>
    <col min="2" max="2" width="13.57421875" style="172" customWidth="1"/>
    <col min="3" max="8" width="14.140625" style="172" customWidth="1"/>
    <col min="9" max="16384" width="9.140625" style="172" customWidth="1"/>
  </cols>
  <sheetData>
    <row r="1" spans="1:2" ht="18">
      <c r="A1" s="297" t="str">
        <f>FTS!A1</f>
        <v>Higher Education Students Early Statistics 2000-01</v>
      </c>
      <c r="B1" s="297"/>
    </row>
    <row r="2" spans="1:2" ht="12.75">
      <c r="A2" s="270"/>
      <c r="B2" s="270"/>
    </row>
    <row r="3" spans="1:2" ht="15.75">
      <c r="A3" s="76" t="str">
        <f>FTS!INSTNAME</f>
        <v>Institution:</v>
      </c>
      <c r="B3" s="76"/>
    </row>
    <row r="4" spans="1:2" ht="15.75">
      <c r="A4" s="76" t="str">
        <f>FTS!CODE</f>
        <v>Code:</v>
      </c>
      <c r="B4" s="76"/>
    </row>
    <row r="5" spans="1:2" ht="15.75">
      <c r="A5" s="76" t="s">
        <v>82</v>
      </c>
      <c r="B5" s="76"/>
    </row>
    <row r="6" spans="1:9" s="276" customFormat="1" ht="30.75" customHeight="1">
      <c r="A6" s="509" t="s">
        <v>160</v>
      </c>
      <c r="B6" s="509"/>
      <c r="C6" s="509"/>
      <c r="D6" s="509"/>
      <c r="E6" s="509"/>
      <c r="F6" s="509"/>
      <c r="G6" s="509"/>
      <c r="H6" s="509"/>
      <c r="I6" s="509"/>
    </row>
    <row r="7" ht="13.5" thickBot="1"/>
    <row r="8" spans="1:8" s="306" customFormat="1" ht="15">
      <c r="A8" s="271"/>
      <c r="B8" s="87"/>
      <c r="C8" s="340">
        <v>1</v>
      </c>
      <c r="D8" s="104"/>
      <c r="E8" s="104"/>
      <c r="F8" s="340">
        <v>2</v>
      </c>
      <c r="G8" s="88"/>
      <c r="H8" s="388"/>
    </row>
    <row r="9" spans="1:8" s="306" customFormat="1" ht="15">
      <c r="A9" s="272"/>
      <c r="B9" s="91"/>
      <c r="C9" s="90"/>
      <c r="D9" s="105"/>
      <c r="E9" s="105"/>
      <c r="F9" s="90"/>
      <c r="G9" s="92"/>
      <c r="H9" s="389"/>
    </row>
    <row r="10" spans="1:8" s="306" customFormat="1" ht="15">
      <c r="A10" s="272"/>
      <c r="B10" s="91"/>
      <c r="C10" s="90" t="s">
        <v>45</v>
      </c>
      <c r="D10" s="105"/>
      <c r="E10" s="105"/>
      <c r="F10" s="90" t="s">
        <v>46</v>
      </c>
      <c r="G10" s="92"/>
      <c r="H10" s="389"/>
    </row>
    <row r="11" spans="1:8" s="306" customFormat="1" ht="15">
      <c r="A11" s="272"/>
      <c r="B11" s="91"/>
      <c r="C11" s="90" t="s">
        <v>128</v>
      </c>
      <c r="D11" s="105"/>
      <c r="E11" s="105"/>
      <c r="F11" s="90" t="s">
        <v>129</v>
      </c>
      <c r="G11" s="92"/>
      <c r="H11" s="389"/>
    </row>
    <row r="12" spans="1:8" s="306" customFormat="1" ht="15">
      <c r="A12" s="272"/>
      <c r="B12" s="91"/>
      <c r="C12" s="90" t="s">
        <v>133</v>
      </c>
      <c r="D12" s="105"/>
      <c r="E12" s="105"/>
      <c r="F12" s="90" t="s">
        <v>127</v>
      </c>
      <c r="G12" s="92"/>
      <c r="H12" s="389"/>
    </row>
    <row r="13" spans="1:8" s="306" customFormat="1" ht="15">
      <c r="A13" s="272"/>
      <c r="B13" s="91"/>
      <c r="C13" s="382" t="s">
        <v>152</v>
      </c>
      <c r="D13" s="386"/>
      <c r="E13" s="386"/>
      <c r="F13" s="382" t="s">
        <v>152</v>
      </c>
      <c r="G13" s="387"/>
      <c r="H13" s="390"/>
    </row>
    <row r="14" spans="1:8" s="488" customFormat="1" ht="29.25" customHeight="1">
      <c r="A14" s="392" t="s">
        <v>150</v>
      </c>
      <c r="B14" s="411" t="s">
        <v>151</v>
      </c>
      <c r="C14" s="395" t="s">
        <v>90</v>
      </c>
      <c r="D14" s="395" t="s">
        <v>91</v>
      </c>
      <c r="E14" s="395" t="s">
        <v>96</v>
      </c>
      <c r="F14" s="396" t="s">
        <v>90</v>
      </c>
      <c r="G14" s="395" t="s">
        <v>91</v>
      </c>
      <c r="H14" s="397" t="s">
        <v>96</v>
      </c>
    </row>
    <row r="15" spans="1:8" s="306" customFormat="1" ht="15">
      <c r="A15" s="278"/>
      <c r="B15" s="381"/>
      <c r="C15" s="360">
        <v>0</v>
      </c>
      <c r="D15" s="360">
        <v>0</v>
      </c>
      <c r="E15" s="360">
        <v>0</v>
      </c>
      <c r="F15" s="360">
        <v>0</v>
      </c>
      <c r="G15" s="360">
        <v>0</v>
      </c>
      <c r="H15" s="489">
        <v>0</v>
      </c>
    </row>
    <row r="16" spans="1:8" s="306" customFormat="1" ht="15">
      <c r="A16" s="278"/>
      <c r="B16" s="381"/>
      <c r="C16" s="360">
        <v>0</v>
      </c>
      <c r="D16" s="360">
        <v>0</v>
      </c>
      <c r="E16" s="360">
        <v>0</v>
      </c>
      <c r="F16" s="360">
        <v>0</v>
      </c>
      <c r="G16" s="360">
        <v>0</v>
      </c>
      <c r="H16" s="489">
        <v>0</v>
      </c>
    </row>
    <row r="17" spans="1:8" s="306" customFormat="1" ht="15">
      <c r="A17" s="278"/>
      <c r="B17" s="381"/>
      <c r="C17" s="360">
        <v>0</v>
      </c>
      <c r="D17" s="360">
        <v>0</v>
      </c>
      <c r="E17" s="360">
        <v>0</v>
      </c>
      <c r="F17" s="360">
        <v>0</v>
      </c>
      <c r="G17" s="360">
        <v>0</v>
      </c>
      <c r="H17" s="489">
        <v>0</v>
      </c>
    </row>
    <row r="18" spans="1:8" s="306" customFormat="1" ht="15">
      <c r="A18" s="278"/>
      <c r="B18" s="381"/>
      <c r="C18" s="360">
        <v>0</v>
      </c>
      <c r="D18" s="360">
        <v>0</v>
      </c>
      <c r="E18" s="360">
        <v>0</v>
      </c>
      <c r="F18" s="360">
        <v>0</v>
      </c>
      <c r="G18" s="360">
        <v>0</v>
      </c>
      <c r="H18" s="489">
        <v>0</v>
      </c>
    </row>
    <row r="19" spans="1:8" s="306" customFormat="1" ht="15">
      <c r="A19" s="278"/>
      <c r="B19" s="381"/>
      <c r="C19" s="360">
        <v>0</v>
      </c>
      <c r="D19" s="360">
        <v>0</v>
      </c>
      <c r="E19" s="360">
        <v>0</v>
      </c>
      <c r="F19" s="360">
        <v>0</v>
      </c>
      <c r="G19" s="360">
        <v>0</v>
      </c>
      <c r="H19" s="489">
        <v>0</v>
      </c>
    </row>
    <row r="20" spans="1:8" s="306" customFormat="1" ht="15">
      <c r="A20" s="278"/>
      <c r="B20" s="381"/>
      <c r="C20" s="360">
        <v>0</v>
      </c>
      <c r="D20" s="360">
        <v>0</v>
      </c>
      <c r="E20" s="360">
        <v>0</v>
      </c>
      <c r="F20" s="360">
        <v>0</v>
      </c>
      <c r="G20" s="360">
        <v>0</v>
      </c>
      <c r="H20" s="489">
        <v>0</v>
      </c>
    </row>
    <row r="21" spans="1:8" s="490" customFormat="1" ht="13.5" thickBot="1">
      <c r="A21" s="278"/>
      <c r="B21" s="381"/>
      <c r="C21" s="360">
        <v>0</v>
      </c>
      <c r="D21" s="360">
        <v>0</v>
      </c>
      <c r="E21" s="360">
        <v>0</v>
      </c>
      <c r="F21" s="360">
        <v>0</v>
      </c>
      <c r="G21" s="360">
        <v>0</v>
      </c>
      <c r="H21" s="489">
        <v>0</v>
      </c>
    </row>
    <row r="22" spans="1:8" ht="13.5" thickBot="1">
      <c r="A22" s="384" t="s">
        <v>148</v>
      </c>
      <c r="B22" s="385"/>
      <c r="C22" s="365">
        <f aca="true" t="shared" si="0" ref="C22:H22">SUM(C15,C16,C19,C20,C21)</f>
        <v>0</v>
      </c>
      <c r="D22" s="391">
        <f t="shared" si="0"/>
        <v>0</v>
      </c>
      <c r="E22" s="365">
        <f t="shared" si="0"/>
        <v>0</v>
      </c>
      <c r="F22" s="365">
        <f t="shared" si="0"/>
        <v>0</v>
      </c>
      <c r="G22" s="365">
        <f t="shared" si="0"/>
        <v>0</v>
      </c>
      <c r="H22" s="391">
        <f t="shared" si="0"/>
        <v>0</v>
      </c>
    </row>
  </sheetData>
  <sheetProtection password="CC42" sheet="1" objects="1" scenarios="1"/>
  <mergeCells count="1">
    <mergeCell ref="A6:I6"/>
  </mergeCells>
  <printOptions/>
  <pageMargins left="0.75" right="0.17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 Barrett</dc:creator>
  <cp:keywords/>
  <dc:description/>
  <cp:lastModifiedBy>efrlibyd</cp:lastModifiedBy>
  <cp:lastPrinted>2000-09-27T11:36:27Z</cp:lastPrinted>
  <dcterms:created xsi:type="dcterms:W3CDTF">1997-11-13T09:34:33Z</dcterms:created>
  <dcterms:modified xsi:type="dcterms:W3CDTF">2012-05-11T14:26:53Z</dcterms:modified>
  <cp:category/>
  <cp:version/>
  <cp:contentType/>
  <cp:contentStatus/>
</cp:coreProperties>
</file>