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FTS" sheetId="1" r:id="rId1"/>
    <sheet name="MED" sheetId="2" r:id="rId2"/>
    <sheet name="OUT" sheetId="3" r:id="rId3"/>
    <sheet name="PT" sheetId="4" r:id="rId4"/>
    <sheet name="FEE" sheetId="5" r:id="rId5"/>
    <sheet name="HEC" sheetId="6" r:id="rId6"/>
    <sheet name="CONS" sheetId="7" r:id="rId7"/>
  </sheets>
  <externalReferences>
    <externalReference r:id="rId10"/>
  </externalReferences>
  <definedNames>
    <definedName name="CODE" localSheetId="0">'FTS'!$A$4</definedName>
    <definedName name="Code">#REF!</definedName>
    <definedName name="consdatacols">'CONS'!#REF!</definedName>
    <definedName name="consort">#REF!</definedName>
    <definedName name="consrowtags">'CONS'!#REF!</definedName>
    <definedName name="consrowvars">'CONS'!#REF!</definedName>
    <definedName name="CONTACT">'FTS'!$J$3</definedName>
    <definedName name="DATA">#REF!</definedName>
    <definedName name="DATA_PRINT_AREA">#REF!</definedName>
    <definedName name="Date">'FTS'!$J$5</definedName>
    <definedName name="Decimal_places">'OUT'!#REF!</definedName>
    <definedName name="error">#REF!</definedName>
    <definedName name="error_print_area">#REF!</definedName>
    <definedName name="FCO">#REF!</definedName>
    <definedName name="FCOTAGS">#REF!</definedName>
    <definedName name="fdftscoltags1">#REF!</definedName>
    <definedName name="fdftscoltags2">#REF!</definedName>
    <definedName name="fdftscolvars">#REF!</definedName>
    <definedName name="fdftsdatacols">#REF!</definedName>
    <definedName name="FDP_Print_Area">#REF!</definedName>
    <definedName name="FDP2_Print_Area">#REF!</definedName>
    <definedName name="fdpdatacols">#REF!</definedName>
    <definedName name="fdprowtags">#REF!</definedName>
    <definedName name="fdprowvars">#REF!</definedName>
    <definedName name="fdptcoltags1">#REF!</definedName>
    <definedName name="fdptcoltags2">#REF!</definedName>
    <definedName name="fdptcolvars">#REF!</definedName>
    <definedName name="fdptdatacols">#REF!</definedName>
    <definedName name="fdrowtags">#REF!</definedName>
    <definedName name="fdrowvars">#REF!</definedName>
    <definedName name="FEE">#REF!</definedName>
    <definedName name="fee_data">#REF!</definedName>
    <definedName name="FEE_Print_area">#REF!</definedName>
    <definedName name="feecoltags1">'FEE'!#REF!</definedName>
    <definedName name="feecoltags2">'FEE'!#REF!</definedName>
    <definedName name="feecoltags3">'FEE'!#REF!</definedName>
    <definedName name="feecoltags4">'FEE'!#REF!</definedName>
    <definedName name="feecoltags5">'FEE'!#REF!</definedName>
    <definedName name="feecoltags6">'FEE'!#REF!</definedName>
    <definedName name="feecolvars">'FEE'!#REF!</definedName>
    <definedName name="feedatacols">'FEE'!#REF!</definedName>
    <definedName name="feerowtags">'FEE'!#REF!</definedName>
    <definedName name="feerowvars">'FEE'!#REF!</definedName>
    <definedName name="FEETAGS">#REF!</definedName>
    <definedName name="fracoltags1">'HEC'!#REF!</definedName>
    <definedName name="fracoltags2">'HEC'!#REF!</definedName>
    <definedName name="fracoltags3">'FTS'!#REF!</definedName>
    <definedName name="fracolvars">'HEC'!#REF!</definedName>
    <definedName name="fradatacols">'HEC'!#REF!</definedName>
    <definedName name="Fran1">'FTS'!#REF!</definedName>
    <definedName name="Fran1TAGS">'FTS'!#REF!</definedName>
    <definedName name="Fran2">'OUT'!#REF!</definedName>
    <definedName name="Fran2TAGS">'OUT'!#REF!</definedName>
    <definedName name="Fran3">'PT'!#REF!</definedName>
    <definedName name="Fran3TAGS">'PT'!#REF!</definedName>
    <definedName name="froutcoltags1">'OUT'!#REF!</definedName>
    <definedName name="froutcoltags2">'OUT'!#REF!</definedName>
    <definedName name="froutcoltags3">'OUT'!#REF!</definedName>
    <definedName name="froutdatacols">'OUT'!#REF!</definedName>
    <definedName name="frptcoltags1">'PT'!#REF!</definedName>
    <definedName name="frptcoltags2">'PT'!#REF!</definedName>
    <definedName name="frptcoltags3">'PT'!#REF!</definedName>
    <definedName name="frptdatacols">'PT'!#REF!</definedName>
    <definedName name="FTSCOL4">'FTS'!$P$18:$S$67,'MED'!$P$18:$S$21</definedName>
    <definedName name="FTSCOL4a">'FTS'!#REF!,'MED'!#REF!</definedName>
    <definedName name="ftscoltags1">'FTS'!#REF!</definedName>
    <definedName name="ftscoltags2">'FTS'!#REF!</definedName>
    <definedName name="ftscoltags3">'FTS'!#REF!</definedName>
    <definedName name="ftscoltags4">'FTS'!#REF!</definedName>
    <definedName name="ftscoltags4a">'FTS'!#REF!</definedName>
    <definedName name="ftscoltags5">'FTS'!#REF!</definedName>
    <definedName name="ftscolvars">'FTS'!#REF!</definedName>
    <definedName name="ftsdatacols">'FTS'!#REF!</definedName>
    <definedName name="ftsrowtags">'FTS'!#REF!</definedName>
    <definedName name="ftsrowvars">'FTS'!#REF!</definedName>
    <definedName name="HBKDATA">'[1]HBK'!#REF!</definedName>
    <definedName name="HBKR1">'[1]HBK'!#REF!</definedName>
    <definedName name="HBKR10">'[1]HBK'!#REF!</definedName>
    <definedName name="HBKR11">'[1]HBK'!#REF!</definedName>
    <definedName name="HBKR2">'[1]HBK'!#REF!</definedName>
    <definedName name="HBKR3">'[1]HBK'!#REF!</definedName>
    <definedName name="HBKR4">'[1]HBK'!#REF!</definedName>
    <definedName name="HBKR5">'[1]HBK'!#REF!</definedName>
    <definedName name="HBKR6">'[1]HBK'!#REF!</definedName>
    <definedName name="HBKR7">'[1]HBK'!#REF!</definedName>
    <definedName name="HBKR8">'[1]HBK'!#REF!</definedName>
    <definedName name="HBKR9">'[1]HBK'!#REF!</definedName>
    <definedName name="HBKROWVAR">'[1]HBK'!#REF!</definedName>
    <definedName name="HEA">'FTS'!$P$3</definedName>
    <definedName name="HEAPhone">'FTS'!$P$4</definedName>
    <definedName name="heccoltags">#REF!</definedName>
    <definedName name="heccoltags1">'HEC'!#REF!</definedName>
    <definedName name="heccoltags2">'HEC'!#REF!</definedName>
    <definedName name="heccoltags3">'HEC'!#REF!</definedName>
    <definedName name="heccoltags4">'HEC'!#REF!</definedName>
    <definedName name="heccolvars">'HEC'!#REF!</definedName>
    <definedName name="hecdatacols">'HEC'!#REF!</definedName>
    <definedName name="hecrowtags">'HEC'!#REF!</definedName>
    <definedName name="hecrowvars">'HEC'!#REF!</definedName>
    <definedName name="HOLDBACK">#REF!</definedName>
    <definedName name="HOLDBACK_Print_Area">#REF!</definedName>
    <definedName name="HOLDBACKTAGS">#REF!</definedName>
    <definedName name="INSTNAME" localSheetId="0">'FTS'!$A$3</definedName>
    <definedName name="INSTNAME" localSheetId="2">'OUT'!$A$3</definedName>
    <definedName name="instname">#REF!</definedName>
    <definedName name="LETTER_ADDRESS">#REF!</definedName>
    <definedName name="LETTER_DEAR">#REF!</definedName>
    <definedName name="LETTERA1">#REF!</definedName>
    <definedName name="LETTERA2">#REF!</definedName>
    <definedName name="LETTERA3">#REF!</definedName>
    <definedName name="LETTERA4">#REF!</definedName>
    <definedName name="LETTERDEAR">#REF!</definedName>
    <definedName name="LMARGIN">#REF!</definedName>
    <definedName name="MASN_Print_Area">#REF!</definedName>
    <definedName name="MCO">#REF!</definedName>
    <definedName name="MCOTAGS">#REF!</definedName>
    <definedName name="medcoltags1">'MED'!#REF!</definedName>
    <definedName name="medcoltags2">'MED'!#REF!</definedName>
    <definedName name="medcoltags3">'MED'!#REF!</definedName>
    <definedName name="medcoltags4">'MED'!#REF!</definedName>
    <definedName name="medcoltags4a">'MED'!#REF!</definedName>
    <definedName name="medcoltags5">'MED'!#REF!</definedName>
    <definedName name="medcolvars">'MED'!#REF!</definedName>
    <definedName name="meddatacols">'MED'!#REF!</definedName>
    <definedName name="medrowtags">'MED'!#REF!</definedName>
    <definedName name="medrowvars">'MED'!#REF!</definedName>
    <definedName name="NULL">#REF!</definedName>
    <definedName name="OUTCOL4">'OUT'!$P$19:$S$20</definedName>
    <definedName name="OUTCOL4a">'OUT'!#REF!</definedName>
    <definedName name="outcoltags1">'OUT'!#REF!</definedName>
    <definedName name="outcoltags2">'OUT'!#REF!</definedName>
    <definedName name="outcoltags3">'OUT'!#REF!</definedName>
    <definedName name="outcoltags4">'OUT'!#REF!</definedName>
    <definedName name="outcoltags4a">'OUT'!#REF!</definedName>
    <definedName name="outcoltags5">'OUT'!#REF!</definedName>
    <definedName name="outcolvars">'OUT'!#REF!</definedName>
    <definedName name="outdatacols">'OUT'!#REF!</definedName>
    <definedName name="outrowtags">'OUT'!#REF!</definedName>
    <definedName name="outrowvars">'OUT'!#REF!</definedName>
    <definedName name="PHONE">'FTS'!$J$4</definedName>
    <definedName name="_xlnm.Print_Area" localSheetId="6">'CONS'!$A$1:$G$30</definedName>
    <definedName name="_xlnm.Print_Area" localSheetId="4">'FEE'!$A$1:$O$41</definedName>
    <definedName name="_xlnm.Print_Area" localSheetId="0">'FTS'!$A$1:$T$77</definedName>
    <definedName name="_xlnm.Print_Area" localSheetId="5">'HEC'!$A$1:$Q$38</definedName>
    <definedName name="_xlnm.Print_Area" localSheetId="1">'MED'!$A$1:$S$23</definedName>
    <definedName name="_xlnm.Print_Area" localSheetId="2">'OUT'!$A$1:$T$23</definedName>
    <definedName name="_xlnm.Print_Area" localSheetId="3">'PT'!$A$1:$Y$77</definedName>
    <definedName name="PTCOL4">'PT'!$P$18:$S$67</definedName>
    <definedName name="ptcoltags1">'PT'!#REF!</definedName>
    <definedName name="ptcoltags2">'PT'!#REF!</definedName>
    <definedName name="ptcoltags3">'PT'!#REF!</definedName>
    <definedName name="ptcoltags4">'PT'!#REF!</definedName>
    <definedName name="ptcoltags4a">'PT'!#REF!</definedName>
    <definedName name="ptcoltags5">'PT'!#REF!</definedName>
    <definedName name="ptcolvars">'PT'!#REF!</definedName>
    <definedName name="ptdatacols">'PT'!#REF!</definedName>
    <definedName name="ptrowtags">'PT'!#REF!</definedName>
    <definedName name="ptrowvars">'PT'!#REF!</definedName>
    <definedName name="RMARGIN">#REF!</definedName>
    <definedName name="STD">#REF!</definedName>
    <definedName name="STDTAGS">#REF!</definedName>
    <definedName name="subcoltags1">#REF!</definedName>
    <definedName name="subcoltags2">#REF!</definedName>
    <definedName name="subcoltags3">#REF!</definedName>
    <definedName name="subcoltags4">#REF!</definedName>
    <definedName name="subcoltags5">#REF!</definedName>
    <definedName name="subcoltags6">#REF!</definedName>
    <definedName name="subcolvars">#REF!</definedName>
    <definedName name="subdatacols">#REF!</definedName>
    <definedName name="subrowtags">#REF!</definedName>
    <definedName name="subrowvars">#REF!</definedName>
    <definedName name="SUMMARY">#REF!</definedName>
    <definedName name="SUMMARY_Print_area">#REF!</definedName>
    <definedName name="SUMMARYTAGS">#REF!</definedName>
    <definedName name="TABLE1a">'FTS'!$D$18:$T$67</definedName>
    <definedName name="Table1a_Print_Area">'FTS'!$A$1:$T$78</definedName>
    <definedName name="Table1aTAGS">'FTS'!#REF!</definedName>
    <definedName name="Table1b">'MED'!$D$18:$S$21</definedName>
    <definedName name="Table1b_Print_Area">'MED'!$A$1:$S$24</definedName>
    <definedName name="Table1bTAGS">'MED'!#REF!</definedName>
    <definedName name="Table2">'OUT'!$D$19:$T$20</definedName>
    <definedName name="Table2_Print_Area">'OUT'!$A$1:$T$23</definedName>
    <definedName name="Table2TAGS">'OUT'!#REF!</definedName>
    <definedName name="Table3">'PT'!$D$18:$Y$67</definedName>
    <definedName name="Table3_Print_Area">'PT'!$A$1:$Y$78</definedName>
    <definedName name="Table3TAGS">'PT'!#REF!</definedName>
    <definedName name="Table4">'FEE'!$D$17:$O$34</definedName>
    <definedName name="Table4_Print_Area">'FEE'!$A$1:$O$39</definedName>
    <definedName name="Table4TAGS">'FEE'!#REF!</definedName>
    <definedName name="Table5">#REF!</definedName>
    <definedName name="Table5_Print_area">#REF!</definedName>
    <definedName name="Table5TAGS">#REF!</definedName>
    <definedName name="Table6">#REF!</definedName>
    <definedName name="Table6_Print_Area">#REF!</definedName>
    <definedName name="Table6TAGS">#REF!</definedName>
    <definedName name="Table7">#REF!</definedName>
    <definedName name="Table7_Print_Area">#REF!</definedName>
    <definedName name="Table7TAGS">#REF!</definedName>
    <definedName name="TMARGIN">#REF!</definedName>
    <definedName name="TSINDATA">'FTS'!#REF!</definedName>
    <definedName name="TSINROW">'FTS'!#REF!</definedName>
  </definedNames>
  <calcPr fullCalcOnLoad="1"/>
</workbook>
</file>

<file path=xl/sharedStrings.xml><?xml version="1.0" encoding="utf-8"?>
<sst xmlns="http://schemas.openxmlformats.org/spreadsheetml/2006/main" count="637" uniqueCount="141">
  <si>
    <t>Higher Education Students Early Statistics 2006-07</t>
  </si>
  <si>
    <t>Institution:</t>
  </si>
  <si>
    <t>Contact:</t>
  </si>
  <si>
    <t>HEA:</t>
  </si>
  <si>
    <t>Phone:</t>
  </si>
  <si>
    <t>Mode: Full-time and sandwich</t>
  </si>
  <si>
    <t xml:space="preserve">Date loaded: </t>
  </si>
  <si>
    <t>Table 1a: Counts of years of programme of study</t>
  </si>
  <si>
    <t>4a</t>
  </si>
  <si>
    <t>LLN model 2</t>
  </si>
  <si>
    <t>Years countable</t>
  </si>
  <si>
    <t>Forecast of years countable</t>
  </si>
  <si>
    <t>Forecast of</t>
  </si>
  <si>
    <t>Assumed countable years</t>
  </si>
  <si>
    <t>ASNs delivered</t>
  </si>
  <si>
    <t>between 1 August 2006 and</t>
  </si>
  <si>
    <t>between 2 December 2006 and</t>
  </si>
  <si>
    <t>years not completed</t>
  </si>
  <si>
    <t>AY 2006-07</t>
  </si>
  <si>
    <t xml:space="preserve">(subset of </t>
  </si>
  <si>
    <t>31 July 2007 inclusive</t>
  </si>
  <si>
    <t>(negative values)</t>
  </si>
  <si>
    <t>Columns 1+2+3</t>
  </si>
  <si>
    <t>Column 4)</t>
  </si>
  <si>
    <t>Home &amp; EC</t>
  </si>
  <si>
    <t>Fundable</t>
  </si>
  <si>
    <t>HEFCE-funded</t>
  </si>
  <si>
    <t>Ind.-funded</t>
  </si>
  <si>
    <t>Non-fundable</t>
  </si>
  <si>
    <t>Island o'seas</t>
  </si>
  <si>
    <t>Price group</t>
  </si>
  <si>
    <t>Length</t>
  </si>
  <si>
    <t>Level</t>
  </si>
  <si>
    <t>(a)</t>
  </si>
  <si>
    <t>(b)</t>
  </si>
  <si>
    <t>(c)</t>
  </si>
  <si>
    <t>(d)</t>
  </si>
  <si>
    <t>Price group A</t>
  </si>
  <si>
    <t>FD</t>
  </si>
  <si>
    <t>(Clinical)</t>
  </si>
  <si>
    <t>UG (excl. FD)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</si>
  <si>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</si>
  <si>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</si>
  <si>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</si>
  <si>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</si>
  <si>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</si>
  <si>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</si>
  <si>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</si>
  <si>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</si>
  <si>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(Other high cost</t>
  </si>
  <si>
    <t>subjects with a</t>
  </si>
  <si>
    <t>studio, laboratory or</t>
  </si>
  <si>
    <t>fieldwork element)</t>
  </si>
  <si>
    <t>Price group D</t>
  </si>
  <si>
    <t>(All other subjects)</t>
  </si>
  <si>
    <t>Media studies</t>
  </si>
  <si>
    <t>ITT(QTS)</t>
  </si>
  <si>
    <t>INSET(QTS)</t>
  </si>
  <si>
    <t>All price groups</t>
  </si>
  <si>
    <t xml:space="preserve">Total </t>
  </si>
  <si>
    <t>Table 1b: Medical and dental counts of years of programme of study (included in Table 1a)</t>
  </si>
  <si>
    <t>Pre-clinical medicine</t>
  </si>
  <si>
    <t>UG</t>
  </si>
  <si>
    <t>Clinical medicine</t>
  </si>
  <si>
    <t>Pre-clinical dentistry</t>
  </si>
  <si>
    <t>Clinical dentistry</t>
  </si>
  <si>
    <t>Total</t>
  </si>
  <si>
    <t>Mode: Sandwich year-out</t>
  </si>
  <si>
    <t>Table 2: Counts of years of programme of study</t>
  </si>
  <si>
    <t>Mode: Part-time</t>
  </si>
  <si>
    <t>Table 3: Counts of years of programme of study and load</t>
  </si>
  <si>
    <t>5a</t>
  </si>
  <si>
    <t>Assumed load for countable years</t>
  </si>
  <si>
    <t>included in Column 4</t>
  </si>
  <si>
    <t>Column 4a)</t>
  </si>
  <si>
    <t>(Laboratory-based</t>
  </si>
  <si>
    <t>Mode: All</t>
  </si>
  <si>
    <t>Table 4: Home and EC fees (for years of programme of study included in Columns 1 and 2 of Tables 1a, 2 and 3)</t>
  </si>
  <si>
    <t xml:space="preserve">Years for home and EC countable  </t>
  </si>
  <si>
    <t>Forecast of years for home and EC countable</t>
  </si>
  <si>
    <t xml:space="preserve">students between 1 August 2006 and </t>
  </si>
  <si>
    <t>students between 2 December 2006 and</t>
  </si>
  <si>
    <t>1 December 2006 inclusive</t>
  </si>
  <si>
    <t>(a) Full-time and sandwich</t>
  </si>
  <si>
    <t>(b) Sandwich year-out</t>
  </si>
  <si>
    <t>(c) Part-time</t>
  </si>
  <si>
    <t>HEFCE-fundable</t>
  </si>
  <si>
    <t>Price group(s)</t>
  </si>
  <si>
    <t>Fee level</t>
  </si>
  <si>
    <t>(i)</t>
  </si>
  <si>
    <t>(ii)</t>
  </si>
  <si>
    <t>Regulated full fee</t>
  </si>
  <si>
    <t>Regulated half fee</t>
  </si>
  <si>
    <t xml:space="preserve">A, B, C, D, </t>
  </si>
  <si>
    <t>Regulated £0</t>
  </si>
  <si>
    <t>Media studies,</t>
  </si>
  <si>
    <t>NHS bursaried courses</t>
  </si>
  <si>
    <t>Foundation degree bridging courses</t>
  </si>
  <si>
    <t>Non-regulated</t>
  </si>
  <si>
    <t xml:space="preserve">All price groups </t>
  </si>
  <si>
    <t xml:space="preserve">Table 5: Student counts split between home and others entitled to pay home and EC fees </t>
  </si>
  <si>
    <t>Years countable between 1 August 2006</t>
  </si>
  <si>
    <t xml:space="preserve">New entrants included in </t>
  </si>
  <si>
    <t xml:space="preserve">Assumed home and other student counts franchised out </t>
  </si>
  <si>
    <t xml:space="preserve">and 1 December 2006 inclusive plus  </t>
  </si>
  <si>
    <t>Column 1 of this table</t>
  </si>
  <si>
    <t>included in Column 1 of this table</t>
  </si>
  <si>
    <t>forecast of years countable between</t>
  </si>
  <si>
    <t>2 December 2006 and 31 July 2007</t>
  </si>
  <si>
    <t xml:space="preserve">inclusive </t>
  </si>
  <si>
    <t xml:space="preserve">(a) Full-time and </t>
  </si>
  <si>
    <t>(b) Part-time</t>
  </si>
  <si>
    <t>(a) Full-time and sandwich &amp;</t>
  </si>
  <si>
    <t>sandwich &amp;</t>
  </si>
  <si>
    <t>sandwich year-out</t>
  </si>
  <si>
    <t xml:space="preserve">sandwich year-out  </t>
  </si>
  <si>
    <t>Home</t>
  </si>
  <si>
    <t>Other</t>
  </si>
  <si>
    <t>HEI</t>
  </si>
  <si>
    <t>FEC</t>
  </si>
  <si>
    <t>Other Inst.</t>
  </si>
  <si>
    <t>Fundability</t>
  </si>
  <si>
    <t>(iii)</t>
  </si>
  <si>
    <t>HND</t>
  </si>
  <si>
    <t>Sub-degree (excl. HND)</t>
  </si>
  <si>
    <t>Other UG degree</t>
  </si>
  <si>
    <t>All levels</t>
  </si>
  <si>
    <t>Table 6: HEFCE-recognised funding consortia 2006-07</t>
  </si>
  <si>
    <t xml:space="preserve">Home and EC fundable </t>
  </si>
  <si>
    <t xml:space="preserve">Forecast of home and EC </t>
  </si>
  <si>
    <t>years countable</t>
  </si>
  <si>
    <t xml:space="preserve"> fundable years countable</t>
  </si>
  <si>
    <t>Institution name</t>
  </si>
  <si>
    <t>Institution code</t>
  </si>
  <si>
    <t>(a) Full-time and sandwich &amp; sandwich year-out</t>
  </si>
  <si>
    <t>All institutions</t>
  </si>
  <si>
    <t>Code:</t>
  </si>
  <si>
    <t>HEAPhone:</t>
  </si>
  <si>
    <t>Validation: OK</t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</si>
  <si>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programme of study for Island and overseas students.</t>
    </r>
  </si>
  <si>
    <t>HEFCE-fundable = HEFCE-funded + independently-funded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</si>
</sst>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#,##0_ ;[Red]\-#,##0\ "/>
    <numFmt numFmtId="182" formatCode="#,##0.00_ ;[Red]\-#,##0.00\ "/>
    <numFmt numFmtId="183" formatCode="#,##0.0_ ;[Red]\-#,##0.0\ "/>
    <numFmt numFmtId="184" formatCode="0_)"/>
    <numFmt numFmtId="185" formatCode="mmmm\-yy"/>
    <numFmt numFmtId="186" formatCode="0.000"/>
    <numFmt numFmtId="187" formatCode="#,##0_ ;\-#,##0\ "/>
    <numFmt numFmtId="188" formatCode="&quot;£&quot;#,##0"/>
    <numFmt numFmtId="189" formatCode="0.000%"/>
    <numFmt numFmtId="190" formatCode="_-* #,##0_-;\-* #,##0_-;_-* &quot;-&quot;??_-;_-@_-"/>
    <numFmt numFmtId="191" formatCode="_-* #,##0.0_-;\-* #,##0.0_-;_-* &quot;-&quot;??_-;_-@_-"/>
    <numFmt numFmtId="192" formatCode="_-* #,##0.0_-;\-* #,##0.0_-;_-* &quot;-&quot;?_-;_-@_-"/>
    <numFmt numFmtId="193" formatCode="0.0000"/>
    <numFmt numFmtId="194" formatCode="&quot;£&quot;#,##0;[Red]&quot;£&quot;#,##0"/>
    <numFmt numFmtId="195" formatCode="&quot;£&quot;#,##0.00;[Red]&quot;£&quot;#,##0.00"/>
    <numFmt numFmtId="196" formatCode="&quot;£&quot;#,##0.0;[Red]&quot;£&quot;#,##0.0"/>
    <numFmt numFmtId="197" formatCode="#,##0.000"/>
    <numFmt numFmtId="198" formatCode="#,##0.0000"/>
    <numFmt numFmtId="199" formatCode="&quot;£&quot;#,##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10"/>
      <name val="MS Sans Serif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Helvetica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3" fontId="8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9" fillId="0" borderId="0" xfId="57" applyNumberFormat="1" applyFont="1" applyBorder="1" applyAlignment="1" quotePrefix="1">
      <alignment horizontal="right"/>
      <protection/>
    </xf>
    <xf numFmtId="3" fontId="10" fillId="0" borderId="0" xfId="59" applyNumberFormat="1" applyFont="1" applyBorder="1" applyProtection="1" quotePrefix="1">
      <alignment/>
      <protection/>
    </xf>
    <xf numFmtId="0" fontId="0" fillId="0" borderId="0" xfId="0" applyFont="1" applyBorder="1" applyAlignment="1" quotePrefix="1">
      <alignment/>
    </xf>
    <xf numFmtId="3" fontId="0" fillId="0" borderId="0" xfId="0" applyNumberFormat="1" applyFill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5" fontId="9" fillId="0" borderId="0" xfId="57" applyNumberFormat="1" applyFont="1" applyBorder="1" applyAlignment="1" quotePrefix="1">
      <alignment horizontal="right"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10" fillId="0" borderId="0" xfId="59" applyNumberFormat="1" applyFont="1" applyBorder="1" quotePrefix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 horizontal="left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 quotePrefix="1">
      <alignment horizontal="center"/>
      <protection/>
    </xf>
    <xf numFmtId="3" fontId="13" fillId="0" borderId="13" xfId="0" applyNumberFormat="1" applyFont="1" applyFill="1" applyBorder="1" applyAlignment="1" applyProtection="1">
      <alignment horizontal="left"/>
      <protection/>
    </xf>
    <xf numFmtId="3" fontId="6" fillId="0" borderId="14" xfId="0" applyNumberFormat="1" applyFon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 quotePrefix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 horizontal="left"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 quotePrefix="1">
      <alignment horizontal="center"/>
      <protection/>
    </xf>
    <xf numFmtId="3" fontId="6" fillId="0" borderId="19" xfId="0" applyNumberFormat="1" applyFont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0" fillId="0" borderId="15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6" fillId="0" borderId="22" xfId="0" applyNumberFormat="1" applyFont="1" applyBorder="1" applyAlignment="1" applyProtection="1">
      <alignment horizontal="left"/>
      <protection/>
    </xf>
    <xf numFmtId="3" fontId="6" fillId="0" borderId="23" xfId="0" applyNumberFormat="1" applyFont="1" applyBorder="1" applyAlignment="1" applyProtection="1">
      <alignment horizontal="left" wrapText="1"/>
      <protection/>
    </xf>
    <xf numFmtId="3" fontId="0" fillId="0" borderId="0" xfId="0" applyNumberFormat="1" applyAlignment="1" applyProtection="1">
      <alignment wrapText="1"/>
      <protection/>
    </xf>
    <xf numFmtId="3" fontId="6" fillId="0" borderId="23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left"/>
      <protection/>
    </xf>
    <xf numFmtId="3" fontId="6" fillId="0" borderId="25" xfId="0" applyNumberFormat="1" applyFont="1" applyBorder="1" applyAlignment="1" applyProtection="1">
      <alignment horizontal="left" wrapText="1"/>
      <protection/>
    </xf>
    <xf numFmtId="3" fontId="6" fillId="0" borderId="26" xfId="0" applyNumberFormat="1" applyFont="1" applyBorder="1" applyAlignment="1" applyProtection="1">
      <alignment horizontal="left" wrapText="1"/>
      <protection/>
    </xf>
    <xf numFmtId="3" fontId="6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left" wrapText="1"/>
      <protection/>
    </xf>
    <xf numFmtId="3" fontId="6" fillId="0" borderId="17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0" fillId="0" borderId="16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7" xfId="0" applyNumberFormat="1" applyFill="1" applyBorder="1" applyAlignment="1" applyProtection="1">
      <alignment horizontal="righ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0" fillId="0" borderId="27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3" fontId="6" fillId="0" borderId="17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29" xfId="0" applyNumberFormat="1" applyBorder="1" applyAlignment="1" applyProtection="1">
      <alignment horizontal="right"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29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3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14" fillId="0" borderId="15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/>
    </xf>
    <xf numFmtId="4" fontId="0" fillId="33" borderId="17" xfId="0" applyNumberFormat="1" applyFill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3" fontId="0" fillId="0" borderId="33" xfId="0" applyNumberFormat="1" applyBorder="1" applyAlignment="1" applyProtection="1">
      <alignment horizontal="right"/>
      <protection/>
    </xf>
    <xf numFmtId="4" fontId="0" fillId="33" borderId="34" xfId="0" applyNumberFormat="1" applyFont="1" applyFill="1" applyBorder="1" applyAlignment="1" applyProtection="1">
      <alignment/>
      <protection/>
    </xf>
    <xf numFmtId="4" fontId="0" fillId="33" borderId="33" xfId="0" applyNumberFormat="1" applyFont="1" applyFill="1" applyBorder="1" applyAlignment="1" applyProtection="1">
      <alignment/>
      <protection/>
    </xf>
    <xf numFmtId="4" fontId="0" fillId="33" borderId="34" xfId="0" applyNumberForma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/>
      <protection/>
    </xf>
    <xf numFmtId="4" fontId="0" fillId="33" borderId="35" xfId="0" applyNumberForma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30" xfId="0" applyNumberFormat="1" applyFont="1" applyFill="1" applyBorder="1" applyAlignment="1" applyProtection="1">
      <alignment/>
      <protection locked="0"/>
    </xf>
    <xf numFmtId="3" fontId="14" fillId="0" borderId="15" xfId="0" applyNumberFormat="1" applyFont="1" applyBorder="1" applyAlignment="1" applyProtection="1">
      <alignment horizontal="left"/>
      <protection/>
    </xf>
    <xf numFmtId="4" fontId="0" fillId="0" borderId="17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/>
    </xf>
    <xf numFmtId="4" fontId="0" fillId="33" borderId="17" xfId="0" applyNumberFormat="1" applyFont="1" applyFill="1" applyBorder="1" applyAlignment="1" applyProtection="1">
      <alignment/>
      <protection/>
    </xf>
    <xf numFmtId="3" fontId="0" fillId="0" borderId="33" xfId="0" applyNumberFormat="1" applyBorder="1" applyAlignment="1" applyProtection="1">
      <alignment horizontal="left"/>
      <protection/>
    </xf>
    <xf numFmtId="4" fontId="0" fillId="0" borderId="34" xfId="0" applyNumberFormat="1" applyFont="1" applyBorder="1" applyAlignment="1" applyProtection="1">
      <alignment/>
      <protection locked="0"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4" fontId="0" fillId="0" borderId="35" xfId="0" applyNumberFormat="1" applyFont="1" applyFill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 horizontal="left"/>
      <protection/>
    </xf>
    <xf numFmtId="4" fontId="0" fillId="33" borderId="38" xfId="0" applyNumberFormat="1" applyFont="1" applyFill="1" applyBorder="1" applyAlignment="1" applyProtection="1">
      <alignment/>
      <protection/>
    </xf>
    <xf numFmtId="4" fontId="0" fillId="0" borderId="16" xfId="0" applyNumberFormat="1" applyFill="1" applyBorder="1" applyAlignment="1" applyProtection="1">
      <alignment/>
      <protection locked="0"/>
    </xf>
    <xf numFmtId="4" fontId="0" fillId="0" borderId="30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4" fontId="0" fillId="33" borderId="39" xfId="0" applyNumberFormat="1" applyFill="1" applyBorder="1" applyAlignment="1" applyProtection="1">
      <alignment/>
      <protection/>
    </xf>
    <xf numFmtId="4" fontId="0" fillId="33" borderId="38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 locked="0"/>
    </xf>
    <xf numFmtId="4" fontId="15" fillId="33" borderId="37" xfId="0" applyNumberFormat="1" applyFont="1" applyFill="1" applyBorder="1" applyAlignment="1" applyProtection="1">
      <alignment/>
      <protection/>
    </xf>
    <xf numFmtId="4" fontId="15" fillId="33" borderId="29" xfId="0" applyNumberFormat="1" applyFont="1" applyFill="1" applyBorder="1" applyAlignment="1" applyProtection="1">
      <alignment/>
      <protection/>
    </xf>
    <xf numFmtId="4" fontId="15" fillId="33" borderId="30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" fontId="15" fillId="33" borderId="16" xfId="0" applyNumberFormat="1" applyFont="1" applyFill="1" applyBorder="1" applyAlignment="1" applyProtection="1">
      <alignment/>
      <protection/>
    </xf>
    <xf numFmtId="4" fontId="15" fillId="33" borderId="0" xfId="0" applyNumberFormat="1" applyFont="1" applyFill="1" applyBorder="1" applyAlignment="1" applyProtection="1">
      <alignment/>
      <protection/>
    </xf>
    <xf numFmtId="4" fontId="15" fillId="33" borderId="17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4" fontId="15" fillId="33" borderId="34" xfId="0" applyNumberFormat="1" applyFont="1" applyFill="1" applyBorder="1" applyAlignment="1" applyProtection="1">
      <alignment/>
      <protection/>
    </xf>
    <xf numFmtId="4" fontId="15" fillId="33" borderId="33" xfId="0" applyNumberFormat="1" applyFont="1" applyFill="1" applyBorder="1" applyAlignment="1" applyProtection="1">
      <alignment/>
      <protection/>
    </xf>
    <xf numFmtId="4" fontId="15" fillId="33" borderId="35" xfId="0" applyNumberFormat="1" applyFont="1" applyFill="1" applyBorder="1" applyAlignment="1" applyProtection="1">
      <alignment/>
      <protection/>
    </xf>
    <xf numFmtId="3" fontId="0" fillId="0" borderId="40" xfId="0" applyNumberFormat="1" applyBorder="1" applyAlignment="1" applyProtection="1">
      <alignment/>
      <protection/>
    </xf>
    <xf numFmtId="3" fontId="0" fillId="0" borderId="40" xfId="0" applyNumberFormat="1" applyBorder="1" applyAlignment="1" applyProtection="1">
      <alignment horizontal="right"/>
      <protection/>
    </xf>
    <xf numFmtId="4" fontId="15" fillId="33" borderId="19" xfId="0" applyNumberFormat="1" applyFont="1" applyFill="1" applyBorder="1" applyAlignment="1" applyProtection="1">
      <alignment/>
      <protection/>
    </xf>
    <xf numFmtId="4" fontId="15" fillId="33" borderId="20" xfId="0" applyNumberFormat="1" applyFon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15" fillId="33" borderId="41" xfId="0" applyNumberFormat="1" applyFont="1" applyFill="1" applyBorder="1" applyAlignment="1" applyProtection="1">
      <alignment/>
      <protection/>
    </xf>
    <xf numFmtId="4" fontId="15" fillId="33" borderId="40" xfId="0" applyNumberFormat="1" applyFont="1" applyFill="1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4" fontId="15" fillId="33" borderId="21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42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 horizontal="left"/>
      <protection/>
    </xf>
    <xf numFmtId="3" fontId="1" fillId="0" borderId="15" xfId="0" applyNumberFormat="1" applyFont="1" applyBorder="1" applyAlignment="1" applyProtection="1">
      <alignment/>
      <protection/>
    </xf>
    <xf numFmtId="3" fontId="0" fillId="0" borderId="31" xfId="0" applyNumberFormat="1" applyBorder="1" applyAlignment="1" applyProtection="1">
      <alignment horizontal="right"/>
      <protection/>
    </xf>
    <xf numFmtId="4" fontId="0" fillId="0" borderId="31" xfId="0" applyNumberFormat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4" fontId="0" fillId="33" borderId="32" xfId="0" applyNumberFormat="1" applyFill="1" applyBorder="1" applyAlignment="1" applyProtection="1">
      <alignment/>
      <protection/>
    </xf>
    <xf numFmtId="4" fontId="0" fillId="33" borderId="20" xfId="0" applyNumberFormat="1" applyFill="1" applyBorder="1" applyAlignment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3" fontId="0" fillId="0" borderId="44" xfId="0" applyNumberFormat="1" applyBorder="1" applyAlignment="1" applyProtection="1">
      <alignment horizontal="right"/>
      <protection/>
    </xf>
    <xf numFmtId="4" fontId="0" fillId="0" borderId="45" xfId="0" applyNumberFormat="1" applyBorder="1" applyAlignment="1" applyProtection="1">
      <alignment/>
      <protection/>
    </xf>
    <xf numFmtId="4" fontId="0" fillId="0" borderId="44" xfId="0" applyNumberFormat="1" applyBorder="1" applyAlignment="1" applyProtection="1">
      <alignment/>
      <protection/>
    </xf>
    <xf numFmtId="4" fontId="0" fillId="0" borderId="46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 horizontal="right"/>
      <protection/>
    </xf>
    <xf numFmtId="3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57" applyNumberFormat="1" applyFont="1" applyBorder="1" applyAlignment="1" applyProtection="1" quotePrefix="1">
      <alignment horizontal="right"/>
      <protection/>
    </xf>
    <xf numFmtId="167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3" fontId="12" fillId="0" borderId="0" xfId="0" applyNumberFormat="1" applyFont="1" applyAlignment="1" applyProtection="1">
      <alignment/>
      <protection hidden="1"/>
    </xf>
    <xf numFmtId="3" fontId="13" fillId="0" borderId="16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6" fillId="0" borderId="47" xfId="0" applyNumberFormat="1" applyFont="1" applyBorder="1" applyAlignment="1" applyProtection="1">
      <alignment horizontal="left"/>
      <protection/>
    </xf>
    <xf numFmtId="3" fontId="6" fillId="0" borderId="48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 wrapText="1"/>
      <protection/>
    </xf>
    <xf numFmtId="3" fontId="0" fillId="0" borderId="27" xfId="0" applyNumberFormat="1" applyBorder="1" applyAlignment="1" applyProtection="1">
      <alignment wrapText="1"/>
      <protection/>
    </xf>
    <xf numFmtId="3" fontId="0" fillId="0" borderId="49" xfId="0" applyNumberFormat="1" applyBorder="1" applyAlignment="1" applyProtection="1">
      <alignment horizontal="right" wrapText="1"/>
      <protection/>
    </xf>
    <xf numFmtId="3" fontId="6" fillId="0" borderId="28" xfId="0" applyNumberFormat="1" applyFont="1" applyBorder="1" applyAlignment="1" applyProtection="1">
      <alignment horizontal="right"/>
      <protection/>
    </xf>
    <xf numFmtId="3" fontId="0" fillId="0" borderId="50" xfId="0" applyNumberFormat="1" applyBorder="1" applyAlignment="1" applyProtection="1">
      <alignment/>
      <protection/>
    </xf>
    <xf numFmtId="3" fontId="0" fillId="0" borderId="44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37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31" xfId="0" applyNumberFormat="1" applyFont="1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10" fillId="0" borderId="0" xfId="59" applyNumberFormat="1" applyFont="1" applyFill="1" applyBorder="1" applyProtection="1" quotePrefix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 horizontal="left"/>
      <protection/>
    </xf>
    <xf numFmtId="3" fontId="6" fillId="0" borderId="26" xfId="0" applyNumberFormat="1" applyFont="1" applyBorder="1" applyAlignment="1" applyProtection="1">
      <alignment horizontal="left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2" fontId="6" fillId="0" borderId="16" xfId="0" applyNumberFormat="1" applyFont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 horizontal="right"/>
      <protection locked="0"/>
    </xf>
    <xf numFmtId="2" fontId="6" fillId="0" borderId="37" xfId="0" applyNumberFormat="1" applyFont="1" applyBorder="1" applyAlignment="1" applyProtection="1">
      <alignment horizontal="right"/>
      <protection/>
    </xf>
    <xf numFmtId="2" fontId="6" fillId="0" borderId="29" xfId="0" applyNumberFormat="1" applyFont="1" applyBorder="1" applyAlignment="1" applyProtection="1">
      <alignment horizontal="right"/>
      <protection/>
    </xf>
    <xf numFmtId="2" fontId="6" fillId="0" borderId="30" xfId="0" applyNumberFormat="1" applyFon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3" fontId="14" fillId="0" borderId="0" xfId="59" applyNumberFormat="1" applyFont="1" applyBorder="1" quotePrefix="1">
      <alignment/>
      <protection/>
    </xf>
    <xf numFmtId="3" fontId="13" fillId="0" borderId="52" xfId="0" applyNumberFormat="1" applyFont="1" applyFill="1" applyBorder="1" applyAlignment="1" applyProtection="1">
      <alignment horizontal="left"/>
      <protection/>
    </xf>
    <xf numFmtId="3" fontId="13" fillId="0" borderId="14" xfId="0" applyNumberFormat="1" applyFont="1" applyFill="1" applyBorder="1" applyAlignment="1" applyProtection="1">
      <alignment horizontal="left"/>
      <protection/>
    </xf>
    <xf numFmtId="3" fontId="6" fillId="0" borderId="53" xfId="0" applyNumberFormat="1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/>
    </xf>
    <xf numFmtId="3" fontId="6" fillId="0" borderId="54" xfId="0" applyNumberFormat="1" applyFont="1" applyFill="1" applyBorder="1" applyAlignment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left"/>
      <protection/>
    </xf>
    <xf numFmtId="3" fontId="6" fillId="0" borderId="56" xfId="0" applyNumberFormat="1" applyFont="1" applyBorder="1" applyAlignment="1" applyProtection="1">
      <alignment horizontal="left"/>
      <protection/>
    </xf>
    <xf numFmtId="3" fontId="6" fillId="0" borderId="53" xfId="0" applyNumberFormat="1" applyFont="1" applyFill="1" applyBorder="1" applyAlignment="1" applyProtection="1">
      <alignment horizontal="right" wrapText="1"/>
      <protection/>
    </xf>
    <xf numFmtId="3" fontId="6" fillId="0" borderId="18" xfId="0" applyNumberFormat="1" applyFont="1" applyFill="1" applyBorder="1" applyAlignment="1" applyProtection="1">
      <alignment horizontal="right" wrapText="1"/>
      <protection/>
    </xf>
    <xf numFmtId="3" fontId="0" fillId="0" borderId="53" xfId="0" applyNumberFormat="1" applyFill="1" applyBorder="1" applyAlignment="1" applyProtection="1">
      <alignment horizontal="right" wrapText="1"/>
      <protection/>
    </xf>
    <xf numFmtId="3" fontId="0" fillId="0" borderId="18" xfId="0" applyNumberFormat="1" applyFill="1" applyBorder="1" applyAlignment="1" applyProtection="1">
      <alignment horizontal="right" wrapText="1"/>
      <protection/>
    </xf>
    <xf numFmtId="3" fontId="6" fillId="0" borderId="53" xfId="0" applyNumberFormat="1" applyFont="1" applyFill="1" applyBorder="1" applyAlignment="1" applyProtection="1">
      <alignment horizontal="right"/>
      <protection/>
    </xf>
    <xf numFmtId="3" fontId="6" fillId="0" borderId="18" xfId="0" applyNumberFormat="1" applyFont="1" applyFill="1" applyBorder="1" applyAlignment="1" applyProtection="1">
      <alignment horizontal="right"/>
      <protection/>
    </xf>
    <xf numFmtId="4" fontId="0" fillId="33" borderId="37" xfId="0" applyNumberFormat="1" applyFill="1" applyBorder="1" applyAlignment="1" applyProtection="1">
      <alignment/>
      <protection/>
    </xf>
    <xf numFmtId="4" fontId="0" fillId="33" borderId="57" xfId="0" applyNumberFormat="1" applyFill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 locked="0"/>
    </xf>
    <xf numFmtId="4" fontId="0" fillId="33" borderId="53" xfId="0" applyNumberFormat="1" applyFill="1" applyBorder="1" applyAlignment="1" applyProtection="1">
      <alignment/>
      <protection/>
    </xf>
    <xf numFmtId="4" fontId="0" fillId="33" borderId="58" xfId="0" applyNumberFormat="1" applyFill="1" applyBorder="1" applyAlignment="1" applyProtection="1">
      <alignment/>
      <protection/>
    </xf>
    <xf numFmtId="4" fontId="0" fillId="0" borderId="57" xfId="0" applyNumberFormat="1" applyFont="1" applyFill="1" applyBorder="1" applyAlignment="1" applyProtection="1">
      <alignment/>
      <protection locked="0"/>
    </xf>
    <xf numFmtId="4" fontId="0" fillId="0" borderId="53" xfId="0" applyNumberFormat="1" applyFont="1" applyFill="1" applyBorder="1" applyAlignment="1" applyProtection="1">
      <alignment/>
      <protection locked="0"/>
    </xf>
    <xf numFmtId="4" fontId="0" fillId="33" borderId="53" xfId="0" applyNumberFormat="1" applyFont="1" applyFill="1" applyBorder="1" applyAlignment="1" applyProtection="1">
      <alignment/>
      <protection/>
    </xf>
    <xf numFmtId="4" fontId="0" fillId="0" borderId="58" xfId="0" applyNumberFormat="1" applyFont="1" applyFill="1" applyBorder="1" applyAlignment="1" applyProtection="1">
      <alignment/>
      <protection locked="0"/>
    </xf>
    <xf numFmtId="4" fontId="0" fillId="33" borderId="21" xfId="0" applyNumberFormat="1" applyFont="1" applyFill="1" applyBorder="1" applyAlignment="1" applyProtection="1">
      <alignment/>
      <protection/>
    </xf>
    <xf numFmtId="4" fontId="0" fillId="0" borderId="59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33" borderId="18" xfId="0" applyNumberFormat="1" applyFont="1" applyFill="1" applyBorder="1" applyAlignment="1" applyProtection="1">
      <alignment/>
      <protection/>
    </xf>
    <xf numFmtId="4" fontId="0" fillId="0" borderId="60" xfId="0" applyNumberFormat="1" applyFont="1" applyFill="1" applyBorder="1" applyAlignment="1" applyProtection="1">
      <alignment/>
      <protection locked="0"/>
    </xf>
    <xf numFmtId="4" fontId="0" fillId="0" borderId="57" xfId="0" applyNumberFormat="1" applyFill="1" applyBorder="1" applyAlignment="1" applyProtection="1">
      <alignment/>
      <protection locked="0"/>
    </xf>
    <xf numFmtId="4" fontId="0" fillId="0" borderId="59" xfId="0" applyNumberFormat="1" applyFill="1" applyBorder="1" applyAlignment="1" applyProtection="1">
      <alignment/>
      <protection locked="0"/>
    </xf>
    <xf numFmtId="4" fontId="0" fillId="0" borderId="53" xfId="0" applyNumberFormat="1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/>
      <protection locked="0"/>
    </xf>
    <xf numFmtId="4" fontId="0" fillId="33" borderId="61" xfId="0" applyNumberFormat="1" applyFill="1" applyBorder="1" applyAlignment="1" applyProtection="1">
      <alignment/>
      <protection/>
    </xf>
    <xf numFmtId="4" fontId="0" fillId="33" borderId="62" xfId="0" applyNumberFormat="1" applyFill="1" applyBorder="1" applyAlignment="1" applyProtection="1">
      <alignment/>
      <protection/>
    </xf>
    <xf numFmtId="4" fontId="0" fillId="0" borderId="58" xfId="0" applyNumberFormat="1" applyFill="1" applyBorder="1" applyAlignment="1" applyProtection="1">
      <alignment/>
      <protection locked="0"/>
    </xf>
    <xf numFmtId="4" fontId="0" fillId="0" borderId="60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/>
    </xf>
    <xf numFmtId="4" fontId="15" fillId="33" borderId="57" xfId="0" applyNumberFormat="1" applyFont="1" applyFill="1" applyBorder="1" applyAlignment="1" applyProtection="1">
      <alignment/>
      <protection/>
    </xf>
    <xf numFmtId="4" fontId="15" fillId="33" borderId="59" xfId="0" applyNumberFormat="1" applyFont="1" applyFill="1" applyBorder="1" applyAlignment="1" applyProtection="1">
      <alignment/>
      <protection/>
    </xf>
    <xf numFmtId="4" fontId="15" fillId="33" borderId="53" xfId="0" applyNumberFormat="1" applyFont="1" applyFill="1" applyBorder="1" applyAlignment="1" applyProtection="1">
      <alignment/>
      <protection/>
    </xf>
    <xf numFmtId="4" fontId="15" fillId="33" borderId="18" xfId="0" applyNumberFormat="1" applyFont="1" applyFill="1" applyBorder="1" applyAlignment="1" applyProtection="1">
      <alignment/>
      <protection/>
    </xf>
    <xf numFmtId="4" fontId="15" fillId="33" borderId="58" xfId="0" applyNumberFormat="1" applyFont="1" applyFill="1" applyBorder="1" applyAlignment="1" applyProtection="1">
      <alignment/>
      <protection/>
    </xf>
    <xf numFmtId="4" fontId="15" fillId="33" borderId="60" xfId="0" applyNumberFormat="1" applyFont="1" applyFill="1" applyBorder="1" applyAlignment="1" applyProtection="1">
      <alignment/>
      <protection/>
    </xf>
    <xf numFmtId="4" fontId="15" fillId="33" borderId="54" xfId="0" applyNumberFormat="1" applyFont="1" applyFill="1" applyBorder="1" applyAlignment="1" applyProtection="1">
      <alignment/>
      <protection/>
    </xf>
    <xf numFmtId="4" fontId="15" fillId="33" borderId="28" xfId="0" applyNumberFormat="1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52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53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53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4" fontId="0" fillId="0" borderId="65" xfId="0" applyNumberFormat="1" applyFill="1" applyBorder="1" applyAlignment="1" applyProtection="1">
      <alignment/>
      <protection/>
    </xf>
    <xf numFmtId="4" fontId="0" fillId="0" borderId="51" xfId="0" applyNumberFormat="1" applyFill="1" applyBorder="1" applyAlignment="1" applyProtection="1">
      <alignment/>
      <protection/>
    </xf>
    <xf numFmtId="3" fontId="9" fillId="0" borderId="0" xfId="0" applyNumberFormat="1" applyFont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12" fillId="0" borderId="0" xfId="0" applyNumberFormat="1" applyFont="1" applyAlignment="1" applyProtection="1">
      <alignment/>
      <protection/>
    </xf>
    <xf numFmtId="0" fontId="14" fillId="0" borderId="0" xfId="59" applyFont="1" applyProtection="1">
      <alignment/>
      <protection/>
    </xf>
    <xf numFmtId="3" fontId="18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31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27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49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49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0" fillId="0" borderId="66" xfId="0" applyBorder="1" applyAlignment="1" applyProtection="1">
      <alignment horizontal="left"/>
      <protection/>
    </xf>
    <xf numFmtId="168" fontId="0" fillId="0" borderId="31" xfId="44" applyNumberFormat="1" applyFont="1" applyBorder="1" applyAlignment="1" applyProtection="1" quotePrefix="1">
      <alignment horizontal="left"/>
      <protection/>
    </xf>
    <xf numFmtId="4" fontId="0" fillId="0" borderId="16" xfId="0" applyNumberFormat="1" applyBorder="1" applyAlignment="1" applyProtection="1">
      <alignment horizontal="right" wrapText="1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15" fillId="33" borderId="16" xfId="0" applyNumberFormat="1" applyFont="1" applyFill="1" applyBorder="1" applyAlignment="1" applyProtection="1">
      <alignment horizontal="right" wrapText="1"/>
      <protection/>
    </xf>
    <xf numFmtId="4" fontId="15" fillId="33" borderId="0" xfId="0" applyNumberFormat="1" applyFont="1" applyFill="1" applyBorder="1" applyAlignment="1" applyProtection="1">
      <alignment horizontal="right" wrapText="1"/>
      <protection/>
    </xf>
    <xf numFmtId="4" fontId="0" fillId="0" borderId="16" xfId="0" applyNumberFormat="1" applyFill="1" applyBorder="1" applyAlignment="1" applyProtection="1">
      <alignment horizontal="right" wrapText="1"/>
      <protection locked="0"/>
    </xf>
    <xf numFmtId="4" fontId="0" fillId="0" borderId="31" xfId="0" applyNumberFormat="1" applyFill="1" applyBorder="1" applyAlignment="1" applyProtection="1">
      <alignment horizontal="right" wrapText="1"/>
      <protection locked="0"/>
    </xf>
    <xf numFmtId="4" fontId="0" fillId="0" borderId="18" xfId="0" applyNumberFormat="1" applyFill="1" applyBorder="1" applyAlignment="1" applyProtection="1">
      <alignment horizontal="right" wrapText="1"/>
      <protection locked="0"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168" fontId="0" fillId="0" borderId="31" xfId="44" applyNumberFormat="1" applyFont="1" applyBorder="1" applyAlignment="1" applyProtection="1">
      <alignment horizontal="left"/>
      <protection/>
    </xf>
    <xf numFmtId="4" fontId="15" fillId="33" borderId="31" xfId="0" applyNumberFormat="1" applyFont="1" applyFill="1" applyBorder="1" applyAlignment="1" applyProtection="1">
      <alignment horizontal="right" wrapText="1"/>
      <protection/>
    </xf>
    <xf numFmtId="4" fontId="15" fillId="33" borderId="18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63" xfId="0" applyBorder="1" applyAlignment="1" applyProtection="1">
      <alignment horizontal="left"/>
      <protection/>
    </xf>
    <xf numFmtId="168" fontId="0" fillId="0" borderId="63" xfId="44" applyNumberFormat="1" applyFont="1" applyBorder="1" applyAlignment="1" applyProtection="1">
      <alignment horizontal="left"/>
      <protection/>
    </xf>
    <xf numFmtId="4" fontId="0" fillId="0" borderId="39" xfId="0" applyNumberFormat="1" applyBorder="1" applyAlignment="1" applyProtection="1">
      <alignment horizontal="right" wrapText="1"/>
      <protection locked="0"/>
    </xf>
    <xf numFmtId="4" fontId="0" fillId="0" borderId="32" xfId="0" applyNumberFormat="1" applyBorder="1" applyAlignment="1" applyProtection="1">
      <alignment horizontal="right" wrapText="1"/>
      <protection locked="0"/>
    </xf>
    <xf numFmtId="4" fontId="0" fillId="0" borderId="63" xfId="0" applyNumberFormat="1" applyBorder="1" applyAlignment="1" applyProtection="1">
      <alignment horizontal="right" wrapText="1"/>
      <protection locked="0"/>
    </xf>
    <xf numFmtId="4" fontId="0" fillId="0" borderId="62" xfId="0" applyNumberFormat="1" applyBorder="1" applyAlignment="1" applyProtection="1">
      <alignment horizontal="right" wrapText="1"/>
      <protection locked="0"/>
    </xf>
    <xf numFmtId="4" fontId="0" fillId="0" borderId="31" xfId="0" applyNumberFormat="1" applyBorder="1" applyAlignment="1" applyProtection="1">
      <alignment horizontal="right" wrapText="1"/>
      <protection locked="0"/>
    </xf>
    <xf numFmtId="4" fontId="0" fillId="0" borderId="18" xfId="0" applyNumberFormat="1" applyBorder="1" applyAlignment="1" applyProtection="1">
      <alignment horizontal="right" wrapText="1"/>
      <protection locked="0"/>
    </xf>
    <xf numFmtId="4" fontId="0" fillId="0" borderId="16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0" fontId="6" fillId="0" borderId="19" xfId="0" applyFont="1" applyBorder="1" applyAlignment="1" applyProtection="1">
      <alignment/>
      <protection/>
    </xf>
    <xf numFmtId="0" fontId="0" fillId="0" borderId="67" xfId="0" applyBorder="1" applyAlignment="1" applyProtection="1">
      <alignment horizontal="left"/>
      <protection/>
    </xf>
    <xf numFmtId="168" fontId="0" fillId="0" borderId="67" xfId="44" applyNumberFormat="1" applyFont="1" applyBorder="1" applyAlignment="1" applyProtection="1" quotePrefix="1">
      <alignment horizontal="left"/>
      <protection/>
    </xf>
    <xf numFmtId="4" fontId="15" fillId="33" borderId="68" xfId="0" applyNumberFormat="1" applyFont="1" applyFill="1" applyBorder="1" applyAlignment="1" applyProtection="1">
      <alignment horizontal="right" wrapText="1"/>
      <protection/>
    </xf>
    <xf numFmtId="4" fontId="0" fillId="0" borderId="69" xfId="0" applyNumberFormat="1" applyFont="1" applyFill="1" applyBorder="1" applyAlignment="1" applyProtection="1">
      <alignment horizontal="right" wrapText="1"/>
      <protection/>
    </xf>
    <xf numFmtId="4" fontId="15" fillId="33" borderId="69" xfId="0" applyNumberFormat="1" applyFont="1" applyFill="1" applyBorder="1" applyAlignment="1" applyProtection="1">
      <alignment horizontal="right" wrapText="1"/>
      <protection/>
    </xf>
    <xf numFmtId="4" fontId="0" fillId="0" borderId="67" xfId="0" applyNumberFormat="1" applyFont="1" applyFill="1" applyBorder="1" applyAlignment="1" applyProtection="1">
      <alignment horizontal="right" wrapText="1"/>
      <protection/>
    </xf>
    <xf numFmtId="4" fontId="0" fillId="0" borderId="70" xfId="0" applyNumberFormat="1" applyFont="1" applyFill="1" applyBorder="1" applyAlignment="1" applyProtection="1">
      <alignment horizontal="right" wrapText="1"/>
      <protection/>
    </xf>
    <xf numFmtId="4" fontId="15" fillId="33" borderId="39" xfId="0" applyNumberFormat="1" applyFont="1" applyFill="1" applyBorder="1" applyAlignment="1" applyProtection="1">
      <alignment horizontal="right" wrapText="1"/>
      <protection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4" fontId="15" fillId="33" borderId="32" xfId="0" applyNumberFormat="1" applyFont="1" applyFill="1" applyBorder="1" applyAlignment="1" applyProtection="1">
      <alignment horizontal="right" wrapText="1"/>
      <protection/>
    </xf>
    <xf numFmtId="4" fontId="0" fillId="0" borderId="63" xfId="0" applyNumberFormat="1" applyFont="1" applyFill="1" applyBorder="1" applyAlignment="1" applyProtection="1">
      <alignment horizontal="right" wrapText="1"/>
      <protection locked="0"/>
    </xf>
    <xf numFmtId="4" fontId="0" fillId="0" borderId="62" xfId="0" applyNumberFormat="1" applyFont="1" applyFill="1" applyBorder="1" applyAlignment="1" applyProtection="1">
      <alignment horizontal="right" wrapText="1"/>
      <protection locked="0"/>
    </xf>
    <xf numFmtId="0" fontId="0" fillId="0" borderId="41" xfId="0" applyBorder="1" applyAlignment="1" applyProtection="1">
      <alignment/>
      <protection/>
    </xf>
    <xf numFmtId="0" fontId="0" fillId="0" borderId="71" xfId="0" applyBorder="1" applyAlignment="1" applyProtection="1">
      <alignment horizontal="left"/>
      <protection/>
    </xf>
    <xf numFmtId="4" fontId="15" fillId="33" borderId="41" xfId="0" applyNumberFormat="1" applyFont="1" applyFill="1" applyBorder="1" applyAlignment="1" applyProtection="1">
      <alignment horizontal="right" wrapText="1"/>
      <protection/>
    </xf>
    <xf numFmtId="4" fontId="0" fillId="0" borderId="40" xfId="0" applyNumberFormat="1" applyBorder="1" applyAlignment="1" applyProtection="1">
      <alignment horizontal="right" wrapText="1"/>
      <protection locked="0"/>
    </xf>
    <xf numFmtId="4" fontId="0" fillId="0" borderId="71" xfId="0" applyNumberFormat="1" applyBorder="1" applyAlignment="1" applyProtection="1">
      <alignment/>
      <protection locked="0"/>
    </xf>
    <xf numFmtId="4" fontId="15" fillId="33" borderId="40" xfId="0" applyNumberFormat="1" applyFont="1" applyFill="1" applyBorder="1" applyAlignment="1" applyProtection="1">
      <alignment horizontal="right" wrapText="1"/>
      <protection/>
    </xf>
    <xf numFmtId="4" fontId="0" fillId="0" borderId="72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168" fontId="0" fillId="0" borderId="42" xfId="44" applyNumberFormat="1" applyFont="1" applyBorder="1" applyAlignment="1" applyProtection="1">
      <alignment/>
      <protection/>
    </xf>
    <xf numFmtId="4" fontId="0" fillId="0" borderId="12" xfId="42" applyNumberFormat="1" applyBorder="1" applyAlignment="1" applyProtection="1">
      <alignment horizontal="right" wrapText="1"/>
      <protection/>
    </xf>
    <xf numFmtId="4" fontId="0" fillId="0" borderId="11" xfId="42" applyNumberFormat="1" applyBorder="1" applyAlignment="1" applyProtection="1">
      <alignment horizontal="right" wrapText="1"/>
      <protection/>
    </xf>
    <xf numFmtId="4" fontId="0" fillId="0" borderId="42" xfId="42" applyNumberFormat="1" applyBorder="1" applyAlignment="1" applyProtection="1">
      <alignment horizontal="right" wrapText="1"/>
      <protection/>
    </xf>
    <xf numFmtId="4" fontId="0" fillId="0" borderId="14" xfId="42" applyNumberFormat="1" applyBorder="1" applyAlignment="1" applyProtection="1">
      <alignment horizontal="right" wrapText="1"/>
      <protection/>
    </xf>
    <xf numFmtId="168" fontId="0" fillId="0" borderId="31" xfId="44" applyNumberFormat="1" applyFont="1" applyBorder="1" applyAlignment="1" applyProtection="1">
      <alignment/>
      <protection/>
    </xf>
    <xf numFmtId="4" fontId="0" fillId="0" borderId="16" xfId="42" applyNumberFormat="1" applyBorder="1" applyAlignment="1" applyProtection="1">
      <alignment horizontal="right" wrapText="1"/>
      <protection/>
    </xf>
    <xf numFmtId="4" fontId="0" fillId="0" borderId="0" xfId="42" applyNumberFormat="1" applyBorder="1" applyAlignment="1" applyProtection="1">
      <alignment horizontal="right" wrapText="1"/>
      <protection/>
    </xf>
    <xf numFmtId="4" fontId="0" fillId="0" borderId="31" xfId="42" applyNumberFormat="1" applyBorder="1" applyAlignment="1" applyProtection="1">
      <alignment horizontal="right" wrapText="1"/>
      <protection/>
    </xf>
    <xf numFmtId="4" fontId="0" fillId="0" borderId="18" xfId="42" applyNumberFormat="1" applyBorder="1" applyAlignment="1" applyProtection="1">
      <alignment horizontal="right" wrapText="1"/>
      <protection/>
    </xf>
    <xf numFmtId="4" fontId="0" fillId="33" borderId="16" xfId="42" applyNumberFormat="1" applyFill="1" applyBorder="1" applyAlignment="1" applyProtection="1">
      <alignment horizontal="right" wrapText="1"/>
      <protection/>
    </xf>
    <xf numFmtId="4" fontId="0" fillId="33" borderId="0" xfId="42" applyNumberFormat="1" applyFill="1" applyBorder="1" applyAlignment="1" applyProtection="1">
      <alignment horizontal="right" wrapText="1"/>
      <protection/>
    </xf>
    <xf numFmtId="4" fontId="0" fillId="33" borderId="31" xfId="42" applyNumberFormat="1" applyFill="1" applyBorder="1" applyAlignment="1" applyProtection="1">
      <alignment horizontal="right" wrapText="1"/>
      <protection/>
    </xf>
    <xf numFmtId="0" fontId="0" fillId="0" borderId="43" xfId="0" applyBorder="1" applyAlignment="1" applyProtection="1">
      <alignment horizontal="right"/>
      <protection/>
    </xf>
    <xf numFmtId="0" fontId="0" fillId="0" borderId="44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left"/>
      <protection/>
    </xf>
    <xf numFmtId="4" fontId="0" fillId="0" borderId="45" xfId="42" applyNumberFormat="1" applyBorder="1" applyAlignment="1" applyProtection="1">
      <alignment horizontal="right" wrapText="1"/>
      <protection/>
    </xf>
    <xf numFmtId="4" fontId="0" fillId="0" borderId="44" xfId="42" applyNumberFormat="1" applyBorder="1" applyAlignment="1" applyProtection="1">
      <alignment horizontal="right" wrapText="1"/>
      <protection/>
    </xf>
    <xf numFmtId="4" fontId="0" fillId="0" borderId="73" xfId="42" applyNumberFormat="1" applyBorder="1" applyAlignment="1" applyProtection="1">
      <alignment horizontal="right" wrapText="1"/>
      <protection/>
    </xf>
    <xf numFmtId="4" fontId="0" fillId="0" borderId="51" xfId="42" applyNumberForma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42" applyNumberFormat="1" applyBorder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42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37" xfId="0" applyNumberFormat="1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66" xfId="0" applyNumberFormat="1" applyFont="1" applyBorder="1" applyAlignment="1" applyProtection="1">
      <alignment/>
      <protection/>
    </xf>
    <xf numFmtId="3" fontId="0" fillId="0" borderId="59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3" fontId="0" fillId="0" borderId="34" xfId="0" applyNumberFormat="1" applyFont="1" applyBorder="1" applyAlignment="1" applyProtection="1">
      <alignment horizontal="right"/>
      <protection/>
    </xf>
    <xf numFmtId="3" fontId="0" fillId="0" borderId="64" xfId="0" applyNumberFormat="1" applyFont="1" applyBorder="1" applyAlignment="1" applyProtection="1">
      <alignment horizontal="right"/>
      <protection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60" xfId="0" applyNumberFormat="1" applyFont="1" applyBorder="1" applyAlignment="1" applyProtection="1">
      <alignment horizontal="right"/>
      <protection/>
    </xf>
    <xf numFmtId="3" fontId="0" fillId="0" borderId="27" xfId="0" applyNumberFormat="1" applyFont="1" applyBorder="1" applyAlignment="1" applyProtection="1">
      <alignment wrapText="1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3" fontId="0" fillId="0" borderId="49" xfId="0" applyNumberFormat="1" applyFont="1" applyBorder="1" applyAlignment="1" applyProtection="1">
      <alignment horizontal="right" wrapText="1"/>
      <protection/>
    </xf>
    <xf numFmtId="3" fontId="0" fillId="0" borderId="20" xfId="0" applyNumberFormat="1" applyFont="1" applyBorder="1" applyAlignment="1" applyProtection="1">
      <alignment horizontal="right" wrapText="1"/>
      <protection/>
    </xf>
    <xf numFmtId="3" fontId="0" fillId="0" borderId="28" xfId="0" applyNumberFormat="1" applyFont="1" applyBorder="1" applyAlignment="1" applyProtection="1">
      <alignment horizontal="right" wrapText="1"/>
      <protection/>
    </xf>
    <xf numFmtId="3" fontId="0" fillId="0" borderId="15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right"/>
      <protection/>
    </xf>
    <xf numFmtId="4" fontId="0" fillId="0" borderId="37" xfId="0" applyNumberFormat="1" applyFont="1" applyFill="1" applyBorder="1" applyAlignment="1" applyProtection="1">
      <alignment/>
      <protection locked="0"/>
    </xf>
    <xf numFmtId="4" fontId="0" fillId="0" borderId="66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4" fontId="0" fillId="0" borderId="3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Border="1" applyAlignment="1" applyProtection="1">
      <alignment wrapText="1"/>
      <protection/>
    </xf>
    <xf numFmtId="3" fontId="0" fillId="0" borderId="32" xfId="0" applyNumberFormat="1" applyFont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31" xfId="0" applyNumberFormat="1" applyFont="1" applyFill="1" applyBorder="1" applyAlignment="1" applyProtection="1">
      <alignment/>
      <protection locked="0"/>
    </xf>
    <xf numFmtId="4" fontId="0" fillId="0" borderId="39" xfId="0" applyNumberFormat="1" applyFont="1" applyFill="1" applyBorder="1" applyAlignment="1" applyProtection="1">
      <alignment/>
      <protection locked="0"/>
    </xf>
    <xf numFmtId="4" fontId="0" fillId="0" borderId="32" xfId="0" applyNumberFormat="1" applyFont="1" applyFill="1" applyBorder="1" applyAlignment="1" applyProtection="1">
      <alignment/>
      <protection locked="0"/>
    </xf>
    <xf numFmtId="4" fontId="0" fillId="0" borderId="62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Border="1" applyAlignment="1" applyProtection="1">
      <alignment/>
      <protection/>
    </xf>
    <xf numFmtId="4" fontId="0" fillId="0" borderId="64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Border="1" applyAlignment="1" applyProtection="1">
      <alignment/>
      <protection/>
    </xf>
    <xf numFmtId="4" fontId="0" fillId="0" borderId="63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3" fontId="14" fillId="0" borderId="74" xfId="0" applyNumberFormat="1" applyFont="1" applyBorder="1" applyAlignment="1" applyProtection="1">
      <alignment/>
      <protection/>
    </xf>
    <xf numFmtId="2" fontId="15" fillId="33" borderId="34" xfId="0" applyNumberFormat="1" applyFont="1" applyFill="1" applyBorder="1" applyAlignment="1" applyProtection="1">
      <alignment/>
      <protection/>
    </xf>
    <xf numFmtId="2" fontId="15" fillId="33" borderId="64" xfId="0" applyNumberFormat="1" applyFont="1" applyFill="1" applyBorder="1" applyAlignment="1" applyProtection="1">
      <alignment/>
      <protection/>
    </xf>
    <xf numFmtId="4" fontId="15" fillId="33" borderId="16" xfId="0" applyNumberFormat="1" applyFont="1" applyFill="1" applyBorder="1" applyAlignment="1" applyProtection="1">
      <alignment/>
      <protection/>
    </xf>
    <xf numFmtId="4" fontId="15" fillId="33" borderId="0" xfId="0" applyNumberFormat="1" applyFont="1" applyFill="1" applyBorder="1" applyAlignment="1" applyProtection="1">
      <alignment/>
      <protection/>
    </xf>
    <xf numFmtId="4" fontId="15" fillId="33" borderId="31" xfId="0" applyNumberFormat="1" applyFont="1" applyFill="1" applyBorder="1" applyAlignment="1" applyProtection="1">
      <alignment/>
      <protection/>
    </xf>
    <xf numFmtId="4" fontId="15" fillId="33" borderId="18" xfId="0" applyNumberFormat="1" applyFont="1" applyFill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/>
      <protection/>
    </xf>
    <xf numFmtId="3" fontId="0" fillId="0" borderId="49" xfId="0" applyNumberFormat="1" applyFont="1" applyBorder="1" applyAlignment="1" applyProtection="1">
      <alignment horizontal="right"/>
      <protection/>
    </xf>
    <xf numFmtId="3" fontId="14" fillId="0" borderId="36" xfId="0" applyNumberFormat="1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 horizontal="right"/>
      <protection/>
    </xf>
    <xf numFmtId="3" fontId="0" fillId="0" borderId="66" xfId="0" applyNumberFormat="1" applyFont="1" applyBorder="1" applyAlignment="1" applyProtection="1">
      <alignment horizontal="right"/>
      <protection/>
    </xf>
    <xf numFmtId="4" fontId="0" fillId="0" borderId="37" xfId="0" applyNumberFormat="1" applyFont="1" applyFill="1" applyBorder="1" applyAlignment="1" applyProtection="1">
      <alignment/>
      <protection/>
    </xf>
    <xf numFmtId="4" fontId="0" fillId="0" borderId="66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59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28" xfId="0" applyNumberFormat="1" applyFont="1" applyFill="1" applyBorder="1" applyAlignment="1" applyProtection="1">
      <alignment/>
      <protection/>
    </xf>
    <xf numFmtId="3" fontId="0" fillId="0" borderId="43" xfId="0" applyNumberFormat="1" applyFont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 horizontal="right"/>
      <protection/>
    </xf>
    <xf numFmtId="3" fontId="1" fillId="0" borderId="73" xfId="0" applyNumberFormat="1" applyFont="1" applyFill="1" applyBorder="1" applyAlignment="1" applyProtection="1">
      <alignment horizontal="right"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73" xfId="0" applyNumberFormat="1" applyFont="1" applyFill="1" applyBorder="1" applyAlignment="1" applyProtection="1">
      <alignment/>
      <protection/>
    </xf>
    <xf numFmtId="4" fontId="0" fillId="0" borderId="44" xfId="0" applyNumberFormat="1" applyFont="1" applyFill="1" applyBorder="1" applyAlignment="1" applyProtection="1">
      <alignment/>
      <protection/>
    </xf>
    <xf numFmtId="4" fontId="0" fillId="0" borderId="5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0" fillId="0" borderId="31" xfId="0" applyNumberFormat="1" applyFont="1" applyBorder="1" applyAlignment="1" applyProtection="1">
      <alignment horizontal="right"/>
      <protection/>
    </xf>
    <xf numFmtId="3" fontId="8" fillId="0" borderId="0" xfId="58" applyNumberFormat="1" applyFont="1" applyProtection="1">
      <alignment/>
      <protection/>
    </xf>
    <xf numFmtId="3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28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 wrapText="1"/>
      <protection/>
    </xf>
    <xf numFmtId="3" fontId="0" fillId="0" borderId="31" xfId="0" applyNumberFormat="1" applyFont="1" applyBorder="1" applyAlignment="1" applyProtection="1">
      <alignment horizontal="right" wrapText="1"/>
      <protection/>
    </xf>
    <xf numFmtId="3" fontId="0" fillId="0" borderId="37" xfId="0" applyNumberFormat="1" applyFont="1" applyBorder="1" applyAlignment="1" applyProtection="1">
      <alignment horizontal="left" vertical="center" wrapText="1"/>
      <protection/>
    </xf>
    <xf numFmtId="3" fontId="0" fillId="0" borderId="37" xfId="0" applyNumberFormat="1" applyFont="1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3" fontId="0" fillId="0" borderId="30" xfId="0" applyNumberFormat="1" applyFont="1" applyBorder="1" applyAlignment="1" applyProtection="1">
      <alignment horizontal="left" vertical="top" wrapText="1"/>
      <protection/>
    </xf>
    <xf numFmtId="3" fontId="0" fillId="0" borderId="36" xfId="0" applyNumberFormat="1" applyFont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3" fontId="0" fillId="0" borderId="32" xfId="0" applyNumberFormat="1" applyFont="1" applyBorder="1" applyAlignment="1" applyProtection="1">
      <alignment/>
      <protection/>
    </xf>
    <xf numFmtId="3" fontId="0" fillId="0" borderId="63" xfId="0" applyNumberFormat="1" applyFont="1" applyBorder="1" applyAlignment="1" applyProtection="1">
      <alignment horizontal="right"/>
      <protection/>
    </xf>
    <xf numFmtId="4" fontId="0" fillId="0" borderId="39" xfId="0" applyNumberFormat="1" applyFont="1" applyBorder="1" applyAlignment="1" applyProtection="1">
      <alignment/>
      <protection locked="0"/>
    </xf>
    <xf numFmtId="4" fontId="0" fillId="0" borderId="38" xfId="0" applyNumberFormat="1" applyFont="1" applyBorder="1" applyAlignment="1" applyProtection="1">
      <alignment/>
      <protection locked="0"/>
    </xf>
    <xf numFmtId="3" fontId="0" fillId="0" borderId="33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 horizontal="right"/>
      <protection/>
    </xf>
    <xf numFmtId="4" fontId="0" fillId="0" borderId="65" xfId="0" applyNumberFormat="1" applyFont="1" applyBorder="1" applyAlignment="1" applyProtection="1">
      <alignment/>
      <protection/>
    </xf>
    <xf numFmtId="4" fontId="0" fillId="0" borderId="46" xfId="0" applyNumberFormat="1" applyFont="1" applyBorder="1" applyAlignment="1" applyProtection="1">
      <alignment/>
      <protection/>
    </xf>
    <xf numFmtId="0" fontId="0" fillId="0" borderId="76" xfId="0" applyBorder="1" applyAlignment="1" applyProtection="1">
      <alignment horizontal="left" vertical="top" wrapText="1"/>
      <protection/>
    </xf>
    <xf numFmtId="0" fontId="0" fillId="0" borderId="7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3" fontId="1" fillId="0" borderId="40" xfId="0" applyNumberFormat="1" applyFont="1" applyBorder="1" applyAlignment="1" applyProtection="1">
      <alignment horizontal="left"/>
      <protection/>
    </xf>
    <xf numFmtId="0" fontId="0" fillId="0" borderId="4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tab" xfId="57"/>
    <cellStyle name="Normal_Table 5" xfId="58"/>
    <cellStyle name="Normal_t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01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22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22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ainth\Local%20Settings\Temporary%20Internet%20Files\OLK1C\HESES06_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K"/>
      <sheetName val="STD"/>
      <sheetName val="F06"/>
      <sheetName val="COM1"/>
      <sheetName val="COM2"/>
      <sheetName val="RAW"/>
      <sheetName val="ERR"/>
      <sheetName val="Differe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85" zoomScaleNormal="85" zoomScalePageLayoutView="0" workbookViewId="0" topLeftCell="A1">
      <selection activeCell="E53" sqref="E53"/>
    </sheetView>
  </sheetViews>
  <sheetFormatPr defaultColWidth="9.140625" defaultRowHeight="12.75"/>
  <cols>
    <col min="1" max="1" width="15.8515625" style="2" customWidth="1"/>
    <col min="2" max="2" width="6.57421875" style="2" customWidth="1"/>
    <col min="3" max="3" width="5.57421875" style="2" customWidth="1"/>
    <col min="4" max="19" width="8.8515625" style="2" customWidth="1"/>
    <col min="20" max="20" width="14.28125" style="6" customWidth="1"/>
    <col min="21" max="16384" width="9.140625" style="2" customWidth="1"/>
  </cols>
  <sheetData>
    <row r="1" spans="1:16" ht="18">
      <c r="A1" s="1" t="s">
        <v>0</v>
      </c>
      <c r="L1" s="3"/>
      <c r="N1" s="4"/>
      <c r="P1" s="5"/>
    </row>
    <row r="2" spans="1:14" ht="12.75">
      <c r="A2" s="7"/>
      <c r="N2" s="4"/>
    </row>
    <row r="3" spans="1:16" ht="15.75">
      <c r="A3" s="8" t="s">
        <v>1</v>
      </c>
      <c r="J3" s="9" t="s">
        <v>2</v>
      </c>
      <c r="N3" s="4"/>
      <c r="P3" s="9" t="s">
        <v>3</v>
      </c>
    </row>
    <row r="4" spans="1:16" ht="15.75">
      <c r="A4" s="8" t="s">
        <v>136</v>
      </c>
      <c r="J4" s="9" t="s">
        <v>4</v>
      </c>
      <c r="M4" s="10"/>
      <c r="N4" s="4"/>
      <c r="P4" s="9" t="s">
        <v>137</v>
      </c>
    </row>
    <row r="5" spans="1:14" ht="15.75">
      <c r="A5" s="8" t="s">
        <v>5</v>
      </c>
      <c r="J5" s="9" t="s">
        <v>6</v>
      </c>
      <c r="N5" s="4"/>
    </row>
    <row r="6" spans="1:16" ht="15.75">
      <c r="A6" s="8" t="s">
        <v>7</v>
      </c>
      <c r="J6" s="4"/>
      <c r="K6" s="11"/>
      <c r="L6" s="13"/>
      <c r="N6" s="4"/>
      <c r="P6" s="14"/>
    </row>
    <row r="7" spans="1:16" ht="15.75">
      <c r="A7" s="8"/>
      <c r="K7" s="11"/>
      <c r="L7" s="12"/>
      <c r="P7" s="14"/>
    </row>
    <row r="8" spans="4:20" ht="13.5" thickBot="1">
      <c r="D8" s="15" t="s">
        <v>138</v>
      </c>
      <c r="E8" s="9"/>
      <c r="F8" s="9"/>
      <c r="G8" s="9"/>
      <c r="H8" s="15" t="str">
        <f>D8</f>
        <v>Validation: OK</v>
      </c>
      <c r="I8" s="9"/>
      <c r="J8" s="9"/>
      <c r="K8" s="9"/>
      <c r="L8" s="15" t="str">
        <f>D8</f>
        <v>Validation: OK</v>
      </c>
      <c r="M8" s="9"/>
      <c r="N8" s="9"/>
      <c r="O8" s="9"/>
      <c r="P8" s="15" t="str">
        <f>D8</f>
        <v>Validation: OK</v>
      </c>
      <c r="Q8" s="9"/>
      <c r="R8" s="9"/>
      <c r="T8" s="16" t="str">
        <f>D8</f>
        <v>Validation: OK</v>
      </c>
    </row>
    <row r="9" spans="1:20" ht="12.75">
      <c r="A9" s="17"/>
      <c r="B9" s="18"/>
      <c r="C9" s="18"/>
      <c r="D9" s="19">
        <v>1</v>
      </c>
      <c r="E9" s="20"/>
      <c r="F9" s="20"/>
      <c r="G9" s="20"/>
      <c r="H9" s="19">
        <v>2</v>
      </c>
      <c r="I9" s="20"/>
      <c r="J9" s="20"/>
      <c r="K9" s="20"/>
      <c r="L9" s="19">
        <v>3</v>
      </c>
      <c r="M9" s="20"/>
      <c r="N9" s="20"/>
      <c r="O9" s="20"/>
      <c r="P9" s="19">
        <v>4</v>
      </c>
      <c r="Q9" s="20"/>
      <c r="R9" s="20"/>
      <c r="S9" s="20"/>
      <c r="T9" s="22">
        <v>5</v>
      </c>
    </row>
    <row r="10" spans="1:20" ht="12.75">
      <c r="A10" s="24"/>
      <c r="B10" s="25"/>
      <c r="C10" s="25"/>
      <c r="D10" s="26"/>
      <c r="E10" s="27"/>
      <c r="F10" s="27"/>
      <c r="G10" s="27"/>
      <c r="H10" s="26"/>
      <c r="I10" s="27"/>
      <c r="J10" s="27"/>
      <c r="K10" s="27"/>
      <c r="L10" s="26"/>
      <c r="M10" s="27"/>
      <c r="N10" s="27"/>
      <c r="O10" s="27"/>
      <c r="P10" s="26"/>
      <c r="Q10" s="27"/>
      <c r="R10" s="27"/>
      <c r="S10" s="27"/>
      <c r="T10" s="29" t="s">
        <v>9</v>
      </c>
    </row>
    <row r="11" spans="1:20" ht="12.75">
      <c r="A11" s="24"/>
      <c r="B11" s="25"/>
      <c r="C11" s="25"/>
      <c r="D11" s="31" t="s">
        <v>10</v>
      </c>
      <c r="E11" s="32"/>
      <c r="F11" s="32"/>
      <c r="G11" s="32"/>
      <c r="H11" s="31" t="s">
        <v>11</v>
      </c>
      <c r="I11" s="32"/>
      <c r="J11" s="32"/>
      <c r="K11" s="32"/>
      <c r="L11" s="31" t="s">
        <v>12</v>
      </c>
      <c r="M11" s="27"/>
      <c r="N11" s="27"/>
      <c r="O11" s="27"/>
      <c r="P11" s="33" t="s">
        <v>13</v>
      </c>
      <c r="Q11" s="27"/>
      <c r="R11" s="27"/>
      <c r="S11" s="27"/>
      <c r="T11" s="29" t="s">
        <v>14</v>
      </c>
    </row>
    <row r="12" spans="1:20" ht="12.75">
      <c r="A12" s="24"/>
      <c r="B12" s="25"/>
      <c r="C12" s="25"/>
      <c r="D12" s="31" t="s">
        <v>15</v>
      </c>
      <c r="E12" s="32"/>
      <c r="F12" s="32"/>
      <c r="G12" s="32"/>
      <c r="H12" s="31" t="s">
        <v>16</v>
      </c>
      <c r="I12" s="32"/>
      <c r="J12" s="32"/>
      <c r="K12" s="32"/>
      <c r="L12" s="31" t="s">
        <v>17</v>
      </c>
      <c r="M12" s="27"/>
      <c r="N12" s="27"/>
      <c r="O12" s="27"/>
      <c r="P12" s="33" t="s">
        <v>18</v>
      </c>
      <c r="Q12" s="27"/>
      <c r="R12" s="27"/>
      <c r="S12" s="27"/>
      <c r="T12" s="29" t="s">
        <v>19</v>
      </c>
    </row>
    <row r="13" spans="1:20" ht="12.75">
      <c r="A13" s="24"/>
      <c r="B13" s="25"/>
      <c r="C13" s="25"/>
      <c r="D13" s="34" t="str">
        <f>"1 December 2006 inclusive"</f>
        <v>1 December 2006 inclusive</v>
      </c>
      <c r="E13" s="35"/>
      <c r="F13" s="35"/>
      <c r="G13" s="35"/>
      <c r="H13" s="36" t="s">
        <v>20</v>
      </c>
      <c r="I13" s="35"/>
      <c r="J13" s="35"/>
      <c r="K13" s="35"/>
      <c r="L13" s="36" t="s">
        <v>21</v>
      </c>
      <c r="M13" s="37"/>
      <c r="N13" s="37"/>
      <c r="O13" s="37"/>
      <c r="P13" s="39" t="s">
        <v>22</v>
      </c>
      <c r="Q13" s="37"/>
      <c r="R13" s="37"/>
      <c r="S13" s="37"/>
      <c r="T13" s="40" t="s">
        <v>23</v>
      </c>
    </row>
    <row r="14" spans="1:20" s="45" customFormat="1" ht="12.75" customHeight="1">
      <c r="A14" s="41"/>
      <c r="B14" s="42"/>
      <c r="C14" s="42"/>
      <c r="D14" s="43" t="s">
        <v>24</v>
      </c>
      <c r="E14" s="44"/>
      <c r="F14" s="44"/>
      <c r="H14" s="43" t="s">
        <v>24</v>
      </c>
      <c r="I14" s="46"/>
      <c r="J14" s="46"/>
      <c r="K14" s="47"/>
      <c r="L14" s="43" t="s">
        <v>24</v>
      </c>
      <c r="M14" s="46"/>
      <c r="N14" s="46"/>
      <c r="O14" s="47"/>
      <c r="P14" s="43" t="s">
        <v>24</v>
      </c>
      <c r="Q14" s="46"/>
      <c r="R14" s="46"/>
      <c r="S14" s="48"/>
      <c r="T14" s="49" t="s">
        <v>24</v>
      </c>
    </row>
    <row r="15" spans="1:20" s="45" customFormat="1" ht="12.75" customHeight="1">
      <c r="A15" s="41"/>
      <c r="B15" s="42"/>
      <c r="C15" s="42"/>
      <c r="D15" s="50" t="s">
        <v>25</v>
      </c>
      <c r="E15" s="51"/>
      <c r="G15" s="52"/>
      <c r="H15" s="50" t="s">
        <v>25</v>
      </c>
      <c r="I15" s="51"/>
      <c r="J15" s="53"/>
      <c r="K15" s="52"/>
      <c r="L15" s="50" t="s">
        <v>25</v>
      </c>
      <c r="M15" s="51"/>
      <c r="N15" s="53"/>
      <c r="O15" s="52"/>
      <c r="P15" s="50" t="s">
        <v>25</v>
      </c>
      <c r="Q15" s="51"/>
      <c r="R15" s="53"/>
      <c r="S15" s="52"/>
      <c r="T15" s="54"/>
    </row>
    <row r="16" spans="1:21" s="45" customFormat="1" ht="28.5" customHeight="1">
      <c r="A16" s="41"/>
      <c r="B16" s="42"/>
      <c r="C16" s="42"/>
      <c r="D16" s="57" t="s">
        <v>26</v>
      </c>
      <c r="E16" s="58" t="s">
        <v>27</v>
      </c>
      <c r="F16" s="58" t="s">
        <v>28</v>
      </c>
      <c r="G16" s="52" t="s">
        <v>29</v>
      </c>
      <c r="H16" s="57" t="s">
        <v>26</v>
      </c>
      <c r="I16" s="58" t="s">
        <v>27</v>
      </c>
      <c r="J16" s="58" t="s">
        <v>28</v>
      </c>
      <c r="K16" s="52" t="s">
        <v>29</v>
      </c>
      <c r="L16" s="57" t="s">
        <v>26</v>
      </c>
      <c r="M16" s="58" t="s">
        <v>27</v>
      </c>
      <c r="N16" s="58" t="s">
        <v>28</v>
      </c>
      <c r="O16" s="52" t="s">
        <v>29</v>
      </c>
      <c r="P16" s="57" t="s">
        <v>26</v>
      </c>
      <c r="Q16" s="58" t="s">
        <v>27</v>
      </c>
      <c r="R16" s="58" t="s">
        <v>28</v>
      </c>
      <c r="S16" s="52" t="s">
        <v>29</v>
      </c>
      <c r="T16" s="59" t="s">
        <v>28</v>
      </c>
      <c r="U16" s="2"/>
    </row>
    <row r="17" spans="1:20" ht="12.75">
      <c r="A17" s="61" t="s">
        <v>30</v>
      </c>
      <c r="B17" s="62" t="s">
        <v>31</v>
      </c>
      <c r="C17" s="63" t="s">
        <v>32</v>
      </c>
      <c r="D17" s="64" t="s">
        <v>33</v>
      </c>
      <c r="E17" s="65" t="s">
        <v>34</v>
      </c>
      <c r="F17" s="65" t="s">
        <v>35</v>
      </c>
      <c r="G17" s="65" t="s">
        <v>36</v>
      </c>
      <c r="H17" s="64" t="s">
        <v>33</v>
      </c>
      <c r="I17" s="65" t="s">
        <v>34</v>
      </c>
      <c r="J17" s="65" t="s">
        <v>35</v>
      </c>
      <c r="K17" s="65" t="s">
        <v>36</v>
      </c>
      <c r="L17" s="64" t="s">
        <v>33</v>
      </c>
      <c r="M17" s="65" t="s">
        <v>34</v>
      </c>
      <c r="N17" s="65" t="s">
        <v>35</v>
      </c>
      <c r="O17" s="65" t="s">
        <v>36</v>
      </c>
      <c r="P17" s="64" t="s">
        <v>33</v>
      </c>
      <c r="Q17" s="65" t="s">
        <v>34</v>
      </c>
      <c r="R17" s="65" t="s">
        <v>35</v>
      </c>
      <c r="S17" s="65" t="s">
        <v>36</v>
      </c>
      <c r="T17" s="66"/>
    </row>
    <row r="18" spans="1:20" ht="12.75">
      <c r="A18" s="24" t="s">
        <v>37</v>
      </c>
      <c r="B18" s="25"/>
      <c r="C18" s="69" t="s">
        <v>38</v>
      </c>
      <c r="D18" s="70"/>
      <c r="E18" s="71"/>
      <c r="F18" s="71"/>
      <c r="G18" s="72"/>
      <c r="H18" s="73"/>
      <c r="I18" s="72"/>
      <c r="J18" s="72"/>
      <c r="K18" s="72"/>
      <c r="L18" s="74"/>
      <c r="M18" s="75"/>
      <c r="N18" s="75"/>
      <c r="O18" s="75"/>
      <c r="P18" s="74"/>
      <c r="Q18" s="75"/>
      <c r="R18" s="75"/>
      <c r="S18" s="75"/>
      <c r="T18" s="76"/>
    </row>
    <row r="19" spans="1:20" ht="12.75">
      <c r="A19" s="80" t="s">
        <v>39</v>
      </c>
      <c r="B19" s="25"/>
      <c r="C19" s="81" t="s">
        <v>40</v>
      </c>
      <c r="D19" s="82">
        <v>0</v>
      </c>
      <c r="E19" s="83">
        <v>0</v>
      </c>
      <c r="F19" s="83">
        <v>0</v>
      </c>
      <c r="G19" s="83">
        <v>0</v>
      </c>
      <c r="H19" s="82">
        <v>0</v>
      </c>
      <c r="I19" s="83">
        <v>0</v>
      </c>
      <c r="J19" s="83">
        <v>0</v>
      </c>
      <c r="K19" s="83">
        <v>0</v>
      </c>
      <c r="L19" s="84">
        <v>0</v>
      </c>
      <c r="M19" s="85">
        <v>0</v>
      </c>
      <c r="N19" s="85">
        <v>0</v>
      </c>
      <c r="O19" s="85">
        <v>0</v>
      </c>
      <c r="P19" s="86">
        <f aca="true" t="shared" si="0" ref="P19:S20">D19+H19+L19</f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87">
        <v>0</v>
      </c>
    </row>
    <row r="20" spans="1:20" ht="12.75">
      <c r="A20" s="80"/>
      <c r="B20" s="25"/>
      <c r="C20" s="81" t="s">
        <v>41</v>
      </c>
      <c r="D20" s="82">
        <v>0</v>
      </c>
      <c r="E20" s="83">
        <v>0</v>
      </c>
      <c r="F20" s="83">
        <v>0</v>
      </c>
      <c r="G20" s="83">
        <v>0</v>
      </c>
      <c r="H20" s="82">
        <v>0</v>
      </c>
      <c r="I20" s="83">
        <v>0</v>
      </c>
      <c r="J20" s="83">
        <v>0</v>
      </c>
      <c r="K20" s="83">
        <v>0</v>
      </c>
      <c r="L20" s="84">
        <v>0</v>
      </c>
      <c r="M20" s="85">
        <v>0</v>
      </c>
      <c r="N20" s="85">
        <v>0</v>
      </c>
      <c r="O20" s="85">
        <v>0</v>
      </c>
      <c r="P20" s="86">
        <f t="shared" si="0"/>
        <v>0</v>
      </c>
      <c r="Q20" s="77">
        <f t="shared" si="0"/>
        <v>0</v>
      </c>
      <c r="R20" s="77">
        <f t="shared" si="0"/>
        <v>0</v>
      </c>
      <c r="S20" s="77">
        <f t="shared" si="0"/>
        <v>0</v>
      </c>
      <c r="T20" s="87">
        <v>0</v>
      </c>
    </row>
    <row r="21" spans="1:20" ht="12.75">
      <c r="A21" s="24"/>
      <c r="B21" s="25"/>
      <c r="C21" s="81" t="s">
        <v>42</v>
      </c>
      <c r="D21" s="73"/>
      <c r="E21" s="72"/>
      <c r="F21" s="83">
        <v>0</v>
      </c>
      <c r="G21" s="83">
        <v>0</v>
      </c>
      <c r="H21" s="73"/>
      <c r="I21" s="72"/>
      <c r="J21" s="83">
        <v>0</v>
      </c>
      <c r="K21" s="83">
        <v>0</v>
      </c>
      <c r="L21" s="74"/>
      <c r="M21" s="75"/>
      <c r="N21" s="85">
        <v>0</v>
      </c>
      <c r="O21" s="85">
        <v>0</v>
      </c>
      <c r="P21" s="74"/>
      <c r="Q21" s="75"/>
      <c r="R21" s="77">
        <f>F21+J21+N21</f>
        <v>0</v>
      </c>
      <c r="S21" s="77">
        <f>G21+K21+O21</f>
        <v>0</v>
      </c>
      <c r="T21" s="90"/>
    </row>
    <row r="22" spans="1:20" ht="12.75">
      <c r="A22" s="92"/>
      <c r="B22" s="93" t="s">
        <v>43</v>
      </c>
      <c r="C22" s="94" t="s">
        <v>38</v>
      </c>
      <c r="D22" s="95"/>
      <c r="E22" s="96"/>
      <c r="F22" s="96"/>
      <c r="G22" s="96"/>
      <c r="H22" s="95"/>
      <c r="I22" s="96"/>
      <c r="J22" s="96"/>
      <c r="K22" s="96"/>
      <c r="L22" s="97"/>
      <c r="M22" s="98"/>
      <c r="N22" s="98"/>
      <c r="O22" s="98"/>
      <c r="P22" s="97"/>
      <c r="Q22" s="98"/>
      <c r="R22" s="98"/>
      <c r="S22" s="98"/>
      <c r="T22" s="99"/>
    </row>
    <row r="23" spans="1:20" ht="12.75">
      <c r="A23" s="92"/>
      <c r="B23" s="68"/>
      <c r="C23" s="81" t="s">
        <v>40</v>
      </c>
      <c r="D23" s="82">
        <v>0</v>
      </c>
      <c r="E23" s="83">
        <v>0</v>
      </c>
      <c r="F23" s="83">
        <v>0</v>
      </c>
      <c r="G23" s="83">
        <v>0</v>
      </c>
      <c r="H23" s="82">
        <v>0</v>
      </c>
      <c r="I23" s="83">
        <v>0</v>
      </c>
      <c r="J23" s="83">
        <v>0</v>
      </c>
      <c r="K23" s="83">
        <v>0</v>
      </c>
      <c r="L23" s="84">
        <v>0</v>
      </c>
      <c r="M23" s="85">
        <v>0</v>
      </c>
      <c r="N23" s="85">
        <v>0</v>
      </c>
      <c r="O23" s="85">
        <v>0</v>
      </c>
      <c r="P23" s="86">
        <f aca="true" t="shared" si="1" ref="P23:S24">D23+H23+L23</f>
        <v>0</v>
      </c>
      <c r="Q23" s="77">
        <f t="shared" si="1"/>
        <v>0</v>
      </c>
      <c r="R23" s="77">
        <f t="shared" si="1"/>
        <v>0</v>
      </c>
      <c r="S23" s="77">
        <f t="shared" si="1"/>
        <v>0</v>
      </c>
      <c r="T23" s="87">
        <v>0</v>
      </c>
    </row>
    <row r="24" spans="1:20" ht="12.75">
      <c r="A24" s="24"/>
      <c r="B24" s="25"/>
      <c r="C24" s="81" t="s">
        <v>41</v>
      </c>
      <c r="D24" s="82">
        <v>0</v>
      </c>
      <c r="E24" s="83">
        <v>0</v>
      </c>
      <c r="F24" s="83">
        <v>0</v>
      </c>
      <c r="G24" s="83">
        <v>0</v>
      </c>
      <c r="H24" s="82">
        <v>0</v>
      </c>
      <c r="I24" s="83">
        <v>0</v>
      </c>
      <c r="J24" s="83">
        <v>0</v>
      </c>
      <c r="K24" s="83">
        <v>0</v>
      </c>
      <c r="L24" s="84">
        <v>0</v>
      </c>
      <c r="M24" s="85">
        <v>0</v>
      </c>
      <c r="N24" s="85">
        <v>0</v>
      </c>
      <c r="O24" s="85">
        <v>0</v>
      </c>
      <c r="P24" s="86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87">
        <v>0</v>
      </c>
    </row>
    <row r="25" spans="1:20" ht="12.75">
      <c r="A25" s="24"/>
      <c r="B25" s="25"/>
      <c r="C25" s="81" t="s">
        <v>42</v>
      </c>
      <c r="D25" s="73"/>
      <c r="E25" s="72"/>
      <c r="F25" s="83">
        <v>0</v>
      </c>
      <c r="G25" s="83">
        <v>0</v>
      </c>
      <c r="H25" s="73"/>
      <c r="I25" s="72"/>
      <c r="J25" s="83">
        <v>0</v>
      </c>
      <c r="K25" s="83">
        <v>0</v>
      </c>
      <c r="L25" s="74"/>
      <c r="M25" s="75"/>
      <c r="N25" s="85">
        <v>0</v>
      </c>
      <c r="O25" s="85">
        <v>0</v>
      </c>
      <c r="P25" s="74"/>
      <c r="Q25" s="75"/>
      <c r="R25" s="77">
        <f aca="true" t="shared" si="2" ref="R25:R67">F25+J25+N25</f>
        <v>0</v>
      </c>
      <c r="S25" s="77">
        <f aca="true" t="shared" si="3" ref="S25:S67">G25+K25+O25</f>
        <v>0</v>
      </c>
      <c r="T25" s="90"/>
    </row>
    <row r="26" spans="1:20" ht="12.75">
      <c r="A26" s="101" t="s">
        <v>44</v>
      </c>
      <c r="B26" s="79"/>
      <c r="C26" s="69" t="s">
        <v>38</v>
      </c>
      <c r="D26" s="102">
        <v>0</v>
      </c>
      <c r="E26" s="103">
        <v>0</v>
      </c>
      <c r="F26" s="103">
        <v>0</v>
      </c>
      <c r="G26" s="103">
        <v>0</v>
      </c>
      <c r="H26" s="102">
        <v>0</v>
      </c>
      <c r="I26" s="103">
        <v>0</v>
      </c>
      <c r="J26" s="103">
        <v>0</v>
      </c>
      <c r="K26" s="103">
        <v>0</v>
      </c>
      <c r="L26" s="104">
        <v>0</v>
      </c>
      <c r="M26" s="105">
        <v>0</v>
      </c>
      <c r="N26" s="105">
        <v>0</v>
      </c>
      <c r="O26" s="105">
        <v>0</v>
      </c>
      <c r="P26" s="106">
        <f aca="true" t="shared" si="4" ref="P26:Q28">D26+H26+L26</f>
        <v>0</v>
      </c>
      <c r="Q26" s="107">
        <f t="shared" si="4"/>
        <v>0</v>
      </c>
      <c r="R26" s="107">
        <f t="shared" si="2"/>
        <v>0</v>
      </c>
      <c r="S26" s="107">
        <f t="shared" si="3"/>
        <v>0</v>
      </c>
      <c r="T26" s="108">
        <v>0</v>
      </c>
    </row>
    <row r="27" spans="1:20" ht="12.75">
      <c r="A27" s="109" t="s">
        <v>45</v>
      </c>
      <c r="B27" s="25"/>
      <c r="C27" s="81" t="s">
        <v>40</v>
      </c>
      <c r="D27" s="82">
        <v>0</v>
      </c>
      <c r="E27" s="83">
        <v>0</v>
      </c>
      <c r="F27" s="83">
        <v>0</v>
      </c>
      <c r="G27" s="83">
        <v>0</v>
      </c>
      <c r="H27" s="82">
        <v>0</v>
      </c>
      <c r="I27" s="83">
        <v>0</v>
      </c>
      <c r="J27" s="83">
        <v>0</v>
      </c>
      <c r="K27" s="83">
        <v>0</v>
      </c>
      <c r="L27" s="84">
        <v>0</v>
      </c>
      <c r="M27" s="85">
        <v>0</v>
      </c>
      <c r="N27" s="85">
        <v>0</v>
      </c>
      <c r="O27" s="85">
        <v>0</v>
      </c>
      <c r="P27" s="86">
        <f t="shared" si="4"/>
        <v>0</v>
      </c>
      <c r="Q27" s="77">
        <f t="shared" si="4"/>
        <v>0</v>
      </c>
      <c r="R27" s="77">
        <f t="shared" si="2"/>
        <v>0</v>
      </c>
      <c r="S27" s="77">
        <f t="shared" si="3"/>
        <v>0</v>
      </c>
      <c r="T27" s="110">
        <v>0</v>
      </c>
    </row>
    <row r="28" spans="1:20" ht="12.75">
      <c r="A28" s="109" t="s">
        <v>46</v>
      </c>
      <c r="B28" s="25"/>
      <c r="C28" s="81" t="s">
        <v>41</v>
      </c>
      <c r="D28" s="82">
        <v>0</v>
      </c>
      <c r="E28" s="83">
        <v>0</v>
      </c>
      <c r="F28" s="83">
        <v>0</v>
      </c>
      <c r="G28" s="83">
        <v>0</v>
      </c>
      <c r="H28" s="82">
        <v>0</v>
      </c>
      <c r="I28" s="83">
        <v>0</v>
      </c>
      <c r="J28" s="83">
        <v>0</v>
      </c>
      <c r="K28" s="83">
        <v>0</v>
      </c>
      <c r="L28" s="84">
        <v>0</v>
      </c>
      <c r="M28" s="85">
        <v>0</v>
      </c>
      <c r="N28" s="85">
        <v>0</v>
      </c>
      <c r="O28" s="85">
        <v>0</v>
      </c>
      <c r="P28" s="86">
        <f t="shared" si="4"/>
        <v>0</v>
      </c>
      <c r="Q28" s="77">
        <f t="shared" si="4"/>
        <v>0</v>
      </c>
      <c r="R28" s="77">
        <f t="shared" si="2"/>
        <v>0</v>
      </c>
      <c r="S28" s="77">
        <f t="shared" si="3"/>
        <v>0</v>
      </c>
      <c r="T28" s="110">
        <v>0</v>
      </c>
    </row>
    <row r="29" spans="1:20" ht="12.75">
      <c r="A29" s="109" t="s">
        <v>47</v>
      </c>
      <c r="B29" s="111"/>
      <c r="C29" s="81" t="s">
        <v>42</v>
      </c>
      <c r="D29" s="73"/>
      <c r="E29" s="72"/>
      <c r="F29" s="83">
        <v>0</v>
      </c>
      <c r="G29" s="83">
        <v>0</v>
      </c>
      <c r="H29" s="73"/>
      <c r="I29" s="72"/>
      <c r="J29" s="83">
        <v>0</v>
      </c>
      <c r="K29" s="83">
        <v>0</v>
      </c>
      <c r="L29" s="74"/>
      <c r="M29" s="75"/>
      <c r="N29" s="85">
        <v>0</v>
      </c>
      <c r="O29" s="85">
        <v>0</v>
      </c>
      <c r="P29" s="74"/>
      <c r="Q29" s="75"/>
      <c r="R29" s="77">
        <f t="shared" si="2"/>
        <v>0</v>
      </c>
      <c r="S29" s="77">
        <f t="shared" si="3"/>
        <v>0</v>
      </c>
      <c r="T29" s="112"/>
    </row>
    <row r="30" spans="1:20" ht="12.75">
      <c r="A30" s="24"/>
      <c r="B30" s="113" t="s">
        <v>43</v>
      </c>
      <c r="C30" s="94" t="s">
        <v>38</v>
      </c>
      <c r="D30" s="114">
        <v>0</v>
      </c>
      <c r="E30" s="115">
        <v>0</v>
      </c>
      <c r="F30" s="115">
        <v>0</v>
      </c>
      <c r="G30" s="115">
        <v>0</v>
      </c>
      <c r="H30" s="114">
        <v>0</v>
      </c>
      <c r="I30" s="115">
        <v>0</v>
      </c>
      <c r="J30" s="115">
        <v>0</v>
      </c>
      <c r="K30" s="115">
        <v>0</v>
      </c>
      <c r="L30" s="116">
        <v>0</v>
      </c>
      <c r="M30" s="117">
        <v>0</v>
      </c>
      <c r="N30" s="117">
        <v>0</v>
      </c>
      <c r="O30" s="117">
        <v>0</v>
      </c>
      <c r="P30" s="118">
        <f aca="true" t="shared" si="5" ref="P30:Q32">D30+H30+L30</f>
        <v>0</v>
      </c>
      <c r="Q30" s="119">
        <f t="shared" si="5"/>
        <v>0</v>
      </c>
      <c r="R30" s="119">
        <f t="shared" si="2"/>
        <v>0</v>
      </c>
      <c r="S30" s="119">
        <f t="shared" si="3"/>
        <v>0</v>
      </c>
      <c r="T30" s="120">
        <v>0</v>
      </c>
    </row>
    <row r="31" spans="1:20" ht="12.75">
      <c r="A31" s="24"/>
      <c r="B31" s="111"/>
      <c r="C31" s="81" t="s">
        <v>40</v>
      </c>
      <c r="D31" s="82">
        <v>0</v>
      </c>
      <c r="E31" s="83">
        <v>0</v>
      </c>
      <c r="F31" s="83">
        <v>0</v>
      </c>
      <c r="G31" s="83">
        <v>0</v>
      </c>
      <c r="H31" s="82">
        <v>0</v>
      </c>
      <c r="I31" s="83">
        <v>0</v>
      </c>
      <c r="J31" s="83">
        <v>0</v>
      </c>
      <c r="K31" s="83">
        <v>0</v>
      </c>
      <c r="L31" s="84">
        <v>0</v>
      </c>
      <c r="M31" s="85">
        <v>0</v>
      </c>
      <c r="N31" s="85">
        <v>0</v>
      </c>
      <c r="O31" s="85">
        <v>0</v>
      </c>
      <c r="P31" s="86">
        <f t="shared" si="5"/>
        <v>0</v>
      </c>
      <c r="Q31" s="77">
        <f t="shared" si="5"/>
        <v>0</v>
      </c>
      <c r="R31" s="77">
        <f t="shared" si="2"/>
        <v>0</v>
      </c>
      <c r="S31" s="77">
        <f t="shared" si="3"/>
        <v>0</v>
      </c>
      <c r="T31" s="110">
        <v>0</v>
      </c>
    </row>
    <row r="32" spans="1:20" ht="12.75">
      <c r="A32" s="24"/>
      <c r="B32" s="111"/>
      <c r="C32" s="81" t="s">
        <v>41</v>
      </c>
      <c r="D32" s="82">
        <v>0</v>
      </c>
      <c r="E32" s="83">
        <v>0</v>
      </c>
      <c r="F32" s="83">
        <v>0</v>
      </c>
      <c r="G32" s="83">
        <v>0</v>
      </c>
      <c r="H32" s="82">
        <v>0</v>
      </c>
      <c r="I32" s="83">
        <v>0</v>
      </c>
      <c r="J32" s="83">
        <v>0</v>
      </c>
      <c r="K32" s="83">
        <v>0</v>
      </c>
      <c r="L32" s="84">
        <v>0</v>
      </c>
      <c r="M32" s="85">
        <v>0</v>
      </c>
      <c r="N32" s="85">
        <v>0</v>
      </c>
      <c r="O32" s="85">
        <v>0</v>
      </c>
      <c r="P32" s="86">
        <f t="shared" si="5"/>
        <v>0</v>
      </c>
      <c r="Q32" s="77">
        <f t="shared" si="5"/>
        <v>0</v>
      </c>
      <c r="R32" s="77">
        <f t="shared" si="2"/>
        <v>0</v>
      </c>
      <c r="S32" s="77">
        <f t="shared" si="3"/>
        <v>0</v>
      </c>
      <c r="T32" s="110">
        <v>0</v>
      </c>
    </row>
    <row r="33" spans="1:20" ht="12.75">
      <c r="A33" s="24"/>
      <c r="B33" s="111"/>
      <c r="C33" s="81" t="s">
        <v>42</v>
      </c>
      <c r="D33" s="73"/>
      <c r="E33" s="72"/>
      <c r="F33" s="83">
        <v>0</v>
      </c>
      <c r="G33" s="83">
        <v>0</v>
      </c>
      <c r="H33" s="73"/>
      <c r="I33" s="72"/>
      <c r="J33" s="83">
        <v>0</v>
      </c>
      <c r="K33" s="83">
        <v>0</v>
      </c>
      <c r="L33" s="74"/>
      <c r="M33" s="75"/>
      <c r="N33" s="85">
        <v>0</v>
      </c>
      <c r="O33" s="85">
        <v>0</v>
      </c>
      <c r="P33" s="74"/>
      <c r="Q33" s="75"/>
      <c r="R33" s="77">
        <f t="shared" si="2"/>
        <v>0</v>
      </c>
      <c r="S33" s="77">
        <f t="shared" si="3"/>
        <v>0</v>
      </c>
      <c r="T33" s="112"/>
    </row>
    <row r="34" spans="1:20" ht="12.75">
      <c r="A34" s="101" t="s">
        <v>48</v>
      </c>
      <c r="B34" s="121"/>
      <c r="C34" s="69" t="s">
        <v>38</v>
      </c>
      <c r="D34" s="102">
        <v>0</v>
      </c>
      <c r="E34" s="103">
        <v>0</v>
      </c>
      <c r="F34" s="103">
        <v>0</v>
      </c>
      <c r="G34" s="103">
        <v>0</v>
      </c>
      <c r="H34" s="102">
        <v>0</v>
      </c>
      <c r="I34" s="103">
        <v>0</v>
      </c>
      <c r="J34" s="103">
        <v>0</v>
      </c>
      <c r="K34" s="103">
        <v>0</v>
      </c>
      <c r="L34" s="104">
        <v>0</v>
      </c>
      <c r="M34" s="105">
        <v>0</v>
      </c>
      <c r="N34" s="105">
        <v>0</v>
      </c>
      <c r="O34" s="105">
        <v>0</v>
      </c>
      <c r="P34" s="106">
        <f aca="true" t="shared" si="6" ref="P34:Q36">D34+H34+L34</f>
        <v>0</v>
      </c>
      <c r="Q34" s="107">
        <f t="shared" si="6"/>
        <v>0</v>
      </c>
      <c r="R34" s="107">
        <f t="shared" si="2"/>
        <v>0</v>
      </c>
      <c r="S34" s="107">
        <f t="shared" si="3"/>
        <v>0</v>
      </c>
      <c r="T34" s="108">
        <v>0</v>
      </c>
    </row>
    <row r="35" spans="1:20" ht="12.75">
      <c r="A35" s="80" t="s">
        <v>49</v>
      </c>
      <c r="B35" s="25"/>
      <c r="C35" s="81" t="s">
        <v>40</v>
      </c>
      <c r="D35" s="82">
        <v>0</v>
      </c>
      <c r="E35" s="83">
        <v>0</v>
      </c>
      <c r="F35" s="83">
        <v>0</v>
      </c>
      <c r="G35" s="83">
        <v>0</v>
      </c>
      <c r="H35" s="82">
        <v>0</v>
      </c>
      <c r="I35" s="83">
        <v>0</v>
      </c>
      <c r="J35" s="83">
        <v>0</v>
      </c>
      <c r="K35" s="83">
        <v>0</v>
      </c>
      <c r="L35" s="84">
        <v>0</v>
      </c>
      <c r="M35" s="85">
        <v>0</v>
      </c>
      <c r="N35" s="85">
        <v>0</v>
      </c>
      <c r="O35" s="85">
        <v>0</v>
      </c>
      <c r="P35" s="86">
        <f t="shared" si="6"/>
        <v>0</v>
      </c>
      <c r="Q35" s="77">
        <f t="shared" si="6"/>
        <v>0</v>
      </c>
      <c r="R35" s="77">
        <f t="shared" si="2"/>
        <v>0</v>
      </c>
      <c r="S35" s="77">
        <f t="shared" si="3"/>
        <v>0</v>
      </c>
      <c r="T35" s="110">
        <v>0</v>
      </c>
    </row>
    <row r="36" spans="1:20" ht="12.75">
      <c r="A36" s="80" t="s">
        <v>50</v>
      </c>
      <c r="B36" s="111"/>
      <c r="C36" s="81" t="s">
        <v>41</v>
      </c>
      <c r="D36" s="82">
        <v>0</v>
      </c>
      <c r="E36" s="83">
        <v>0</v>
      </c>
      <c r="F36" s="83">
        <v>0</v>
      </c>
      <c r="G36" s="83">
        <v>0</v>
      </c>
      <c r="H36" s="82">
        <v>0</v>
      </c>
      <c r="I36" s="83">
        <v>0</v>
      </c>
      <c r="J36" s="83">
        <v>0</v>
      </c>
      <c r="K36" s="83">
        <v>0</v>
      </c>
      <c r="L36" s="84">
        <v>0</v>
      </c>
      <c r="M36" s="85">
        <v>0</v>
      </c>
      <c r="N36" s="85">
        <v>0</v>
      </c>
      <c r="O36" s="85">
        <v>0</v>
      </c>
      <c r="P36" s="86">
        <f t="shared" si="6"/>
        <v>0</v>
      </c>
      <c r="Q36" s="77">
        <f t="shared" si="6"/>
        <v>0</v>
      </c>
      <c r="R36" s="77">
        <f t="shared" si="2"/>
        <v>0</v>
      </c>
      <c r="S36" s="77">
        <f t="shared" si="3"/>
        <v>0</v>
      </c>
      <c r="T36" s="110">
        <v>0</v>
      </c>
    </row>
    <row r="37" spans="1:20" ht="12.75">
      <c r="A37" s="80" t="s">
        <v>51</v>
      </c>
      <c r="B37" s="111"/>
      <c r="C37" s="81" t="s">
        <v>42</v>
      </c>
      <c r="D37" s="73"/>
      <c r="E37" s="72"/>
      <c r="F37" s="83">
        <v>0</v>
      </c>
      <c r="G37" s="83">
        <v>0</v>
      </c>
      <c r="H37" s="73"/>
      <c r="I37" s="72"/>
      <c r="J37" s="83">
        <v>0</v>
      </c>
      <c r="K37" s="83">
        <v>0</v>
      </c>
      <c r="L37" s="74"/>
      <c r="M37" s="75"/>
      <c r="N37" s="85">
        <v>0</v>
      </c>
      <c r="O37" s="85">
        <v>0</v>
      </c>
      <c r="P37" s="74"/>
      <c r="Q37" s="75"/>
      <c r="R37" s="77">
        <f t="shared" si="2"/>
        <v>0</v>
      </c>
      <c r="S37" s="77">
        <f t="shared" si="3"/>
        <v>0</v>
      </c>
      <c r="T37" s="122"/>
    </row>
    <row r="38" spans="1:20" ht="12.75">
      <c r="A38" s="80" t="s">
        <v>52</v>
      </c>
      <c r="B38" s="113" t="s">
        <v>43</v>
      </c>
      <c r="C38" s="94" t="s">
        <v>38</v>
      </c>
      <c r="D38" s="114">
        <v>0</v>
      </c>
      <c r="E38" s="115">
        <v>0</v>
      </c>
      <c r="F38" s="115">
        <v>0</v>
      </c>
      <c r="G38" s="115">
        <v>0</v>
      </c>
      <c r="H38" s="114">
        <v>0</v>
      </c>
      <c r="I38" s="115">
        <v>0</v>
      </c>
      <c r="J38" s="115">
        <v>0</v>
      </c>
      <c r="K38" s="115">
        <v>0</v>
      </c>
      <c r="L38" s="116">
        <v>0</v>
      </c>
      <c r="M38" s="117">
        <v>0</v>
      </c>
      <c r="N38" s="117">
        <v>0</v>
      </c>
      <c r="O38" s="117">
        <v>0</v>
      </c>
      <c r="P38" s="118">
        <f aca="true" t="shared" si="7" ref="P38:Q40">D38+H38+L38</f>
        <v>0</v>
      </c>
      <c r="Q38" s="119">
        <f t="shared" si="7"/>
        <v>0</v>
      </c>
      <c r="R38" s="119">
        <f t="shared" si="2"/>
        <v>0</v>
      </c>
      <c r="S38" s="119">
        <f t="shared" si="3"/>
        <v>0</v>
      </c>
      <c r="T38" s="120">
        <v>0</v>
      </c>
    </row>
    <row r="39" spans="1:20" ht="12.75">
      <c r="A39" s="92"/>
      <c r="B39" s="25"/>
      <c r="C39" s="81" t="s">
        <v>40</v>
      </c>
      <c r="D39" s="82">
        <v>0</v>
      </c>
      <c r="E39" s="83">
        <v>0</v>
      </c>
      <c r="F39" s="83">
        <v>0</v>
      </c>
      <c r="G39" s="83">
        <v>0</v>
      </c>
      <c r="H39" s="82">
        <v>0</v>
      </c>
      <c r="I39" s="83">
        <v>0</v>
      </c>
      <c r="J39" s="83">
        <v>0</v>
      </c>
      <c r="K39" s="83">
        <v>0</v>
      </c>
      <c r="L39" s="84">
        <v>0</v>
      </c>
      <c r="M39" s="85">
        <v>0</v>
      </c>
      <c r="N39" s="85">
        <v>0</v>
      </c>
      <c r="O39" s="85">
        <v>0</v>
      </c>
      <c r="P39" s="86">
        <f t="shared" si="7"/>
        <v>0</v>
      </c>
      <c r="Q39" s="77">
        <f t="shared" si="7"/>
        <v>0</v>
      </c>
      <c r="R39" s="77">
        <f t="shared" si="2"/>
        <v>0</v>
      </c>
      <c r="S39" s="77">
        <f t="shared" si="3"/>
        <v>0</v>
      </c>
      <c r="T39" s="110">
        <v>0</v>
      </c>
    </row>
    <row r="40" spans="1:20" ht="12.75">
      <c r="A40" s="24"/>
      <c r="B40" s="111"/>
      <c r="C40" s="81" t="s">
        <v>41</v>
      </c>
      <c r="D40" s="82">
        <v>0</v>
      </c>
      <c r="E40" s="83">
        <v>0</v>
      </c>
      <c r="F40" s="83">
        <v>0</v>
      </c>
      <c r="G40" s="83">
        <v>0</v>
      </c>
      <c r="H40" s="82">
        <v>0</v>
      </c>
      <c r="I40" s="83">
        <v>0</v>
      </c>
      <c r="J40" s="83">
        <v>0</v>
      </c>
      <c r="K40" s="83">
        <v>0</v>
      </c>
      <c r="L40" s="84">
        <v>0</v>
      </c>
      <c r="M40" s="85">
        <v>0</v>
      </c>
      <c r="N40" s="85">
        <v>0</v>
      </c>
      <c r="O40" s="85">
        <v>0</v>
      </c>
      <c r="P40" s="86">
        <f t="shared" si="7"/>
        <v>0</v>
      </c>
      <c r="Q40" s="77">
        <f t="shared" si="7"/>
        <v>0</v>
      </c>
      <c r="R40" s="77">
        <f t="shared" si="2"/>
        <v>0</v>
      </c>
      <c r="S40" s="77">
        <f t="shared" si="3"/>
        <v>0</v>
      </c>
      <c r="T40" s="110">
        <v>0</v>
      </c>
    </row>
    <row r="41" spans="1:20" ht="12.75">
      <c r="A41" s="24"/>
      <c r="B41" s="111"/>
      <c r="C41" s="81" t="s">
        <v>42</v>
      </c>
      <c r="D41" s="73"/>
      <c r="E41" s="72"/>
      <c r="F41" s="83">
        <v>0</v>
      </c>
      <c r="G41" s="83">
        <v>0</v>
      </c>
      <c r="H41" s="73"/>
      <c r="I41" s="72"/>
      <c r="J41" s="83">
        <v>0</v>
      </c>
      <c r="K41" s="83">
        <v>0</v>
      </c>
      <c r="L41" s="74"/>
      <c r="M41" s="75"/>
      <c r="N41" s="85">
        <v>0</v>
      </c>
      <c r="O41" s="85">
        <v>0</v>
      </c>
      <c r="P41" s="74"/>
      <c r="Q41" s="75"/>
      <c r="R41" s="77">
        <f t="shared" si="2"/>
        <v>0</v>
      </c>
      <c r="S41" s="77">
        <f t="shared" si="3"/>
        <v>0</v>
      </c>
      <c r="T41" s="112"/>
    </row>
    <row r="42" spans="1:20" ht="12.75">
      <c r="A42" s="101" t="s">
        <v>53</v>
      </c>
      <c r="B42" s="121"/>
      <c r="C42" s="69" t="s">
        <v>38</v>
      </c>
      <c r="D42" s="102">
        <v>0</v>
      </c>
      <c r="E42" s="103">
        <v>0</v>
      </c>
      <c r="F42" s="103">
        <v>0</v>
      </c>
      <c r="G42" s="103">
        <v>0</v>
      </c>
      <c r="H42" s="102">
        <v>0</v>
      </c>
      <c r="I42" s="103">
        <v>0</v>
      </c>
      <c r="J42" s="103">
        <v>0</v>
      </c>
      <c r="K42" s="103">
        <v>0</v>
      </c>
      <c r="L42" s="104">
        <v>0</v>
      </c>
      <c r="M42" s="105">
        <v>0</v>
      </c>
      <c r="N42" s="105">
        <v>0</v>
      </c>
      <c r="O42" s="105">
        <v>0</v>
      </c>
      <c r="P42" s="106">
        <f aca="true" t="shared" si="8" ref="P42:Q44">D42+H42+L42</f>
        <v>0</v>
      </c>
      <c r="Q42" s="107">
        <f t="shared" si="8"/>
        <v>0</v>
      </c>
      <c r="R42" s="107">
        <f t="shared" si="2"/>
        <v>0</v>
      </c>
      <c r="S42" s="107">
        <f t="shared" si="3"/>
        <v>0</v>
      </c>
      <c r="T42" s="108">
        <v>0</v>
      </c>
    </row>
    <row r="43" spans="1:20" ht="12.75">
      <c r="A43" s="80" t="s">
        <v>54</v>
      </c>
      <c r="B43" s="68"/>
      <c r="C43" s="81" t="s">
        <v>40</v>
      </c>
      <c r="D43" s="82">
        <v>0</v>
      </c>
      <c r="E43" s="83">
        <v>0</v>
      </c>
      <c r="F43" s="83">
        <v>0</v>
      </c>
      <c r="G43" s="83">
        <v>0</v>
      </c>
      <c r="H43" s="82">
        <v>0</v>
      </c>
      <c r="I43" s="83">
        <v>0</v>
      </c>
      <c r="J43" s="83">
        <v>0</v>
      </c>
      <c r="K43" s="83">
        <v>0</v>
      </c>
      <c r="L43" s="84">
        <v>0</v>
      </c>
      <c r="M43" s="85">
        <v>0</v>
      </c>
      <c r="N43" s="85">
        <v>0</v>
      </c>
      <c r="O43" s="85">
        <v>0</v>
      </c>
      <c r="P43" s="86">
        <f t="shared" si="8"/>
        <v>0</v>
      </c>
      <c r="Q43" s="77">
        <f t="shared" si="8"/>
        <v>0</v>
      </c>
      <c r="R43" s="77">
        <f t="shared" si="2"/>
        <v>0</v>
      </c>
      <c r="S43" s="77">
        <f t="shared" si="3"/>
        <v>0</v>
      </c>
      <c r="T43" s="110">
        <v>0</v>
      </c>
    </row>
    <row r="44" spans="1:20" ht="12.75">
      <c r="A44" s="80"/>
      <c r="B44" s="111"/>
      <c r="C44" s="81" t="s">
        <v>41</v>
      </c>
      <c r="D44" s="82">
        <v>0</v>
      </c>
      <c r="E44" s="83">
        <v>0</v>
      </c>
      <c r="F44" s="83">
        <v>0</v>
      </c>
      <c r="G44" s="83">
        <v>0</v>
      </c>
      <c r="H44" s="82">
        <v>0</v>
      </c>
      <c r="I44" s="83">
        <v>0</v>
      </c>
      <c r="J44" s="83">
        <v>0</v>
      </c>
      <c r="K44" s="83">
        <v>0</v>
      </c>
      <c r="L44" s="123">
        <v>0</v>
      </c>
      <c r="M44" s="85">
        <v>0</v>
      </c>
      <c r="N44" s="85">
        <v>0</v>
      </c>
      <c r="O44" s="85">
        <v>0</v>
      </c>
      <c r="P44" s="86">
        <f t="shared" si="8"/>
        <v>0</v>
      </c>
      <c r="Q44" s="77">
        <f t="shared" si="8"/>
        <v>0</v>
      </c>
      <c r="R44" s="77">
        <f t="shared" si="2"/>
        <v>0</v>
      </c>
      <c r="S44" s="77">
        <f t="shared" si="3"/>
        <v>0</v>
      </c>
      <c r="T44" s="110">
        <v>0</v>
      </c>
    </row>
    <row r="45" spans="1:20" ht="12.75">
      <c r="A45" s="24"/>
      <c r="B45" s="111"/>
      <c r="C45" s="81" t="s">
        <v>42</v>
      </c>
      <c r="D45" s="73"/>
      <c r="E45" s="72"/>
      <c r="F45" s="83">
        <v>0</v>
      </c>
      <c r="G45" s="83">
        <v>0</v>
      </c>
      <c r="H45" s="73"/>
      <c r="I45" s="72"/>
      <c r="J45" s="83">
        <v>0</v>
      </c>
      <c r="K45" s="83">
        <v>0</v>
      </c>
      <c r="L45" s="74"/>
      <c r="M45" s="75"/>
      <c r="N45" s="85">
        <v>0</v>
      </c>
      <c r="O45" s="85">
        <v>0</v>
      </c>
      <c r="P45" s="74"/>
      <c r="Q45" s="75"/>
      <c r="R45" s="77">
        <f t="shared" si="2"/>
        <v>0</v>
      </c>
      <c r="S45" s="77">
        <f t="shared" si="3"/>
        <v>0</v>
      </c>
      <c r="T45" s="112"/>
    </row>
    <row r="46" spans="1:20" ht="12.75">
      <c r="A46" s="92"/>
      <c r="B46" s="113" t="s">
        <v>43</v>
      </c>
      <c r="C46" s="94" t="s">
        <v>38</v>
      </c>
      <c r="D46" s="114">
        <v>0</v>
      </c>
      <c r="E46" s="115">
        <v>0</v>
      </c>
      <c r="F46" s="115">
        <v>0</v>
      </c>
      <c r="G46" s="115">
        <v>0</v>
      </c>
      <c r="H46" s="114">
        <v>0</v>
      </c>
      <c r="I46" s="115">
        <v>0</v>
      </c>
      <c r="J46" s="115">
        <v>0</v>
      </c>
      <c r="K46" s="115">
        <v>0</v>
      </c>
      <c r="L46" s="116">
        <v>0</v>
      </c>
      <c r="M46" s="117">
        <v>0</v>
      </c>
      <c r="N46" s="117">
        <v>0</v>
      </c>
      <c r="O46" s="117">
        <v>0</v>
      </c>
      <c r="P46" s="118">
        <f aca="true" t="shared" si="9" ref="P46:Q48">D46+H46+L46</f>
        <v>0</v>
      </c>
      <c r="Q46" s="119">
        <f t="shared" si="9"/>
        <v>0</v>
      </c>
      <c r="R46" s="119">
        <f t="shared" si="2"/>
        <v>0</v>
      </c>
      <c r="S46" s="119">
        <f t="shared" si="3"/>
        <v>0</v>
      </c>
      <c r="T46" s="120">
        <v>0</v>
      </c>
    </row>
    <row r="47" spans="1:20" ht="12.75">
      <c r="A47" s="92"/>
      <c r="B47" s="68"/>
      <c r="C47" s="81" t="s">
        <v>40</v>
      </c>
      <c r="D47" s="82">
        <v>0</v>
      </c>
      <c r="E47" s="83">
        <v>0</v>
      </c>
      <c r="F47" s="83">
        <v>0</v>
      </c>
      <c r="G47" s="83">
        <v>0</v>
      </c>
      <c r="H47" s="82">
        <v>0</v>
      </c>
      <c r="I47" s="83">
        <v>0</v>
      </c>
      <c r="J47" s="83">
        <v>0</v>
      </c>
      <c r="K47" s="83">
        <v>0</v>
      </c>
      <c r="L47" s="84">
        <v>0</v>
      </c>
      <c r="M47" s="85">
        <v>0</v>
      </c>
      <c r="N47" s="85">
        <v>0</v>
      </c>
      <c r="O47" s="85">
        <v>0</v>
      </c>
      <c r="P47" s="86">
        <f t="shared" si="9"/>
        <v>0</v>
      </c>
      <c r="Q47" s="77">
        <f t="shared" si="9"/>
        <v>0</v>
      </c>
      <c r="R47" s="77">
        <f t="shared" si="2"/>
        <v>0</v>
      </c>
      <c r="S47" s="77">
        <f t="shared" si="3"/>
        <v>0</v>
      </c>
      <c r="T47" s="110">
        <v>0</v>
      </c>
    </row>
    <row r="48" spans="1:20" ht="12.75">
      <c r="A48" s="24"/>
      <c r="B48" s="111"/>
      <c r="C48" s="81" t="s">
        <v>41</v>
      </c>
      <c r="D48" s="82">
        <v>0</v>
      </c>
      <c r="E48" s="83">
        <v>0</v>
      </c>
      <c r="F48" s="83">
        <v>0</v>
      </c>
      <c r="G48" s="83">
        <v>0</v>
      </c>
      <c r="H48" s="82">
        <v>0</v>
      </c>
      <c r="I48" s="83">
        <v>0</v>
      </c>
      <c r="J48" s="83">
        <v>0</v>
      </c>
      <c r="K48" s="83">
        <v>0</v>
      </c>
      <c r="L48" s="84">
        <v>0</v>
      </c>
      <c r="M48" s="85">
        <v>0</v>
      </c>
      <c r="N48" s="85">
        <v>0</v>
      </c>
      <c r="O48" s="85">
        <v>0</v>
      </c>
      <c r="P48" s="86">
        <f t="shared" si="9"/>
        <v>0</v>
      </c>
      <c r="Q48" s="77">
        <f t="shared" si="9"/>
        <v>0</v>
      </c>
      <c r="R48" s="77">
        <f t="shared" si="2"/>
        <v>0</v>
      </c>
      <c r="S48" s="77">
        <f t="shared" si="3"/>
        <v>0</v>
      </c>
      <c r="T48" s="110">
        <v>0</v>
      </c>
    </row>
    <row r="49" spans="1:20" ht="12.75">
      <c r="A49" s="24"/>
      <c r="B49" s="111"/>
      <c r="C49" s="81" t="s">
        <v>42</v>
      </c>
      <c r="D49" s="73"/>
      <c r="E49" s="72"/>
      <c r="F49" s="83">
        <v>0</v>
      </c>
      <c r="G49" s="83">
        <v>0</v>
      </c>
      <c r="H49" s="73"/>
      <c r="I49" s="72"/>
      <c r="J49" s="83">
        <v>0</v>
      </c>
      <c r="K49" s="83">
        <v>0</v>
      </c>
      <c r="L49" s="74"/>
      <c r="M49" s="75"/>
      <c r="N49" s="85">
        <v>0</v>
      </c>
      <c r="O49" s="85">
        <v>0</v>
      </c>
      <c r="P49" s="74"/>
      <c r="Q49" s="75"/>
      <c r="R49" s="77">
        <f t="shared" si="2"/>
        <v>0</v>
      </c>
      <c r="S49" s="77">
        <f t="shared" si="3"/>
        <v>0</v>
      </c>
      <c r="T49" s="112"/>
    </row>
    <row r="50" spans="1:20" ht="12.75">
      <c r="A50" s="101" t="s">
        <v>55</v>
      </c>
      <c r="B50" s="121"/>
      <c r="C50" s="69" t="s">
        <v>38</v>
      </c>
      <c r="D50" s="104">
        <v>0</v>
      </c>
      <c r="E50" s="105">
        <v>0</v>
      </c>
      <c r="F50" s="105">
        <v>0</v>
      </c>
      <c r="G50" s="105">
        <v>0</v>
      </c>
      <c r="H50" s="104">
        <v>0</v>
      </c>
      <c r="I50" s="105">
        <v>0</v>
      </c>
      <c r="J50" s="105">
        <v>0</v>
      </c>
      <c r="K50" s="105">
        <v>0</v>
      </c>
      <c r="L50" s="104">
        <v>0</v>
      </c>
      <c r="M50" s="105">
        <v>0</v>
      </c>
      <c r="N50" s="105">
        <v>0</v>
      </c>
      <c r="O50" s="105">
        <v>0</v>
      </c>
      <c r="P50" s="106">
        <f aca="true" t="shared" si="10" ref="P50:Q52">D50+H50+L50</f>
        <v>0</v>
      </c>
      <c r="Q50" s="107">
        <f t="shared" si="10"/>
        <v>0</v>
      </c>
      <c r="R50" s="107">
        <f t="shared" si="2"/>
        <v>0</v>
      </c>
      <c r="S50" s="107">
        <f t="shared" si="3"/>
        <v>0</v>
      </c>
      <c r="T50" s="124">
        <v>0</v>
      </c>
    </row>
    <row r="51" spans="1:20" ht="12.75">
      <c r="A51" s="92"/>
      <c r="B51" s="68"/>
      <c r="C51" s="81" t="s">
        <v>40</v>
      </c>
      <c r="D51" s="82">
        <v>0</v>
      </c>
      <c r="E51" s="83">
        <v>0</v>
      </c>
      <c r="F51" s="83">
        <v>0</v>
      </c>
      <c r="G51" s="83">
        <v>0</v>
      </c>
      <c r="H51" s="82">
        <v>0</v>
      </c>
      <c r="I51" s="83">
        <v>0</v>
      </c>
      <c r="J51" s="83">
        <v>0</v>
      </c>
      <c r="K51" s="83">
        <v>0</v>
      </c>
      <c r="L51" s="84">
        <v>0</v>
      </c>
      <c r="M51" s="85">
        <v>0</v>
      </c>
      <c r="N51" s="85">
        <v>0</v>
      </c>
      <c r="O51" s="85">
        <v>0</v>
      </c>
      <c r="P51" s="86">
        <f t="shared" si="10"/>
        <v>0</v>
      </c>
      <c r="Q51" s="77">
        <f t="shared" si="10"/>
        <v>0</v>
      </c>
      <c r="R51" s="77">
        <f t="shared" si="2"/>
        <v>0</v>
      </c>
      <c r="S51" s="77">
        <f t="shared" si="3"/>
        <v>0</v>
      </c>
      <c r="T51" s="110">
        <v>0</v>
      </c>
    </row>
    <row r="52" spans="1:20" ht="12.75">
      <c r="A52" s="24"/>
      <c r="B52" s="111"/>
      <c r="C52" s="81" t="s">
        <v>41</v>
      </c>
      <c r="D52" s="84">
        <v>0</v>
      </c>
      <c r="E52" s="85">
        <v>0</v>
      </c>
      <c r="F52" s="85">
        <v>0</v>
      </c>
      <c r="G52" s="85">
        <v>0</v>
      </c>
      <c r="H52" s="84">
        <v>0</v>
      </c>
      <c r="I52" s="85">
        <v>0</v>
      </c>
      <c r="J52" s="85">
        <v>0</v>
      </c>
      <c r="K52" s="85">
        <v>0</v>
      </c>
      <c r="L52" s="84">
        <v>0</v>
      </c>
      <c r="M52" s="85">
        <v>0</v>
      </c>
      <c r="N52" s="85">
        <v>0</v>
      </c>
      <c r="O52" s="85">
        <v>0</v>
      </c>
      <c r="P52" s="86">
        <f t="shared" si="10"/>
        <v>0</v>
      </c>
      <c r="Q52" s="77">
        <f t="shared" si="10"/>
        <v>0</v>
      </c>
      <c r="R52" s="77">
        <f t="shared" si="2"/>
        <v>0</v>
      </c>
      <c r="S52" s="77">
        <f t="shared" si="3"/>
        <v>0</v>
      </c>
      <c r="T52" s="125">
        <v>0</v>
      </c>
    </row>
    <row r="53" spans="1:20" ht="12.75">
      <c r="A53" s="24"/>
      <c r="B53" s="111"/>
      <c r="C53" s="81" t="s">
        <v>42</v>
      </c>
      <c r="D53" s="126"/>
      <c r="E53" s="75"/>
      <c r="F53" s="85">
        <v>0</v>
      </c>
      <c r="G53" s="85">
        <v>0</v>
      </c>
      <c r="H53" s="74"/>
      <c r="I53" s="75"/>
      <c r="J53" s="85">
        <v>0</v>
      </c>
      <c r="K53" s="85">
        <v>0</v>
      </c>
      <c r="L53" s="74"/>
      <c r="M53" s="75"/>
      <c r="N53" s="85">
        <v>0</v>
      </c>
      <c r="O53" s="85">
        <v>0</v>
      </c>
      <c r="P53" s="74"/>
      <c r="Q53" s="75"/>
      <c r="R53" s="77">
        <f t="shared" si="2"/>
        <v>0</v>
      </c>
      <c r="S53" s="77">
        <f t="shared" si="3"/>
        <v>0</v>
      </c>
      <c r="T53" s="127"/>
    </row>
    <row r="54" spans="1:20" ht="12.75">
      <c r="A54" s="24"/>
      <c r="B54" s="113" t="s">
        <v>43</v>
      </c>
      <c r="C54" s="94" t="s">
        <v>38</v>
      </c>
      <c r="D54" s="116">
        <v>0</v>
      </c>
      <c r="E54" s="117">
        <v>0</v>
      </c>
      <c r="F54" s="117">
        <v>0</v>
      </c>
      <c r="G54" s="117">
        <v>0</v>
      </c>
      <c r="H54" s="116">
        <v>0</v>
      </c>
      <c r="I54" s="117">
        <v>0</v>
      </c>
      <c r="J54" s="117">
        <v>0</v>
      </c>
      <c r="K54" s="117">
        <v>0</v>
      </c>
      <c r="L54" s="116">
        <v>0</v>
      </c>
      <c r="M54" s="117">
        <v>0</v>
      </c>
      <c r="N54" s="117">
        <v>0</v>
      </c>
      <c r="O54" s="117">
        <v>0</v>
      </c>
      <c r="P54" s="118">
        <f aca="true" t="shared" si="11" ref="P54:Q56">D54+H54+L54</f>
        <v>0</v>
      </c>
      <c r="Q54" s="119">
        <f t="shared" si="11"/>
        <v>0</v>
      </c>
      <c r="R54" s="119">
        <f t="shared" si="2"/>
        <v>0</v>
      </c>
      <c r="S54" s="119">
        <f t="shared" si="3"/>
        <v>0</v>
      </c>
      <c r="T54" s="128">
        <v>0</v>
      </c>
    </row>
    <row r="55" spans="1:20" ht="12.75">
      <c r="A55" s="92"/>
      <c r="B55" s="68"/>
      <c r="C55" s="81" t="s">
        <v>40</v>
      </c>
      <c r="D55" s="82">
        <v>0</v>
      </c>
      <c r="E55" s="83">
        <v>0</v>
      </c>
      <c r="F55" s="83">
        <v>0</v>
      </c>
      <c r="G55" s="83">
        <v>0</v>
      </c>
      <c r="H55" s="82">
        <v>0</v>
      </c>
      <c r="I55" s="83">
        <v>0</v>
      </c>
      <c r="J55" s="83">
        <v>0</v>
      </c>
      <c r="K55" s="83">
        <v>0</v>
      </c>
      <c r="L55" s="84">
        <v>0</v>
      </c>
      <c r="M55" s="85">
        <v>0</v>
      </c>
      <c r="N55" s="85">
        <v>0</v>
      </c>
      <c r="O55" s="85">
        <v>0</v>
      </c>
      <c r="P55" s="86">
        <f t="shared" si="11"/>
        <v>0</v>
      </c>
      <c r="Q55" s="77">
        <f t="shared" si="11"/>
        <v>0</v>
      </c>
      <c r="R55" s="77">
        <f t="shared" si="2"/>
        <v>0</v>
      </c>
      <c r="S55" s="77">
        <f t="shared" si="3"/>
        <v>0</v>
      </c>
      <c r="T55" s="110">
        <v>0</v>
      </c>
    </row>
    <row r="56" spans="1:20" ht="12.75">
      <c r="A56" s="24"/>
      <c r="B56" s="111"/>
      <c r="C56" s="81" t="s">
        <v>41</v>
      </c>
      <c r="D56" s="84">
        <v>0</v>
      </c>
      <c r="E56" s="85">
        <v>0</v>
      </c>
      <c r="F56" s="85">
        <v>0</v>
      </c>
      <c r="G56" s="85">
        <v>0</v>
      </c>
      <c r="H56" s="84">
        <v>0</v>
      </c>
      <c r="I56" s="85">
        <v>0</v>
      </c>
      <c r="J56" s="85">
        <v>0</v>
      </c>
      <c r="K56" s="85">
        <v>0</v>
      </c>
      <c r="L56" s="84">
        <v>0</v>
      </c>
      <c r="M56" s="85">
        <v>0</v>
      </c>
      <c r="N56" s="85">
        <v>0</v>
      </c>
      <c r="O56" s="85">
        <v>0</v>
      </c>
      <c r="P56" s="86">
        <f t="shared" si="11"/>
        <v>0</v>
      </c>
      <c r="Q56" s="77">
        <f t="shared" si="11"/>
        <v>0</v>
      </c>
      <c r="R56" s="77">
        <f t="shared" si="2"/>
        <v>0</v>
      </c>
      <c r="S56" s="77">
        <f t="shared" si="3"/>
        <v>0</v>
      </c>
      <c r="T56" s="125">
        <v>0</v>
      </c>
    </row>
    <row r="57" spans="1:20" ht="12.75">
      <c r="A57" s="24"/>
      <c r="B57" s="111"/>
      <c r="C57" s="81" t="s">
        <v>42</v>
      </c>
      <c r="D57" s="74"/>
      <c r="E57" s="75"/>
      <c r="F57" s="85">
        <v>0</v>
      </c>
      <c r="G57" s="85">
        <v>0</v>
      </c>
      <c r="H57" s="74"/>
      <c r="I57" s="75"/>
      <c r="J57" s="85">
        <v>0</v>
      </c>
      <c r="K57" s="85">
        <v>0</v>
      </c>
      <c r="L57" s="74"/>
      <c r="M57" s="75"/>
      <c r="N57" s="85">
        <v>0</v>
      </c>
      <c r="O57" s="85">
        <v>0</v>
      </c>
      <c r="P57" s="74"/>
      <c r="Q57" s="75"/>
      <c r="R57" s="77">
        <f t="shared" si="2"/>
        <v>0</v>
      </c>
      <c r="S57" s="77">
        <f t="shared" si="3"/>
        <v>0</v>
      </c>
      <c r="T57" s="90"/>
    </row>
    <row r="58" spans="1:20" ht="12.75">
      <c r="A58" s="101" t="s">
        <v>56</v>
      </c>
      <c r="B58" s="121"/>
      <c r="C58" s="69" t="s">
        <v>40</v>
      </c>
      <c r="D58" s="129"/>
      <c r="E58" s="130"/>
      <c r="F58" s="105">
        <v>0</v>
      </c>
      <c r="G58" s="105">
        <v>0</v>
      </c>
      <c r="H58" s="129"/>
      <c r="I58" s="130"/>
      <c r="J58" s="105">
        <v>0</v>
      </c>
      <c r="K58" s="105">
        <v>0</v>
      </c>
      <c r="L58" s="129"/>
      <c r="M58" s="130"/>
      <c r="N58" s="105">
        <v>0</v>
      </c>
      <c r="O58" s="105">
        <v>0</v>
      </c>
      <c r="P58" s="129"/>
      <c r="Q58" s="130"/>
      <c r="R58" s="107">
        <f t="shared" si="2"/>
        <v>0</v>
      </c>
      <c r="S58" s="107">
        <f t="shared" si="3"/>
        <v>0</v>
      </c>
      <c r="T58" s="131"/>
    </row>
    <row r="59" spans="1:20" ht="12.75">
      <c r="A59" s="132"/>
      <c r="B59" s="133"/>
      <c r="C59" s="81" t="s">
        <v>41</v>
      </c>
      <c r="D59" s="134"/>
      <c r="E59" s="135"/>
      <c r="F59" s="85">
        <v>0</v>
      </c>
      <c r="G59" s="85">
        <v>0</v>
      </c>
      <c r="H59" s="134"/>
      <c r="I59" s="135"/>
      <c r="J59" s="85">
        <v>0</v>
      </c>
      <c r="K59" s="85">
        <v>0</v>
      </c>
      <c r="L59" s="134"/>
      <c r="M59" s="135"/>
      <c r="N59" s="85">
        <v>0</v>
      </c>
      <c r="O59" s="85">
        <v>0</v>
      </c>
      <c r="P59" s="134"/>
      <c r="Q59" s="135"/>
      <c r="R59" s="77">
        <f t="shared" si="2"/>
        <v>0</v>
      </c>
      <c r="S59" s="77">
        <f t="shared" si="3"/>
        <v>0</v>
      </c>
      <c r="T59" s="136"/>
    </row>
    <row r="60" spans="1:20" ht="12.75">
      <c r="A60" s="101" t="s">
        <v>57</v>
      </c>
      <c r="B60" s="121"/>
      <c r="C60" s="69" t="s">
        <v>38</v>
      </c>
      <c r="D60" s="129"/>
      <c r="E60" s="130"/>
      <c r="F60" s="105">
        <v>0</v>
      </c>
      <c r="G60" s="105">
        <v>0</v>
      </c>
      <c r="H60" s="129"/>
      <c r="I60" s="130"/>
      <c r="J60" s="105">
        <v>0</v>
      </c>
      <c r="K60" s="105">
        <v>0</v>
      </c>
      <c r="L60" s="129"/>
      <c r="M60" s="130"/>
      <c r="N60" s="105">
        <v>0</v>
      </c>
      <c r="O60" s="105">
        <v>0</v>
      </c>
      <c r="P60" s="129"/>
      <c r="Q60" s="130"/>
      <c r="R60" s="107">
        <f t="shared" si="2"/>
        <v>0</v>
      </c>
      <c r="S60" s="107">
        <f t="shared" si="3"/>
        <v>0</v>
      </c>
      <c r="T60" s="131"/>
    </row>
    <row r="61" spans="1:20" ht="12.75">
      <c r="A61" s="92"/>
      <c r="B61" s="68"/>
      <c r="C61" s="81" t="s">
        <v>40</v>
      </c>
      <c r="D61" s="134"/>
      <c r="E61" s="135"/>
      <c r="F61" s="83">
        <v>0</v>
      </c>
      <c r="G61" s="83">
        <v>0</v>
      </c>
      <c r="H61" s="137"/>
      <c r="I61" s="138"/>
      <c r="J61" s="83">
        <v>0</v>
      </c>
      <c r="K61" s="83">
        <v>0</v>
      </c>
      <c r="L61" s="139"/>
      <c r="M61" s="140"/>
      <c r="N61" s="85">
        <v>0</v>
      </c>
      <c r="O61" s="85">
        <v>0</v>
      </c>
      <c r="P61" s="74"/>
      <c r="Q61" s="75"/>
      <c r="R61" s="77">
        <f t="shared" si="2"/>
        <v>0</v>
      </c>
      <c r="S61" s="77">
        <f t="shared" si="3"/>
        <v>0</v>
      </c>
      <c r="T61" s="136"/>
    </row>
    <row r="62" spans="1:20" ht="12.75">
      <c r="A62" s="24"/>
      <c r="B62" s="111"/>
      <c r="C62" s="81" t="s">
        <v>41</v>
      </c>
      <c r="D62" s="134"/>
      <c r="E62" s="135"/>
      <c r="F62" s="85">
        <v>0</v>
      </c>
      <c r="G62" s="85">
        <v>0</v>
      </c>
      <c r="H62" s="134"/>
      <c r="I62" s="135"/>
      <c r="J62" s="85">
        <v>0</v>
      </c>
      <c r="K62" s="85">
        <v>0</v>
      </c>
      <c r="L62" s="134"/>
      <c r="M62" s="135"/>
      <c r="N62" s="85">
        <v>0</v>
      </c>
      <c r="O62" s="85">
        <v>0</v>
      </c>
      <c r="P62" s="134"/>
      <c r="Q62" s="135"/>
      <c r="R62" s="77">
        <f t="shared" si="2"/>
        <v>0</v>
      </c>
      <c r="S62" s="77">
        <f t="shared" si="3"/>
        <v>0</v>
      </c>
      <c r="T62" s="136"/>
    </row>
    <row r="63" spans="1:20" ht="12.75">
      <c r="A63" s="24"/>
      <c r="B63" s="111"/>
      <c r="C63" s="81" t="s">
        <v>42</v>
      </c>
      <c r="D63" s="134"/>
      <c r="E63" s="135"/>
      <c r="F63" s="85">
        <v>0</v>
      </c>
      <c r="G63" s="85">
        <v>0</v>
      </c>
      <c r="H63" s="134"/>
      <c r="I63" s="135"/>
      <c r="J63" s="85">
        <v>0</v>
      </c>
      <c r="K63" s="85">
        <v>0</v>
      </c>
      <c r="L63" s="134"/>
      <c r="M63" s="135"/>
      <c r="N63" s="85">
        <v>0</v>
      </c>
      <c r="O63" s="85">
        <v>0</v>
      </c>
      <c r="P63" s="134"/>
      <c r="Q63" s="135"/>
      <c r="R63" s="77">
        <f t="shared" si="2"/>
        <v>0</v>
      </c>
      <c r="S63" s="77">
        <f t="shared" si="3"/>
        <v>0</v>
      </c>
      <c r="T63" s="136"/>
    </row>
    <row r="64" spans="1:20" ht="12.75">
      <c r="A64" s="92"/>
      <c r="B64" s="113" t="s">
        <v>43</v>
      </c>
      <c r="C64" s="94" t="s">
        <v>38</v>
      </c>
      <c r="D64" s="142"/>
      <c r="E64" s="143"/>
      <c r="F64" s="117">
        <v>0</v>
      </c>
      <c r="G64" s="117">
        <v>0</v>
      </c>
      <c r="H64" s="142"/>
      <c r="I64" s="143"/>
      <c r="J64" s="117">
        <v>0</v>
      </c>
      <c r="K64" s="117">
        <v>0</v>
      </c>
      <c r="L64" s="142"/>
      <c r="M64" s="143"/>
      <c r="N64" s="117">
        <v>0</v>
      </c>
      <c r="O64" s="117">
        <v>0</v>
      </c>
      <c r="P64" s="142"/>
      <c r="Q64" s="143"/>
      <c r="R64" s="119">
        <f t="shared" si="2"/>
        <v>0</v>
      </c>
      <c r="S64" s="119">
        <f t="shared" si="3"/>
        <v>0</v>
      </c>
      <c r="T64" s="144"/>
    </row>
    <row r="65" spans="1:20" ht="12.75">
      <c r="A65" s="92"/>
      <c r="B65" s="68"/>
      <c r="C65" s="81" t="s">
        <v>40</v>
      </c>
      <c r="D65" s="134"/>
      <c r="E65" s="135"/>
      <c r="F65" s="83">
        <v>0</v>
      </c>
      <c r="G65" s="83">
        <v>0</v>
      </c>
      <c r="H65" s="137"/>
      <c r="I65" s="138"/>
      <c r="J65" s="83">
        <v>0</v>
      </c>
      <c r="K65" s="83">
        <v>0</v>
      </c>
      <c r="L65" s="139"/>
      <c r="M65" s="140"/>
      <c r="N65" s="85">
        <v>0</v>
      </c>
      <c r="O65" s="85">
        <v>0</v>
      </c>
      <c r="P65" s="74"/>
      <c r="Q65" s="75"/>
      <c r="R65" s="77">
        <f t="shared" si="2"/>
        <v>0</v>
      </c>
      <c r="S65" s="77">
        <f t="shared" si="3"/>
        <v>0</v>
      </c>
      <c r="T65" s="136"/>
    </row>
    <row r="66" spans="1:20" ht="12.75">
      <c r="A66" s="24"/>
      <c r="B66" s="111"/>
      <c r="C66" s="81" t="s">
        <v>41</v>
      </c>
      <c r="D66" s="134"/>
      <c r="E66" s="135"/>
      <c r="F66" s="85">
        <v>0</v>
      </c>
      <c r="G66" s="85">
        <v>0</v>
      </c>
      <c r="H66" s="134"/>
      <c r="I66" s="135"/>
      <c r="J66" s="85">
        <v>0</v>
      </c>
      <c r="K66" s="85">
        <v>0</v>
      </c>
      <c r="L66" s="134"/>
      <c r="M66" s="135"/>
      <c r="N66" s="85">
        <v>0</v>
      </c>
      <c r="O66" s="85">
        <v>0</v>
      </c>
      <c r="P66" s="134"/>
      <c r="Q66" s="135"/>
      <c r="R66" s="77">
        <f t="shared" si="2"/>
        <v>0</v>
      </c>
      <c r="S66" s="77">
        <f t="shared" si="3"/>
        <v>0</v>
      </c>
      <c r="T66" s="136"/>
    </row>
    <row r="67" spans="1:20" ht="13.5" thickBot="1">
      <c r="A67" s="61"/>
      <c r="B67" s="145"/>
      <c r="C67" s="146" t="s">
        <v>42</v>
      </c>
      <c r="D67" s="147"/>
      <c r="E67" s="148"/>
      <c r="F67" s="149">
        <v>0</v>
      </c>
      <c r="G67" s="149">
        <v>0</v>
      </c>
      <c r="H67" s="147"/>
      <c r="I67" s="148"/>
      <c r="J67" s="149">
        <v>0</v>
      </c>
      <c r="K67" s="149">
        <v>0</v>
      </c>
      <c r="L67" s="147"/>
      <c r="M67" s="148"/>
      <c r="N67" s="149">
        <v>0</v>
      </c>
      <c r="O67" s="150">
        <v>0</v>
      </c>
      <c r="P67" s="151"/>
      <c r="Q67" s="152"/>
      <c r="R67" s="153">
        <f t="shared" si="2"/>
        <v>0</v>
      </c>
      <c r="S67" s="153">
        <f t="shared" si="3"/>
        <v>0</v>
      </c>
      <c r="T67" s="154"/>
    </row>
    <row r="68" spans="1:20" ht="12.75">
      <c r="A68" s="155" t="s">
        <v>58</v>
      </c>
      <c r="B68" s="156"/>
      <c r="C68" s="157" t="s">
        <v>38</v>
      </c>
      <c r="D68" s="158">
        <f>D18+D26+D34+D42+D50</f>
        <v>0</v>
      </c>
      <c r="E68" s="158">
        <f>E18+E26+E34+E42+E50</f>
        <v>0</v>
      </c>
      <c r="F68" s="158">
        <f>F18+F26+F34+F42+F50+F60</f>
        <v>0</v>
      </c>
      <c r="G68" s="159">
        <f>G18+G26+G34+G42+G50+G60</f>
        <v>0</v>
      </c>
      <c r="H68" s="158">
        <f aca="true" t="shared" si="12" ref="H68:I74">H18+H26+H34+H42+H50</f>
        <v>0</v>
      </c>
      <c r="I68" s="158">
        <f t="shared" si="12"/>
        <v>0</v>
      </c>
      <c r="J68" s="158">
        <f>J18+J26+J34+J42+J50+J60</f>
        <v>0</v>
      </c>
      <c r="K68" s="159">
        <f>K18+K26+K34+K42+K50+K60</f>
        <v>0</v>
      </c>
      <c r="L68" s="158">
        <f aca="true" t="shared" si="13" ref="L68:M74">L18+L26+L34+L42+L50</f>
        <v>0</v>
      </c>
      <c r="M68" s="158">
        <f t="shared" si="13"/>
        <v>0</v>
      </c>
      <c r="N68" s="158">
        <f>N18+N26+N34+N42+N50+N60</f>
        <v>0</v>
      </c>
      <c r="O68" s="159">
        <f>O18+O26+O34+O42+O50+O60</f>
        <v>0</v>
      </c>
      <c r="P68" s="158">
        <f aca="true" t="shared" si="14" ref="P68:Q74">P18+P26+P34+P42+P50</f>
        <v>0</v>
      </c>
      <c r="Q68" s="158">
        <f t="shared" si="14"/>
        <v>0</v>
      </c>
      <c r="R68" s="158">
        <f>R18+R26+R34+R42+R50+R60</f>
        <v>0</v>
      </c>
      <c r="S68" s="158">
        <f>S18+S26+S34+S42+S50+S60</f>
        <v>0</v>
      </c>
      <c r="T68" s="160">
        <f>T18+T26+T34+T42+T50</f>
        <v>0</v>
      </c>
    </row>
    <row r="69" spans="1:20" ht="12.75">
      <c r="A69" s="92"/>
      <c r="B69" s="68"/>
      <c r="C69" s="81" t="s">
        <v>40</v>
      </c>
      <c r="D69" s="162">
        <f aca="true" t="shared" si="15" ref="D69:E74">D19+D27+D35+D43+D51</f>
        <v>0</v>
      </c>
      <c r="E69" s="163">
        <f t="shared" si="15"/>
        <v>0</v>
      </c>
      <c r="F69" s="163">
        <f>F19+F27+F35+F43+F51+F58+F61</f>
        <v>0</v>
      </c>
      <c r="G69" s="163">
        <f>G19+G27+G35+G43+G51+G58+G61</f>
        <v>0</v>
      </c>
      <c r="H69" s="162">
        <f t="shared" si="12"/>
        <v>0</v>
      </c>
      <c r="I69" s="163">
        <f t="shared" si="12"/>
        <v>0</v>
      </c>
      <c r="J69" s="163">
        <f>J19+J27+J35+J43+J51+J58+J61</f>
        <v>0</v>
      </c>
      <c r="K69" s="163">
        <f>K19+K27+K35+K43+K51+K58+K61</f>
        <v>0</v>
      </c>
      <c r="L69" s="162">
        <f t="shared" si="13"/>
        <v>0</v>
      </c>
      <c r="M69" s="163">
        <f t="shared" si="13"/>
        <v>0</v>
      </c>
      <c r="N69" s="163">
        <f>N19+N27+N35+N43+N51+N58+N61</f>
        <v>0</v>
      </c>
      <c r="O69" s="163">
        <f>O19+O27+O35+O43+O51+O58+O61</f>
        <v>0</v>
      </c>
      <c r="P69" s="162">
        <f t="shared" si="14"/>
        <v>0</v>
      </c>
      <c r="Q69" s="163">
        <f t="shared" si="14"/>
        <v>0</v>
      </c>
      <c r="R69" s="163">
        <f>R19+R27+R35+R43+R51+R58+R61</f>
        <v>0</v>
      </c>
      <c r="S69" s="163">
        <f>S19+S27+S35+S43+S51+S58+S61</f>
        <v>0</v>
      </c>
      <c r="T69" s="164">
        <f>T19+T27+T35+T43+T51</f>
        <v>0</v>
      </c>
    </row>
    <row r="70" spans="1:20" ht="12.75">
      <c r="A70" s="166"/>
      <c r="B70" s="156"/>
      <c r="C70" s="167" t="s">
        <v>41</v>
      </c>
      <c r="D70" s="77">
        <f t="shared" si="15"/>
        <v>0</v>
      </c>
      <c r="E70" s="77">
        <f t="shared" si="15"/>
        <v>0</v>
      </c>
      <c r="F70" s="77">
        <f>F20+F28+F36+F44+F52+F59+F62</f>
        <v>0</v>
      </c>
      <c r="G70" s="168">
        <f>G20+G28+G36+G44+G52+G59+G62</f>
        <v>0</v>
      </c>
      <c r="H70" s="77">
        <f t="shared" si="12"/>
        <v>0</v>
      </c>
      <c r="I70" s="77">
        <f t="shared" si="12"/>
        <v>0</v>
      </c>
      <c r="J70" s="77">
        <f>J20+J28+J36+J44+J52+J59+J62</f>
        <v>0</v>
      </c>
      <c r="K70" s="168">
        <f>K20+K28+K36+K44+K52+K59+K62</f>
        <v>0</v>
      </c>
      <c r="L70" s="77">
        <f t="shared" si="13"/>
        <v>0</v>
      </c>
      <c r="M70" s="77">
        <f t="shared" si="13"/>
        <v>0</v>
      </c>
      <c r="N70" s="77">
        <f>N20+N28+N36+N44+N52+N59+N62</f>
        <v>0</v>
      </c>
      <c r="O70" s="168">
        <f>O20+O28+O36+O44+O52+O59+O62</f>
        <v>0</v>
      </c>
      <c r="P70" s="77">
        <f t="shared" si="14"/>
        <v>0</v>
      </c>
      <c r="Q70" s="77">
        <f t="shared" si="14"/>
        <v>0</v>
      </c>
      <c r="R70" s="77">
        <f>R20+R28+R36+R44+R52+R59+R62</f>
        <v>0</v>
      </c>
      <c r="S70" s="77">
        <f>S20+S28+S36+S44+S52+S59+S62</f>
        <v>0</v>
      </c>
      <c r="T70" s="169">
        <f>T20+T28+T36+T44+T52</f>
        <v>0</v>
      </c>
    </row>
    <row r="71" spans="1:20" ht="12.75">
      <c r="A71" s="166"/>
      <c r="B71" s="156"/>
      <c r="C71" s="81" t="s">
        <v>42</v>
      </c>
      <c r="D71" s="126"/>
      <c r="E71" s="170"/>
      <c r="F71" s="91">
        <f aca="true" t="shared" si="16" ref="F71:G75">F21+F29+F37+F45+F53+F63</f>
        <v>0</v>
      </c>
      <c r="G71" s="91">
        <f t="shared" si="16"/>
        <v>0</v>
      </c>
      <c r="H71" s="126"/>
      <c r="I71" s="170"/>
      <c r="J71" s="91">
        <f aca="true" t="shared" si="17" ref="J71:K75">J21+J29+J37+J45+J53+J63</f>
        <v>0</v>
      </c>
      <c r="K71" s="91">
        <f t="shared" si="17"/>
        <v>0</v>
      </c>
      <c r="L71" s="126"/>
      <c r="M71" s="170"/>
      <c r="N71" s="91">
        <f aca="true" t="shared" si="18" ref="N71:O75">N21+N29+N37+N45+N53+N63</f>
        <v>0</v>
      </c>
      <c r="O71" s="91">
        <f t="shared" si="18"/>
        <v>0</v>
      </c>
      <c r="P71" s="126"/>
      <c r="Q71" s="170"/>
      <c r="R71" s="91">
        <f aca="true" t="shared" si="19" ref="R71:S75">R21+R29+R37+R45+R53+R63</f>
        <v>0</v>
      </c>
      <c r="S71" s="91">
        <f t="shared" si="19"/>
        <v>0</v>
      </c>
      <c r="T71" s="127"/>
    </row>
    <row r="72" spans="1:20" ht="12.75">
      <c r="A72" s="92"/>
      <c r="B72" s="113" t="s">
        <v>43</v>
      </c>
      <c r="C72" s="94" t="s">
        <v>38</v>
      </c>
      <c r="D72" s="86">
        <f t="shared" si="15"/>
        <v>0</v>
      </c>
      <c r="E72" s="119">
        <f t="shared" si="15"/>
        <v>0</v>
      </c>
      <c r="F72" s="119">
        <f t="shared" si="16"/>
        <v>0</v>
      </c>
      <c r="G72" s="77">
        <f t="shared" si="16"/>
        <v>0</v>
      </c>
      <c r="H72" s="86">
        <f t="shared" si="12"/>
        <v>0</v>
      </c>
      <c r="I72" s="119">
        <f t="shared" si="12"/>
        <v>0</v>
      </c>
      <c r="J72" s="119">
        <f t="shared" si="17"/>
        <v>0</v>
      </c>
      <c r="K72" s="77">
        <f t="shared" si="17"/>
        <v>0</v>
      </c>
      <c r="L72" s="86">
        <f t="shared" si="13"/>
        <v>0</v>
      </c>
      <c r="M72" s="119">
        <f t="shared" si="13"/>
        <v>0</v>
      </c>
      <c r="N72" s="119">
        <f t="shared" si="18"/>
        <v>0</v>
      </c>
      <c r="O72" s="77">
        <f t="shared" si="18"/>
        <v>0</v>
      </c>
      <c r="P72" s="86">
        <f t="shared" si="14"/>
        <v>0</v>
      </c>
      <c r="Q72" s="119">
        <f t="shared" si="14"/>
        <v>0</v>
      </c>
      <c r="R72" s="119">
        <f t="shared" si="19"/>
        <v>0</v>
      </c>
      <c r="S72" s="77">
        <f t="shared" si="19"/>
        <v>0</v>
      </c>
      <c r="T72" s="169">
        <f>T22+T30+T38+T46+T54</f>
        <v>0</v>
      </c>
    </row>
    <row r="73" spans="1:20" ht="12.75">
      <c r="A73" s="92"/>
      <c r="B73" s="68"/>
      <c r="C73" s="81" t="s">
        <v>40</v>
      </c>
      <c r="D73" s="162">
        <f t="shared" si="15"/>
        <v>0</v>
      </c>
      <c r="E73" s="163">
        <f t="shared" si="15"/>
        <v>0</v>
      </c>
      <c r="F73" s="163">
        <f t="shared" si="16"/>
        <v>0</v>
      </c>
      <c r="G73" s="163">
        <f t="shared" si="16"/>
        <v>0</v>
      </c>
      <c r="H73" s="162">
        <f t="shared" si="12"/>
        <v>0</v>
      </c>
      <c r="I73" s="163">
        <f t="shared" si="12"/>
        <v>0</v>
      </c>
      <c r="J73" s="163">
        <f t="shared" si="17"/>
        <v>0</v>
      </c>
      <c r="K73" s="163">
        <f t="shared" si="17"/>
        <v>0</v>
      </c>
      <c r="L73" s="162">
        <f t="shared" si="13"/>
        <v>0</v>
      </c>
      <c r="M73" s="163">
        <f t="shared" si="13"/>
        <v>0</v>
      </c>
      <c r="N73" s="163">
        <f t="shared" si="18"/>
        <v>0</v>
      </c>
      <c r="O73" s="163">
        <f t="shared" si="18"/>
        <v>0</v>
      </c>
      <c r="P73" s="162">
        <f t="shared" si="14"/>
        <v>0</v>
      </c>
      <c r="Q73" s="163">
        <f t="shared" si="14"/>
        <v>0</v>
      </c>
      <c r="R73" s="163">
        <f t="shared" si="19"/>
        <v>0</v>
      </c>
      <c r="S73" s="163">
        <f t="shared" si="19"/>
        <v>0</v>
      </c>
      <c r="T73" s="164">
        <f>T23+T31+T39+T47+T55</f>
        <v>0</v>
      </c>
    </row>
    <row r="74" spans="1:20" ht="12.75">
      <c r="A74" s="24"/>
      <c r="B74" s="25"/>
      <c r="C74" s="81" t="s">
        <v>41</v>
      </c>
      <c r="D74" s="86">
        <f t="shared" si="15"/>
        <v>0</v>
      </c>
      <c r="E74" s="77">
        <f>E24+E32+E40+E48+E56</f>
        <v>0</v>
      </c>
      <c r="F74" s="77">
        <f t="shared" si="16"/>
        <v>0</v>
      </c>
      <c r="G74" s="77">
        <f t="shared" si="16"/>
        <v>0</v>
      </c>
      <c r="H74" s="86">
        <f t="shared" si="12"/>
        <v>0</v>
      </c>
      <c r="I74" s="77">
        <f t="shared" si="12"/>
        <v>0</v>
      </c>
      <c r="J74" s="77">
        <f t="shared" si="17"/>
        <v>0</v>
      </c>
      <c r="K74" s="77">
        <f t="shared" si="17"/>
        <v>0</v>
      </c>
      <c r="L74" s="86">
        <f t="shared" si="13"/>
        <v>0</v>
      </c>
      <c r="M74" s="77">
        <f t="shared" si="13"/>
        <v>0</v>
      </c>
      <c r="N74" s="77">
        <f t="shared" si="18"/>
        <v>0</v>
      </c>
      <c r="O74" s="77">
        <f t="shared" si="18"/>
        <v>0</v>
      </c>
      <c r="P74" s="86">
        <f t="shared" si="14"/>
        <v>0</v>
      </c>
      <c r="Q74" s="77">
        <f t="shared" si="14"/>
        <v>0</v>
      </c>
      <c r="R74" s="77">
        <f t="shared" si="19"/>
        <v>0</v>
      </c>
      <c r="S74" s="77">
        <f t="shared" si="19"/>
        <v>0</v>
      </c>
      <c r="T74" s="169">
        <f>T24+T32+T40+T48+T56</f>
        <v>0</v>
      </c>
    </row>
    <row r="75" spans="1:20" ht="12.75">
      <c r="A75" s="24"/>
      <c r="B75" s="25"/>
      <c r="C75" s="81" t="s">
        <v>42</v>
      </c>
      <c r="D75" s="74"/>
      <c r="E75" s="171"/>
      <c r="F75" s="100">
        <f t="shared" si="16"/>
        <v>0</v>
      </c>
      <c r="G75" s="77">
        <f t="shared" si="16"/>
        <v>0</v>
      </c>
      <c r="H75" s="74"/>
      <c r="I75" s="171"/>
      <c r="J75" s="100">
        <f t="shared" si="17"/>
        <v>0</v>
      </c>
      <c r="K75" s="77">
        <f t="shared" si="17"/>
        <v>0</v>
      </c>
      <c r="L75" s="74"/>
      <c r="M75" s="171"/>
      <c r="N75" s="100">
        <f t="shared" si="18"/>
        <v>0</v>
      </c>
      <c r="O75" s="77">
        <f t="shared" si="18"/>
        <v>0</v>
      </c>
      <c r="P75" s="74"/>
      <c r="Q75" s="171"/>
      <c r="R75" s="100">
        <f t="shared" si="19"/>
        <v>0</v>
      </c>
      <c r="S75" s="77">
        <f t="shared" si="19"/>
        <v>0</v>
      </c>
      <c r="T75" s="90"/>
    </row>
    <row r="76" spans="1:20" ht="13.5" thickBot="1">
      <c r="A76" s="172"/>
      <c r="B76" s="145"/>
      <c r="C76" s="173" t="s">
        <v>59</v>
      </c>
      <c r="D76" s="174">
        <f aca="true" t="shared" si="20" ref="D76:T76">SUM(D68:D75)</f>
        <v>0</v>
      </c>
      <c r="E76" s="175">
        <f t="shared" si="20"/>
        <v>0</v>
      </c>
      <c r="F76" s="175">
        <f t="shared" si="20"/>
        <v>0</v>
      </c>
      <c r="G76" s="175">
        <f t="shared" si="20"/>
        <v>0</v>
      </c>
      <c r="H76" s="174">
        <f t="shared" si="20"/>
        <v>0</v>
      </c>
      <c r="I76" s="175">
        <f t="shared" si="20"/>
        <v>0</v>
      </c>
      <c r="J76" s="175">
        <f t="shared" si="20"/>
        <v>0</v>
      </c>
      <c r="K76" s="175">
        <f t="shared" si="20"/>
        <v>0</v>
      </c>
      <c r="L76" s="174">
        <f t="shared" si="20"/>
        <v>0</v>
      </c>
      <c r="M76" s="175">
        <f t="shared" si="20"/>
        <v>0</v>
      </c>
      <c r="N76" s="175">
        <f t="shared" si="20"/>
        <v>0</v>
      </c>
      <c r="O76" s="175">
        <f t="shared" si="20"/>
        <v>0</v>
      </c>
      <c r="P76" s="174">
        <f t="shared" si="20"/>
        <v>0</v>
      </c>
      <c r="Q76" s="175">
        <f t="shared" si="20"/>
        <v>0</v>
      </c>
      <c r="R76" s="175">
        <f t="shared" si="20"/>
        <v>0</v>
      </c>
      <c r="S76" s="175">
        <f t="shared" si="20"/>
        <v>0</v>
      </c>
      <c r="T76" s="176">
        <f t="shared" si="20"/>
        <v>0</v>
      </c>
    </row>
    <row r="77" spans="1:20" ht="11.25" customHeight="1">
      <c r="A77" s="25"/>
      <c r="B77" s="25"/>
      <c r="C77" s="81"/>
      <c r="D77" s="14"/>
      <c r="E77" s="25"/>
      <c r="F77" s="25"/>
      <c r="G77" s="25"/>
      <c r="H77" s="14"/>
      <c r="I77" s="25"/>
      <c r="J77" s="25"/>
      <c r="K77" s="25"/>
      <c r="L77" s="14"/>
      <c r="M77" s="25"/>
      <c r="N77" s="25"/>
      <c r="O77" s="25"/>
      <c r="P77" s="14"/>
      <c r="Q77" s="25"/>
      <c r="R77" s="25"/>
      <c r="S77" s="25"/>
      <c r="T77" s="177"/>
    </row>
    <row r="78" spans="1:20" ht="12.75">
      <c r="A78" s="25"/>
      <c r="B78" s="25"/>
      <c r="C78" s="81"/>
      <c r="D78" s="161"/>
      <c r="E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78"/>
    </row>
  </sheetData>
  <sheetProtection/>
  <conditionalFormatting sqref="T42:T44 T46:T48 T30:T32 T26:T28 T38:T40 T34:T36 T54:T56 T50:T52 H30:I32 H19:I20 J23:K57 H23:I24 J19:K21 H26:I28 H38:I40 H34:I36 H54:I56 H46:I48 H50:I52 H42:I44 D19:E20 F23:G57 D23:E24 F19:G21 D30:E32 D26:E28 D38:E40 D34:E36 D54:E56 D50:E52 D42:E44 D46:E48">
    <cfRule type="cellIs" priority="1" dxfId="0" operator="lessThan" stopIfTrue="1">
      <formula>0</formula>
    </cfRule>
    <cfRule type="cellIs" priority="2" dxfId="0" operator="notEqual" stopIfTrue="1">
      <formula>ROUND(D19,2)</formula>
    </cfRule>
    <cfRule type="cellIs" priority="3" dxfId="2" operator="equal" stopIfTrue="1">
      <formula>0</formula>
    </cfRule>
  </conditionalFormatting>
  <conditionalFormatting sqref="D76:T76">
    <cfRule type="cellIs" priority="4" dxfId="2" operator="equal" stopIfTrue="1">
      <formula>0</formula>
    </cfRule>
  </conditionalFormatting>
  <conditionalFormatting sqref="T19:T20 T23:T24 L19:M20 N23:O57 L23:M24 N19:O21 L30:M32 L26:M28 L34:M36 L38:M40 L54:M56 L50:M52 L42:M44 L46:M48">
    <cfRule type="cellIs" priority="5" dxfId="0" operator="greaterThan" stopIfTrue="1">
      <formula>0</formula>
    </cfRule>
    <cfRule type="cellIs" priority="6" dxfId="0" operator="notEqual" stopIfTrue="1">
      <formula>ROUND(L19,2)</formula>
    </cfRule>
    <cfRule type="cellIs" priority="7" dxfId="2" operator="equal" stopIfTrue="1">
      <formula>0</formula>
    </cfRule>
  </conditionalFormatting>
  <conditionalFormatting sqref="P19:Q20 P50:Q52 P23:Q24 R23:S57 P30:Q32 P26:Q28 P38:Q40 P34:Q36 P54:Q56 P42:Q44 P46:Q48 R19:S21">
    <cfRule type="cellIs" priority="8" dxfId="0" operator="lessThan" stopIfTrue="1">
      <formula>0</formula>
    </cfRule>
    <cfRule type="cellIs" priority="9" dxfId="2" operator="equal" stopIfTrue="1">
      <formula>0</formula>
    </cfRule>
  </conditionalFormatting>
  <conditionalFormatting sqref="D68:T75">
    <cfRule type="cellIs" priority="10" dxfId="2" operator="equal" stopIfTrue="1">
      <formula>0</formula>
    </cfRule>
    <cfRule type="cellIs" priority="11" dxfId="0" operator="notEqual" stopIfTrue="1">
      <formula>TRUNC(D68)</formula>
    </cfRule>
  </conditionalFormatting>
  <conditionalFormatting sqref="R60:S67 J60:K67 F60:G67">
    <cfRule type="cellIs" priority="12" dxfId="2" operator="equal" stopIfTrue="1">
      <formula>0</formula>
    </cfRule>
    <cfRule type="cellIs" priority="13" dxfId="0" operator="notEqual" stopIfTrue="1">
      <formula>TRUNC(F60)</formula>
    </cfRule>
    <cfRule type="cellIs" priority="14" dxfId="0" operator="lessThan" stopIfTrue="1">
      <formula>0</formula>
    </cfRule>
  </conditionalFormatting>
  <conditionalFormatting sqref="P57:Q67 P21:Q21 P25:Q25 P29:Q29 P33:Q33 P37:Q37 P41:Q41 P45:Q45 P49:Q49 P53:Q53 T29 T33 T37 T41 T45 T49 T53 T57:T67 T25 T21:T22 L21:M21 L25:M25 L29:M29 L33:M33 L37:M37 L41:M41 L45:M45 L49:M49 L53:M53 L57:M67 H21:I21 H25:I25 H29:I29 H33:I33 H37:I37 H41:I41 H45:I45 H49:I49 H53:I53 H57:I67 D22:S22 D21:E21 D25:E25 D29:E29 D33:E33 D37:E37 D41:E41 D45:E45 D49:E49 D53:E53 D57:E67 D18:T18">
    <cfRule type="cellIs" priority="15" dxfId="12" operator="equal" stopIfTrue="1">
      <formula>0</formula>
    </cfRule>
  </conditionalFormatting>
  <conditionalFormatting sqref="R58:S59">
    <cfRule type="cellIs" priority="16" dxfId="0" operator="lessThan" stopIfTrue="1">
      <formula>0</formula>
    </cfRule>
    <cfRule type="cellIs" priority="17" dxfId="0" operator="notEqual" stopIfTrue="1">
      <formula>TRUNC(R58)</formula>
    </cfRule>
    <cfRule type="cellIs" priority="18" dxfId="2" operator="equal" stopIfTrue="1">
      <formula>0</formula>
    </cfRule>
  </conditionalFormatting>
  <conditionalFormatting sqref="N58:O59">
    <cfRule type="cellIs" priority="19" dxfId="0" operator="greaterThan" stopIfTrue="1">
      <formula>0</formula>
    </cfRule>
    <cfRule type="cellIs" priority="20" dxfId="0" operator="notEqual" stopIfTrue="1">
      <formula>TRUNC(N58)</formula>
    </cfRule>
    <cfRule type="cellIs" priority="21" dxfId="2" operator="equal" stopIfTrue="1">
      <formula>0</formula>
    </cfRule>
  </conditionalFormatting>
  <conditionalFormatting sqref="N60:O67">
    <cfRule type="cellIs" priority="22" dxfId="2" operator="equal" stopIfTrue="1">
      <formula>0</formula>
    </cfRule>
    <cfRule type="cellIs" priority="23" dxfId="0" operator="notEqual" stopIfTrue="1">
      <formula>TRUNC(N60)</formula>
    </cfRule>
    <cfRule type="cellIs" priority="24" dxfId="0" operator="greaterThan" stopIfTrue="1">
      <formula>0</formula>
    </cfRule>
  </conditionalFormatting>
  <conditionalFormatting sqref="J58:K59 F58:G59">
    <cfRule type="cellIs" priority="25" dxfId="0" operator="lessThan" stopIfTrue="1">
      <formula>0</formula>
    </cfRule>
    <cfRule type="cellIs" priority="26" dxfId="0" operator="notEqual" stopIfTrue="1">
      <formula>TRUNC(F58)</formula>
    </cfRule>
    <cfRule type="cellIs" priority="27" dxfId="2" operator="equal" stopIfTrue="1">
      <formula>0</formula>
    </cfRule>
  </conditionalFormatting>
  <printOptions/>
  <pageMargins left="0.48" right="0.18" top="0.5905511811023623" bottom="0.2755905511811024" header="0.5118110236220472" footer="0.5118110236220472"/>
  <pageSetup horizontalDpi="600" verticalDpi="600" orientation="landscape" paperSize="9" scale="50" r:id="rId1"/>
  <ignoredErrors>
    <ignoredError sqref="E72:E73 E69:E7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G33"/>
  <sheetViews>
    <sheetView zoomScale="75" zoomScaleNormal="75" zoomScalePageLayoutView="0" workbookViewId="0" topLeftCell="A1">
      <selection activeCell="N35" sqref="N35"/>
    </sheetView>
  </sheetViews>
  <sheetFormatPr defaultColWidth="9.140625" defaultRowHeight="12.75"/>
  <cols>
    <col min="1" max="1" width="15.421875" style="56" customWidth="1"/>
    <col min="2" max="2" width="6.57421875" style="56" customWidth="1"/>
    <col min="3" max="3" width="5.7109375" style="56" customWidth="1"/>
    <col min="4" max="19" width="8.8515625" style="56" customWidth="1"/>
    <col min="20" max="85" width="9.140625" style="2" customWidth="1"/>
    <col min="86" max="16384" width="9.140625" style="56" customWidth="1"/>
  </cols>
  <sheetData>
    <row r="1" spans="1:85" s="182" customFormat="1" ht="18">
      <c r="A1" s="1" t="str">
        <f>FTS!A1</f>
        <v>Higher Education Students Early Statistics 2006-07</v>
      </c>
      <c r="B1" s="180"/>
      <c r="C1" s="181"/>
      <c r="D1" s="180"/>
      <c r="E1" s="180"/>
      <c r="F1" s="180"/>
      <c r="G1" s="180"/>
      <c r="H1" s="180"/>
      <c r="I1" s="180"/>
      <c r="J1" s="180"/>
      <c r="K1" s="180"/>
      <c r="L1" s="3"/>
      <c r="M1" s="180"/>
      <c r="N1" s="180"/>
      <c r="O1" s="180"/>
      <c r="P1" s="180"/>
      <c r="Q1" s="180"/>
      <c r="R1" s="180"/>
      <c r="S1" s="18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19" ht="12.75">
      <c r="A2" s="25"/>
      <c r="B2" s="25"/>
      <c r="C2" s="8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85" s="187" customFormat="1" ht="15.75">
      <c r="A3" s="183" t="str">
        <f>FTS!A3</f>
        <v>Institution:</v>
      </c>
      <c r="B3" s="184"/>
      <c r="C3" s="185"/>
      <c r="D3" s="184"/>
      <c r="E3" s="184"/>
      <c r="F3" s="184"/>
      <c r="G3" s="184"/>
      <c r="H3" s="184"/>
      <c r="I3" s="184"/>
      <c r="J3" s="9" t="str">
        <f>CONTACT</f>
        <v>Contact:</v>
      </c>
      <c r="K3" s="186"/>
      <c r="L3" s="9"/>
      <c r="M3" s="9"/>
      <c r="N3" s="9"/>
      <c r="O3" s="9"/>
      <c r="P3" s="9" t="str">
        <f>HEA</f>
        <v>HEA:</v>
      </c>
      <c r="Q3" s="141"/>
      <c r="R3" s="141"/>
      <c r="S3" s="14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s="187" customFormat="1" ht="15.75">
      <c r="A4" s="183" t="str">
        <f>FTS!A4</f>
        <v>Code:</v>
      </c>
      <c r="B4" s="184"/>
      <c r="C4" s="185"/>
      <c r="D4" s="184"/>
      <c r="E4" s="184"/>
      <c r="F4" s="184"/>
      <c r="G4" s="184"/>
      <c r="H4" s="188"/>
      <c r="I4" s="184"/>
      <c r="J4" s="9" t="str">
        <f>PHONE</f>
        <v>Phone:</v>
      </c>
      <c r="K4" s="186"/>
      <c r="L4" s="9"/>
      <c r="M4" s="9"/>
      <c r="N4" s="9"/>
      <c r="O4" s="9"/>
      <c r="P4" s="9" t="str">
        <f>HEAPhone</f>
        <v>HEAPhone:</v>
      </c>
      <c r="Q4" s="141"/>
      <c r="R4" s="141"/>
      <c r="S4" s="14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</row>
    <row r="5" spans="1:85" s="187" customFormat="1" ht="15.75">
      <c r="A5" s="183" t="str">
        <f>FTS!A5</f>
        <v>Mode: Full-time and sandwich</v>
      </c>
      <c r="B5" s="186"/>
      <c r="C5" s="186"/>
      <c r="D5" s="186"/>
      <c r="E5" s="186"/>
      <c r="F5" s="186"/>
      <c r="G5" s="186"/>
      <c r="H5" s="186"/>
      <c r="I5" s="186"/>
      <c r="J5" s="9" t="str">
        <f>Date</f>
        <v>Date loaded: </v>
      </c>
      <c r="K5" s="186"/>
      <c r="L5" s="9"/>
      <c r="M5" s="9"/>
      <c r="N5" s="9"/>
      <c r="O5" s="9"/>
      <c r="P5" s="9"/>
      <c r="Q5" s="9"/>
      <c r="R5" s="9"/>
      <c r="S5" s="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s="187" customFormat="1" ht="15.75">
      <c r="A6" s="8" t="s">
        <v>60</v>
      </c>
      <c r="B6" s="186"/>
      <c r="C6" s="186"/>
      <c r="D6" s="186"/>
      <c r="E6" s="186"/>
      <c r="F6" s="186"/>
      <c r="G6" s="186"/>
      <c r="H6" s="186"/>
      <c r="I6" s="186"/>
      <c r="J6" s="186"/>
      <c r="K6" s="189"/>
      <c r="L6" s="190"/>
      <c r="M6" s="186"/>
      <c r="N6" s="186"/>
      <c r="O6" s="186"/>
      <c r="P6" s="191"/>
      <c r="Q6" s="186"/>
      <c r="R6" s="186"/>
      <c r="S6" s="18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s="187" customFormat="1" ht="15.75">
      <c r="A7" s="8"/>
      <c r="B7" s="186"/>
      <c r="C7" s="186"/>
      <c r="D7" s="186"/>
      <c r="E7" s="186"/>
      <c r="F7" s="186"/>
      <c r="G7" s="186"/>
      <c r="H7" s="186"/>
      <c r="I7" s="186"/>
      <c r="J7" s="186"/>
      <c r="K7" s="189"/>
      <c r="L7" s="190"/>
      <c r="M7" s="186"/>
      <c r="N7" s="186"/>
      <c r="O7" s="186"/>
      <c r="P7" s="191"/>
      <c r="Q7" s="186"/>
      <c r="R7" s="186"/>
      <c r="S7" s="18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19" ht="13.5" thickBot="1">
      <c r="A8" s="2"/>
      <c r="B8" s="2"/>
      <c r="C8" s="2"/>
      <c r="D8" s="15" t="s">
        <v>138</v>
      </c>
      <c r="E8" s="2"/>
      <c r="F8" s="2"/>
      <c r="G8" s="2"/>
      <c r="H8" s="15" t="str">
        <f>D8</f>
        <v>Validation: OK</v>
      </c>
      <c r="I8" s="2"/>
      <c r="J8" s="2"/>
      <c r="K8" s="2"/>
      <c r="L8" s="15" t="str">
        <f>D8</f>
        <v>Validation: OK</v>
      </c>
      <c r="M8" s="2"/>
      <c r="N8" s="2"/>
      <c r="O8" s="2"/>
      <c r="P8" s="15" t="str">
        <f>D8</f>
        <v>Validation: OK</v>
      </c>
      <c r="Q8" s="2"/>
      <c r="R8" s="2"/>
      <c r="S8" s="2"/>
    </row>
    <row r="9" spans="1:19" ht="12.75">
      <c r="A9" s="17"/>
      <c r="B9" s="18"/>
      <c r="C9" s="18"/>
      <c r="D9" s="19">
        <v>1</v>
      </c>
      <c r="E9" s="20"/>
      <c r="F9" s="20"/>
      <c r="G9" s="20"/>
      <c r="H9" s="19">
        <v>2</v>
      </c>
      <c r="I9" s="20"/>
      <c r="J9" s="20"/>
      <c r="K9" s="20"/>
      <c r="L9" s="19">
        <v>3</v>
      </c>
      <c r="M9" s="20"/>
      <c r="N9" s="20"/>
      <c r="O9" s="20"/>
      <c r="P9" s="19">
        <v>4</v>
      </c>
      <c r="Q9" s="20"/>
      <c r="R9" s="20"/>
      <c r="S9" s="23"/>
    </row>
    <row r="10" spans="1:19" ht="12.75">
      <c r="A10" s="24"/>
      <c r="B10" s="25"/>
      <c r="C10" s="25"/>
      <c r="D10" s="192"/>
      <c r="E10" s="27"/>
      <c r="F10" s="27"/>
      <c r="G10" s="27"/>
      <c r="H10" s="192"/>
      <c r="I10" s="27"/>
      <c r="J10" s="27"/>
      <c r="K10" s="27"/>
      <c r="L10" s="192"/>
      <c r="M10" s="27"/>
      <c r="N10" s="27"/>
      <c r="O10" s="27"/>
      <c r="P10" s="192"/>
      <c r="Q10" s="27"/>
      <c r="R10" s="27"/>
      <c r="S10" s="30"/>
    </row>
    <row r="11" spans="1:19" ht="12.75">
      <c r="A11" s="24"/>
      <c r="B11" s="25"/>
      <c r="C11" s="25"/>
      <c r="D11" s="33" t="s">
        <v>10</v>
      </c>
      <c r="E11" s="27"/>
      <c r="F11" s="27"/>
      <c r="G11" s="27"/>
      <c r="H11" s="33" t="s">
        <v>11</v>
      </c>
      <c r="I11" s="27"/>
      <c r="J11" s="27"/>
      <c r="K11" s="27"/>
      <c r="L11" s="33" t="s">
        <v>12</v>
      </c>
      <c r="M11" s="27"/>
      <c r="N11" s="27"/>
      <c r="O11" s="27"/>
      <c r="P11" s="33" t="s">
        <v>13</v>
      </c>
      <c r="Q11" s="27"/>
      <c r="R11" s="27"/>
      <c r="S11" s="30"/>
    </row>
    <row r="12" spans="1:19" ht="12.75">
      <c r="A12" s="24"/>
      <c r="B12" s="25"/>
      <c r="C12" s="25"/>
      <c r="D12" s="33" t="s">
        <v>15</v>
      </c>
      <c r="E12" s="27"/>
      <c r="F12" s="27"/>
      <c r="G12" s="27"/>
      <c r="H12" s="33" t="s">
        <v>16</v>
      </c>
      <c r="I12" s="27"/>
      <c r="J12" s="27"/>
      <c r="K12" s="27"/>
      <c r="L12" s="33" t="s">
        <v>17</v>
      </c>
      <c r="M12" s="27"/>
      <c r="N12" s="27"/>
      <c r="O12" s="27"/>
      <c r="P12" s="33" t="s">
        <v>18</v>
      </c>
      <c r="Q12" s="27"/>
      <c r="R12" s="27"/>
      <c r="S12" s="30"/>
    </row>
    <row r="13" spans="1:19" ht="12.75">
      <c r="A13" s="24"/>
      <c r="B13" s="25"/>
      <c r="C13" s="25"/>
      <c r="D13" s="193" t="str">
        <f>"1 December 2006 inclusive"</f>
        <v>1 December 2006 inclusive</v>
      </c>
      <c r="E13" s="37"/>
      <c r="F13" s="37"/>
      <c r="G13" s="37"/>
      <c r="H13" s="39" t="s">
        <v>20</v>
      </c>
      <c r="I13" s="37"/>
      <c r="J13" s="37"/>
      <c r="K13" s="37"/>
      <c r="L13" s="39" t="s">
        <v>21</v>
      </c>
      <c r="M13" s="37"/>
      <c r="N13" s="37"/>
      <c r="O13" s="37"/>
      <c r="P13" s="39" t="s">
        <v>22</v>
      </c>
      <c r="Q13" s="37"/>
      <c r="R13" s="37"/>
      <c r="S13" s="67"/>
    </row>
    <row r="14" spans="1:85" ht="12.75">
      <c r="A14" s="24"/>
      <c r="B14" s="25"/>
      <c r="C14" s="25"/>
      <c r="D14" s="43" t="s">
        <v>24</v>
      </c>
      <c r="E14" s="46"/>
      <c r="F14" s="46"/>
      <c r="G14" s="25"/>
      <c r="H14" s="43" t="s">
        <v>24</v>
      </c>
      <c r="I14" s="46"/>
      <c r="J14" s="46"/>
      <c r="K14" s="25"/>
      <c r="L14" s="43" t="s">
        <v>24</v>
      </c>
      <c r="M14" s="46"/>
      <c r="N14" s="46"/>
      <c r="O14" s="25"/>
      <c r="P14" s="43" t="s">
        <v>24</v>
      </c>
      <c r="Q14" s="46"/>
      <c r="R14" s="46"/>
      <c r="S14" s="19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</row>
    <row r="15" spans="1:85" ht="12.75">
      <c r="A15" s="24"/>
      <c r="B15" s="25"/>
      <c r="C15" s="25"/>
      <c r="D15" s="195" t="s">
        <v>25</v>
      </c>
      <c r="E15" s="196"/>
      <c r="F15" s="60"/>
      <c r="G15" s="60"/>
      <c r="H15" s="195" t="s">
        <v>25</v>
      </c>
      <c r="I15" s="196"/>
      <c r="J15" s="60"/>
      <c r="K15" s="60"/>
      <c r="L15" s="195" t="s">
        <v>25</v>
      </c>
      <c r="M15" s="196"/>
      <c r="N15" s="60"/>
      <c r="O15" s="60"/>
      <c r="P15" s="195" t="s">
        <v>25</v>
      </c>
      <c r="Q15" s="196"/>
      <c r="R15" s="60"/>
      <c r="S15" s="197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</row>
    <row r="16" spans="1:85" ht="30" customHeight="1">
      <c r="A16" s="24"/>
      <c r="B16" s="42"/>
      <c r="C16" s="2"/>
      <c r="D16" s="57" t="s">
        <v>26</v>
      </c>
      <c r="E16" s="58" t="s">
        <v>27</v>
      </c>
      <c r="F16" s="58" t="s">
        <v>28</v>
      </c>
      <c r="G16" s="52" t="s">
        <v>29</v>
      </c>
      <c r="H16" s="57" t="s">
        <v>26</v>
      </c>
      <c r="I16" s="58" t="s">
        <v>27</v>
      </c>
      <c r="J16" s="58" t="s">
        <v>28</v>
      </c>
      <c r="K16" s="52" t="s">
        <v>29</v>
      </c>
      <c r="L16" s="57" t="s">
        <v>26</v>
      </c>
      <c r="M16" s="58" t="s">
        <v>27</v>
      </c>
      <c r="N16" s="58" t="s">
        <v>28</v>
      </c>
      <c r="O16" s="52" t="s">
        <v>29</v>
      </c>
      <c r="P16" s="57" t="s">
        <v>26</v>
      </c>
      <c r="Q16" s="58" t="s">
        <v>27</v>
      </c>
      <c r="R16" s="58" t="s">
        <v>28</v>
      </c>
      <c r="S16" s="198" t="s">
        <v>29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</row>
    <row r="17" spans="1:85" ht="15" customHeight="1">
      <c r="A17" s="199" t="s">
        <v>30</v>
      </c>
      <c r="B17" s="62"/>
      <c r="C17" s="200" t="s">
        <v>32</v>
      </c>
      <c r="D17" s="64" t="s">
        <v>33</v>
      </c>
      <c r="E17" s="65" t="s">
        <v>34</v>
      </c>
      <c r="F17" s="65" t="s">
        <v>35</v>
      </c>
      <c r="G17" s="65" t="s">
        <v>36</v>
      </c>
      <c r="H17" s="64" t="s">
        <v>33</v>
      </c>
      <c r="I17" s="65" t="s">
        <v>34</v>
      </c>
      <c r="J17" s="65" t="s">
        <v>35</v>
      </c>
      <c r="K17" s="65" t="s">
        <v>36</v>
      </c>
      <c r="L17" s="64" t="s">
        <v>33</v>
      </c>
      <c r="M17" s="65" t="s">
        <v>34</v>
      </c>
      <c r="N17" s="65" t="s">
        <v>35</v>
      </c>
      <c r="O17" s="65" t="s">
        <v>36</v>
      </c>
      <c r="P17" s="64" t="s">
        <v>33</v>
      </c>
      <c r="Q17" s="65" t="s">
        <v>34</v>
      </c>
      <c r="R17" s="65" t="s">
        <v>35</v>
      </c>
      <c r="S17" s="201" t="s">
        <v>36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</row>
    <row r="18" spans="1:85" ht="12.75">
      <c r="A18" s="24" t="s">
        <v>61</v>
      </c>
      <c r="B18" s="25"/>
      <c r="C18" s="81" t="s">
        <v>62</v>
      </c>
      <c r="D18" s="84">
        <v>0</v>
      </c>
      <c r="E18" s="85">
        <v>0</v>
      </c>
      <c r="F18" s="85">
        <v>0</v>
      </c>
      <c r="G18" s="85">
        <v>0</v>
      </c>
      <c r="H18" s="84">
        <v>0</v>
      </c>
      <c r="I18" s="85">
        <v>0</v>
      </c>
      <c r="J18" s="85">
        <v>0</v>
      </c>
      <c r="K18" s="85">
        <v>0</v>
      </c>
      <c r="L18" s="84">
        <v>0</v>
      </c>
      <c r="M18" s="85">
        <v>0</v>
      </c>
      <c r="N18" s="85">
        <v>0</v>
      </c>
      <c r="O18" s="85">
        <v>0</v>
      </c>
      <c r="P18" s="86">
        <f aca="true" t="shared" si="0" ref="P18:S21">D18+H18+L18</f>
        <v>0</v>
      </c>
      <c r="Q18" s="77">
        <f t="shared" si="0"/>
        <v>0</v>
      </c>
      <c r="R18" s="77">
        <f t="shared" si="0"/>
        <v>0</v>
      </c>
      <c r="S18" s="78">
        <f t="shared" si="0"/>
        <v>0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</row>
    <row r="19" spans="1:85" ht="12.75">
      <c r="A19" s="24" t="s">
        <v>63</v>
      </c>
      <c r="B19" s="25"/>
      <c r="C19" s="81" t="s">
        <v>62</v>
      </c>
      <c r="D19" s="84">
        <v>0</v>
      </c>
      <c r="E19" s="85">
        <v>0</v>
      </c>
      <c r="F19" s="85">
        <v>0</v>
      </c>
      <c r="G19" s="85">
        <v>0</v>
      </c>
      <c r="H19" s="84">
        <v>0</v>
      </c>
      <c r="I19" s="85">
        <v>0</v>
      </c>
      <c r="J19" s="85">
        <v>0</v>
      </c>
      <c r="K19" s="85">
        <v>0</v>
      </c>
      <c r="L19" s="84">
        <v>0</v>
      </c>
      <c r="M19" s="85">
        <v>0</v>
      </c>
      <c r="N19" s="85">
        <v>0</v>
      </c>
      <c r="O19" s="85">
        <v>0</v>
      </c>
      <c r="P19" s="86">
        <f t="shared" si="0"/>
        <v>0</v>
      </c>
      <c r="Q19" s="77">
        <f t="shared" si="0"/>
        <v>0</v>
      </c>
      <c r="R19" s="77">
        <f t="shared" si="0"/>
        <v>0</v>
      </c>
      <c r="S19" s="78">
        <f t="shared" si="0"/>
        <v>0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</row>
    <row r="20" spans="1:85" ht="12.75">
      <c r="A20" s="24" t="s">
        <v>64</v>
      </c>
      <c r="B20" s="25"/>
      <c r="C20" s="81" t="s">
        <v>62</v>
      </c>
      <c r="D20" s="84">
        <v>0</v>
      </c>
      <c r="E20" s="85">
        <v>0</v>
      </c>
      <c r="F20" s="85">
        <v>0</v>
      </c>
      <c r="G20" s="85">
        <v>0</v>
      </c>
      <c r="H20" s="84">
        <v>0</v>
      </c>
      <c r="I20" s="85">
        <v>0</v>
      </c>
      <c r="J20" s="85">
        <v>0</v>
      </c>
      <c r="K20" s="85">
        <v>0</v>
      </c>
      <c r="L20" s="84">
        <v>0</v>
      </c>
      <c r="M20" s="85">
        <v>0</v>
      </c>
      <c r="N20" s="85">
        <v>0</v>
      </c>
      <c r="O20" s="85">
        <v>0</v>
      </c>
      <c r="P20" s="86">
        <f t="shared" si="0"/>
        <v>0</v>
      </c>
      <c r="Q20" s="77">
        <f t="shared" si="0"/>
        <v>0</v>
      </c>
      <c r="R20" s="77">
        <f t="shared" si="0"/>
        <v>0</v>
      </c>
      <c r="S20" s="78">
        <f t="shared" si="0"/>
        <v>0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</row>
    <row r="21" spans="1:85" ht="12.75">
      <c r="A21" s="24" t="s">
        <v>65</v>
      </c>
      <c r="B21" s="25"/>
      <c r="C21" s="81" t="s">
        <v>62</v>
      </c>
      <c r="D21" s="84">
        <v>0</v>
      </c>
      <c r="E21" s="85">
        <v>0</v>
      </c>
      <c r="F21" s="85">
        <v>0</v>
      </c>
      <c r="G21" s="85">
        <v>0</v>
      </c>
      <c r="H21" s="84">
        <v>0</v>
      </c>
      <c r="I21" s="85">
        <v>0</v>
      </c>
      <c r="J21" s="85">
        <v>0</v>
      </c>
      <c r="K21" s="85">
        <v>0</v>
      </c>
      <c r="L21" s="84">
        <v>0</v>
      </c>
      <c r="M21" s="85">
        <v>0</v>
      </c>
      <c r="N21" s="85">
        <v>0</v>
      </c>
      <c r="O21" s="85">
        <v>0</v>
      </c>
      <c r="P21" s="86">
        <f t="shared" si="0"/>
        <v>0</v>
      </c>
      <c r="Q21" s="77">
        <f t="shared" si="0"/>
        <v>0</v>
      </c>
      <c r="R21" s="77">
        <f t="shared" si="0"/>
        <v>0</v>
      </c>
      <c r="S21" s="78">
        <f t="shared" si="0"/>
        <v>0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</row>
    <row r="22" spans="1:85" ht="13.5" thickBot="1">
      <c r="A22" s="202" t="s">
        <v>66</v>
      </c>
      <c r="B22" s="203"/>
      <c r="C22" s="173" t="s">
        <v>62</v>
      </c>
      <c r="D22" s="174">
        <f aca="true" t="shared" si="1" ref="D22:K22">SUM(D18:D21)</f>
        <v>0</v>
      </c>
      <c r="E22" s="175">
        <f t="shared" si="1"/>
        <v>0</v>
      </c>
      <c r="F22" s="175">
        <f t="shared" si="1"/>
        <v>0</v>
      </c>
      <c r="G22" s="175">
        <f t="shared" si="1"/>
        <v>0</v>
      </c>
      <c r="H22" s="174">
        <f t="shared" si="1"/>
        <v>0</v>
      </c>
      <c r="I22" s="175">
        <f t="shared" si="1"/>
        <v>0</v>
      </c>
      <c r="J22" s="175">
        <f t="shared" si="1"/>
        <v>0</v>
      </c>
      <c r="K22" s="175">
        <f t="shared" si="1"/>
        <v>0</v>
      </c>
      <c r="L22" s="174">
        <f aca="true" t="shared" si="2" ref="L22:S22">SUM(L18:L21)</f>
        <v>0</v>
      </c>
      <c r="M22" s="175">
        <f t="shared" si="2"/>
        <v>0</v>
      </c>
      <c r="N22" s="175">
        <f t="shared" si="2"/>
        <v>0</v>
      </c>
      <c r="O22" s="175">
        <f t="shared" si="2"/>
        <v>0</v>
      </c>
      <c r="P22" s="174">
        <f t="shared" si="2"/>
        <v>0</v>
      </c>
      <c r="Q22" s="175">
        <f t="shared" si="2"/>
        <v>0</v>
      </c>
      <c r="R22" s="175">
        <f t="shared" si="2"/>
        <v>0</v>
      </c>
      <c r="S22" s="204">
        <f t="shared" si="2"/>
        <v>0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</row>
    <row r="23" spans="1:71" ht="12.75">
      <c r="A23" s="25"/>
      <c r="B23" s="25"/>
      <c r="C23" s="81"/>
      <c r="D23" s="205"/>
      <c r="E23" s="206"/>
      <c r="F23" s="206"/>
      <c r="G23" s="206"/>
      <c r="H23" s="205"/>
      <c r="I23" s="206"/>
      <c r="J23" s="206"/>
      <c r="K23" s="206"/>
      <c r="L23" s="205"/>
      <c r="M23" s="206"/>
      <c r="N23" s="206"/>
      <c r="O23" s="206"/>
      <c r="P23" s="205"/>
      <c r="Q23" s="206"/>
      <c r="R23" s="206"/>
      <c r="S23" s="206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56"/>
      <c r="BN23" s="56"/>
      <c r="BO23" s="56"/>
      <c r="BQ23" s="25"/>
      <c r="BR23" s="25"/>
      <c r="BS23" s="25"/>
    </row>
    <row r="24" spans="47:71" ht="12.75">
      <c r="AU24" s="207"/>
      <c r="AV24" s="207"/>
      <c r="BM24" s="56"/>
      <c r="BN24" s="56"/>
      <c r="BQ24" s="25"/>
      <c r="BR24" s="25"/>
      <c r="BS24" s="25"/>
    </row>
    <row r="27" spans="20:39" ht="12.75"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L27" s="25"/>
      <c r="AM27" s="25"/>
    </row>
    <row r="28" spans="20:39" ht="12.75"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L28" s="25"/>
      <c r="AM28" s="25"/>
    </row>
    <row r="29" spans="20:39" ht="12.75"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L29" s="25"/>
      <c r="AM29" s="25"/>
    </row>
    <row r="30" spans="20:39" ht="12.75"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L30" s="25"/>
      <c r="AM30" s="25"/>
    </row>
    <row r="31" spans="20:39" ht="12.75"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L31" s="25"/>
      <c r="AM31" s="25"/>
    </row>
    <row r="32" spans="20:39" ht="12.75"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L32" s="25"/>
      <c r="AM32" s="25"/>
    </row>
    <row r="33" spans="20:39" ht="12.75"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L33" s="25"/>
      <c r="AM33" s="25"/>
    </row>
  </sheetData>
  <sheetProtection/>
  <conditionalFormatting sqref="D22:S22">
    <cfRule type="cellIs" priority="1" dxfId="0" operator="notEqual" stopIfTrue="1">
      <formula>ROUND(D$22,0)</formula>
    </cfRule>
    <cfRule type="cellIs" priority="2" dxfId="2" operator="equal" stopIfTrue="1">
      <formula>0</formula>
    </cfRule>
  </conditionalFormatting>
  <conditionalFormatting sqref="H19:K19">
    <cfRule type="cellIs" priority="3" dxfId="0" operator="greaterThan" stopIfTrue="1">
      <formula>#REF!-H21</formula>
    </cfRule>
    <cfRule type="expression" priority="4" dxfId="0" stopIfTrue="1">
      <formula>#REF!&amp;#REF!&lt;&gt;""</formula>
    </cfRule>
    <cfRule type="cellIs" priority="5" dxfId="2" operator="equal" stopIfTrue="1">
      <formula>0</formula>
    </cfRule>
  </conditionalFormatting>
  <conditionalFormatting sqref="H21:K21">
    <cfRule type="cellIs" priority="6" dxfId="0" operator="greaterThan" stopIfTrue="1">
      <formula>#REF!-H19</formula>
    </cfRule>
    <cfRule type="expression" priority="7" dxfId="0" stopIfTrue="1">
      <formula>#REF!&amp;#REF!&lt;&gt;""</formula>
    </cfRule>
    <cfRule type="cellIs" priority="8" dxfId="2" operator="equal" stopIfTrue="1">
      <formula>0</formula>
    </cfRule>
  </conditionalFormatting>
  <conditionalFormatting sqref="L19:O19">
    <cfRule type="cellIs" priority="9" dxfId="0" operator="lessThan" stopIfTrue="1">
      <formula>#REF!-L21</formula>
    </cfRule>
    <cfRule type="expression" priority="10" dxfId="0" stopIfTrue="1">
      <formula>#REF!&amp;#REF!&lt;&gt;""</formula>
    </cfRule>
    <cfRule type="cellIs" priority="11" dxfId="2" operator="equal" stopIfTrue="1">
      <formula>0</formula>
    </cfRule>
  </conditionalFormatting>
  <conditionalFormatting sqref="L21:O21">
    <cfRule type="cellIs" priority="12" dxfId="0" operator="lessThan" stopIfTrue="1">
      <formula>#REF!-L19</formula>
    </cfRule>
    <cfRule type="expression" priority="13" dxfId="0" stopIfTrue="1">
      <formula>#REF!&amp;#REF!&lt;&gt;""</formula>
    </cfRule>
    <cfRule type="cellIs" priority="14" dxfId="2" operator="equal" stopIfTrue="1">
      <formula>0</formula>
    </cfRule>
  </conditionalFormatting>
  <conditionalFormatting sqref="D21:G21">
    <cfRule type="cellIs" priority="15" dxfId="0" operator="greaterThan" stopIfTrue="1">
      <formula>#REF!-D19</formula>
    </cfRule>
    <cfRule type="expression" priority="16" dxfId="0" stopIfTrue="1">
      <formula>#REF!&amp;#REF!&lt;&gt;""</formula>
    </cfRule>
    <cfRule type="cellIs" priority="17" dxfId="2" operator="equal" stopIfTrue="1">
      <formula>0</formula>
    </cfRule>
  </conditionalFormatting>
  <conditionalFormatting sqref="P8 L8 H8 D8">
    <cfRule type="cellIs" priority="18" dxfId="0" operator="notEqual" stopIfTrue="1">
      <formula>"Validation: OK"</formula>
    </cfRule>
  </conditionalFormatting>
  <conditionalFormatting sqref="P18:S21">
    <cfRule type="cellIs" priority="19" dxfId="0" operator="lessThan" stopIfTrue="1">
      <formula>0</formula>
    </cfRule>
    <cfRule type="cellIs" priority="20" dxfId="2" operator="equal" stopIfTrue="1">
      <formula>0</formula>
    </cfRule>
  </conditionalFormatting>
  <conditionalFormatting sqref="L18:O18 L20:O20">
    <cfRule type="cellIs" priority="21" dxfId="0" operator="greaterThan" stopIfTrue="1">
      <formula>0</formula>
    </cfRule>
    <cfRule type="cellIs" priority="22" dxfId="0" operator="notEqual" stopIfTrue="1">
      <formula>ROUND(L18,2)</formula>
    </cfRule>
    <cfRule type="cellIs" priority="23" dxfId="2" operator="equal" stopIfTrue="1">
      <formula>0</formula>
    </cfRule>
  </conditionalFormatting>
  <conditionalFormatting sqref="D18:K18 D20:K20">
    <cfRule type="cellIs" priority="24" dxfId="0" operator="lessThan" stopIfTrue="1">
      <formula>0</formula>
    </cfRule>
    <cfRule type="cellIs" priority="25" dxfId="0" operator="notEqual" stopIfTrue="1">
      <formula>ROUND(D18,2)</formula>
    </cfRule>
    <cfRule type="cellIs" priority="26" dxfId="2" operator="equal" stopIfTrue="1">
      <formula>0</formula>
    </cfRule>
  </conditionalFormatting>
  <conditionalFormatting sqref="D19">
    <cfRule type="cellIs" priority="27" dxfId="0" operator="greaterThan" stopIfTrue="1">
      <formula>#REF!-$D$21</formula>
    </cfRule>
    <cfRule type="expression" priority="28" dxfId="0" stopIfTrue="1">
      <formula>#REF!&amp;#REF!&lt;&gt;""</formula>
    </cfRule>
    <cfRule type="cellIs" priority="29" dxfId="2" operator="equal" stopIfTrue="1">
      <formula>0</formula>
    </cfRule>
  </conditionalFormatting>
  <conditionalFormatting sqref="E19">
    <cfRule type="cellIs" priority="30" dxfId="0" operator="greaterThan" stopIfTrue="1">
      <formula>#REF!-$E$21</formula>
    </cfRule>
    <cfRule type="expression" priority="31" dxfId="0" stopIfTrue="1">
      <formula>#REF!&amp;#REF!&lt;&gt;""</formula>
    </cfRule>
    <cfRule type="cellIs" priority="32" dxfId="2" operator="equal" stopIfTrue="1">
      <formula>0</formula>
    </cfRule>
  </conditionalFormatting>
  <conditionalFormatting sqref="F19">
    <cfRule type="cellIs" priority="33" dxfId="0" operator="greaterThan" stopIfTrue="1">
      <formula>#REF!-$F$21</formula>
    </cfRule>
    <cfRule type="expression" priority="34" dxfId="0" stopIfTrue="1">
      <formula>#REF!&amp;#REF!&lt;&gt;""</formula>
    </cfRule>
    <cfRule type="cellIs" priority="35" dxfId="2" operator="equal" stopIfTrue="1">
      <formula>0</formula>
    </cfRule>
  </conditionalFormatting>
  <conditionalFormatting sqref="G19">
    <cfRule type="cellIs" priority="36" dxfId="0" operator="greaterThan" stopIfTrue="1">
      <formula>#REF!-$G$21</formula>
    </cfRule>
    <cfRule type="expression" priority="37" dxfId="0" stopIfTrue="1">
      <formula>#REF!&amp;#REF!&lt;&gt;""</formula>
    </cfRule>
    <cfRule type="cellIs" priority="38" dxfId="2" operator="equal" stopIfTrue="1">
      <formula>0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="75" zoomScaleNormal="75" zoomScalePageLayoutView="0" workbookViewId="0" topLeftCell="A1">
      <selection activeCell="L42" sqref="L42"/>
    </sheetView>
  </sheetViews>
  <sheetFormatPr defaultColWidth="9.140625" defaultRowHeight="12.75"/>
  <cols>
    <col min="1" max="1" width="19.28125" style="2" customWidth="1"/>
    <col min="2" max="2" width="7.140625" style="2" customWidth="1"/>
    <col min="3" max="3" width="4.8515625" style="2" customWidth="1"/>
    <col min="4" max="19" width="8.8515625" style="2" customWidth="1"/>
    <col min="20" max="20" width="14.140625" style="2" customWidth="1"/>
    <col min="21" max="16384" width="9.140625" style="2" customWidth="1"/>
  </cols>
  <sheetData>
    <row r="1" spans="1:20" ht="18">
      <c r="A1" s="214" t="str">
        <f>FTS!A1</f>
        <v>Higher Education Students Early Statistics 2006-07</v>
      </c>
      <c r="L1" s="10"/>
      <c r="M1" s="13"/>
      <c r="N1" s="13"/>
      <c r="O1" s="4"/>
      <c r="S1" s="4"/>
      <c r="T1" s="215"/>
    </row>
    <row r="2" spans="1:20" ht="12.75">
      <c r="A2" s="15"/>
      <c r="O2" s="4"/>
      <c r="S2" s="4"/>
      <c r="T2" s="215"/>
    </row>
    <row r="3" spans="1:20" ht="15.75">
      <c r="A3" s="8" t="str">
        <f>FTS!INSTNAME</f>
        <v>Institution:</v>
      </c>
      <c r="J3" s="2" t="str">
        <f>CONTACT</f>
        <v>Contact:</v>
      </c>
      <c r="O3" s="4"/>
      <c r="P3" s="2" t="str">
        <f>HEA</f>
        <v>HEA:</v>
      </c>
      <c r="S3" s="4"/>
      <c r="T3" s="215"/>
    </row>
    <row r="4" spans="1:20" ht="15.75">
      <c r="A4" s="8" t="str">
        <f>FTS!CODE</f>
        <v>Code:</v>
      </c>
      <c r="J4" s="2" t="str">
        <f>PHONE</f>
        <v>Phone:</v>
      </c>
      <c r="O4" s="4"/>
      <c r="P4" s="2" t="str">
        <f>HEAPhone</f>
        <v>HEAPhone:</v>
      </c>
      <c r="S4" s="4"/>
      <c r="T4" s="215"/>
    </row>
    <row r="5" spans="1:20" ht="15.75">
      <c r="A5" s="8" t="s">
        <v>67</v>
      </c>
      <c r="J5" s="9" t="str">
        <f>Date</f>
        <v>Date loaded: </v>
      </c>
      <c r="O5" s="4"/>
      <c r="S5" s="4"/>
      <c r="T5" s="215"/>
    </row>
    <row r="6" spans="1:20" ht="15.75">
      <c r="A6" s="8" t="s">
        <v>68</v>
      </c>
      <c r="K6" s="11"/>
      <c r="L6" s="12"/>
      <c r="P6" s="4"/>
      <c r="S6" s="4"/>
      <c r="T6" s="215"/>
    </row>
    <row r="7" spans="1:20" ht="15.75">
      <c r="A7" s="8"/>
      <c r="K7" s="11"/>
      <c r="L7" s="12"/>
      <c r="P7" s="205"/>
      <c r="T7" s="6"/>
    </row>
    <row r="8" spans="4:20" ht="13.5" thickBot="1">
      <c r="D8" s="15" t="s">
        <v>138</v>
      </c>
      <c r="H8" s="15" t="str">
        <f>D8</f>
        <v>Validation: OK</v>
      </c>
      <c r="L8" s="15" t="str">
        <f>D8</f>
        <v>Validation: OK</v>
      </c>
      <c r="P8" s="15" t="str">
        <f>D8</f>
        <v>Validation: OK</v>
      </c>
      <c r="T8" s="16" t="str">
        <f>D8</f>
        <v>Validation: OK</v>
      </c>
    </row>
    <row r="9" spans="1:20" ht="12.75">
      <c r="A9" s="17"/>
      <c r="B9" s="18"/>
      <c r="C9" s="18"/>
      <c r="D9" s="19">
        <v>1</v>
      </c>
      <c r="E9" s="20"/>
      <c r="F9" s="20"/>
      <c r="G9" s="20"/>
      <c r="H9" s="19">
        <v>2</v>
      </c>
      <c r="I9" s="20"/>
      <c r="J9" s="20"/>
      <c r="K9" s="20"/>
      <c r="L9" s="19">
        <v>3</v>
      </c>
      <c r="M9" s="20"/>
      <c r="N9" s="20"/>
      <c r="O9" s="20"/>
      <c r="P9" s="19">
        <v>4</v>
      </c>
      <c r="Q9" s="20"/>
      <c r="R9" s="20"/>
      <c r="S9" s="216"/>
      <c r="T9" s="22">
        <v>5</v>
      </c>
    </row>
    <row r="10" spans="1:20" ht="12.75">
      <c r="A10" s="24"/>
      <c r="D10" s="88"/>
      <c r="G10" s="27"/>
      <c r="H10" s="88"/>
      <c r="L10" s="88"/>
      <c r="P10" s="88"/>
      <c r="S10" s="25"/>
      <c r="T10" s="29" t="s">
        <v>9</v>
      </c>
    </row>
    <row r="11" spans="1:20" ht="12.75">
      <c r="A11" s="24"/>
      <c r="B11" s="25"/>
      <c r="C11" s="25"/>
      <c r="D11" s="33" t="s">
        <v>10</v>
      </c>
      <c r="E11" s="217"/>
      <c r="F11" s="217"/>
      <c r="G11" s="217"/>
      <c r="H11" s="33" t="s">
        <v>11</v>
      </c>
      <c r="I11" s="217"/>
      <c r="J11" s="217"/>
      <c r="K11" s="217"/>
      <c r="L11" s="33" t="s">
        <v>12</v>
      </c>
      <c r="M11" s="213"/>
      <c r="N11" s="213"/>
      <c r="O11" s="213"/>
      <c r="P11" s="33" t="s">
        <v>13</v>
      </c>
      <c r="Q11" s="217"/>
      <c r="R11" s="217"/>
      <c r="S11" s="218"/>
      <c r="T11" s="29" t="s">
        <v>14</v>
      </c>
    </row>
    <row r="12" spans="1:20" ht="12.75">
      <c r="A12" s="24"/>
      <c r="B12" s="25"/>
      <c r="C12" s="25"/>
      <c r="D12" s="33" t="s">
        <v>15</v>
      </c>
      <c r="E12" s="217"/>
      <c r="F12" s="217"/>
      <c r="G12" s="217"/>
      <c r="H12" s="33" t="s">
        <v>16</v>
      </c>
      <c r="I12" s="217"/>
      <c r="J12" s="217"/>
      <c r="K12" s="217"/>
      <c r="L12" s="33" t="s">
        <v>17</v>
      </c>
      <c r="M12" s="27"/>
      <c r="N12" s="27"/>
      <c r="O12" s="27"/>
      <c r="P12" s="33" t="s">
        <v>18</v>
      </c>
      <c r="Q12" s="27"/>
      <c r="R12" s="27"/>
      <c r="S12" s="27"/>
      <c r="T12" s="29" t="s">
        <v>19</v>
      </c>
    </row>
    <row r="13" spans="1:20" ht="12.75">
      <c r="A13" s="24"/>
      <c r="B13" s="25"/>
      <c r="C13" s="25"/>
      <c r="D13" s="193" t="str">
        <f>"1 December 2006 inclusive"</f>
        <v>1 December 2006 inclusive</v>
      </c>
      <c r="E13" s="37"/>
      <c r="F13" s="37"/>
      <c r="G13" s="37"/>
      <c r="H13" s="39" t="s">
        <v>20</v>
      </c>
      <c r="I13" s="37"/>
      <c r="J13" s="37"/>
      <c r="K13" s="37"/>
      <c r="L13" s="39" t="s">
        <v>21</v>
      </c>
      <c r="M13" s="37"/>
      <c r="N13" s="37"/>
      <c r="O13" s="37"/>
      <c r="P13" s="39" t="s">
        <v>22</v>
      </c>
      <c r="Q13" s="37"/>
      <c r="R13" s="37"/>
      <c r="S13" s="37"/>
      <c r="T13" s="40" t="s">
        <v>23</v>
      </c>
    </row>
    <row r="14" spans="1:20" ht="12.75">
      <c r="A14" s="24"/>
      <c r="B14" s="25"/>
      <c r="C14" s="25"/>
      <c r="D14" s="43" t="s">
        <v>24</v>
      </c>
      <c r="E14" s="46"/>
      <c r="F14" s="46"/>
      <c r="G14" s="25"/>
      <c r="H14" s="43" t="s">
        <v>24</v>
      </c>
      <c r="I14" s="46"/>
      <c r="J14" s="46"/>
      <c r="K14" s="25"/>
      <c r="L14" s="43" t="s">
        <v>24</v>
      </c>
      <c r="M14" s="46"/>
      <c r="N14" s="46"/>
      <c r="O14" s="25"/>
      <c r="P14" s="43" t="s">
        <v>24</v>
      </c>
      <c r="Q14" s="46"/>
      <c r="R14" s="46"/>
      <c r="S14" s="25"/>
      <c r="T14" s="49" t="s">
        <v>24</v>
      </c>
    </row>
    <row r="15" spans="1:20" ht="12.75">
      <c r="A15" s="24"/>
      <c r="B15" s="25"/>
      <c r="C15" s="25"/>
      <c r="D15" s="219" t="s">
        <v>25</v>
      </c>
      <c r="E15" s="220"/>
      <c r="F15" s="60"/>
      <c r="G15" s="60"/>
      <c r="H15" s="219" t="s">
        <v>25</v>
      </c>
      <c r="I15" s="220"/>
      <c r="J15" s="60"/>
      <c r="K15" s="60"/>
      <c r="L15" s="219" t="s">
        <v>25</v>
      </c>
      <c r="M15" s="220"/>
      <c r="N15" s="60"/>
      <c r="O15" s="60"/>
      <c r="P15" s="219" t="s">
        <v>25</v>
      </c>
      <c r="Q15" s="220"/>
      <c r="R15" s="60"/>
      <c r="S15" s="60"/>
      <c r="T15" s="54"/>
    </row>
    <row r="16" spans="1:20" s="45" customFormat="1" ht="30.75" customHeight="1">
      <c r="A16" s="41"/>
      <c r="B16" s="42"/>
      <c r="C16" s="42"/>
      <c r="D16" s="57" t="s">
        <v>26</v>
      </c>
      <c r="E16" s="58" t="s">
        <v>27</v>
      </c>
      <c r="F16" s="58" t="s">
        <v>28</v>
      </c>
      <c r="G16" s="52" t="s">
        <v>29</v>
      </c>
      <c r="H16" s="57" t="s">
        <v>26</v>
      </c>
      <c r="I16" s="58" t="s">
        <v>27</v>
      </c>
      <c r="J16" s="58" t="s">
        <v>28</v>
      </c>
      <c r="K16" s="52" t="s">
        <v>29</v>
      </c>
      <c r="L16" s="57" t="s">
        <v>26</v>
      </c>
      <c r="M16" s="58" t="s">
        <v>27</v>
      </c>
      <c r="N16" s="58" t="s">
        <v>28</v>
      </c>
      <c r="O16" s="52" t="s">
        <v>29</v>
      </c>
      <c r="P16" s="57" t="s">
        <v>26</v>
      </c>
      <c r="Q16" s="58" t="s">
        <v>27</v>
      </c>
      <c r="R16" s="58" t="s">
        <v>28</v>
      </c>
      <c r="S16" s="52" t="s">
        <v>29</v>
      </c>
      <c r="T16" s="59" t="s">
        <v>28</v>
      </c>
    </row>
    <row r="17" spans="1:20" ht="12.75">
      <c r="A17" s="61" t="s">
        <v>30</v>
      </c>
      <c r="B17" s="62"/>
      <c r="C17" s="62" t="s">
        <v>32</v>
      </c>
      <c r="D17" s="64" t="s">
        <v>33</v>
      </c>
      <c r="E17" s="65" t="s">
        <v>34</v>
      </c>
      <c r="F17" s="65" t="s">
        <v>35</v>
      </c>
      <c r="G17" s="65" t="s">
        <v>36</v>
      </c>
      <c r="H17" s="64" t="s">
        <v>33</v>
      </c>
      <c r="I17" s="65" t="s">
        <v>34</v>
      </c>
      <c r="J17" s="65" t="s">
        <v>35</v>
      </c>
      <c r="K17" s="65" t="s">
        <v>36</v>
      </c>
      <c r="L17" s="64" t="s">
        <v>33</v>
      </c>
      <c r="M17" s="65" t="s">
        <v>34</v>
      </c>
      <c r="N17" s="65" t="s">
        <v>35</v>
      </c>
      <c r="O17" s="65" t="s">
        <v>36</v>
      </c>
      <c r="P17" s="64" t="s">
        <v>33</v>
      </c>
      <c r="Q17" s="65" t="s">
        <v>34</v>
      </c>
      <c r="R17" s="65" t="s">
        <v>35</v>
      </c>
      <c r="S17" s="65" t="s">
        <v>36</v>
      </c>
      <c r="T17" s="66"/>
    </row>
    <row r="18" spans="1:20" ht="12.75">
      <c r="A18" s="221" t="s">
        <v>48</v>
      </c>
      <c r="B18" s="161"/>
      <c r="C18" s="222" t="s">
        <v>38</v>
      </c>
      <c r="D18" s="223">
        <v>0</v>
      </c>
      <c r="E18" s="224">
        <v>0</v>
      </c>
      <c r="F18" s="224">
        <v>0</v>
      </c>
      <c r="G18" s="224">
        <v>0</v>
      </c>
      <c r="H18" s="223">
        <v>0</v>
      </c>
      <c r="I18" s="224">
        <v>0</v>
      </c>
      <c r="J18" s="224">
        <v>0</v>
      </c>
      <c r="K18" s="224">
        <v>0</v>
      </c>
      <c r="L18" s="223">
        <v>0</v>
      </c>
      <c r="M18" s="224">
        <v>0</v>
      </c>
      <c r="N18" s="224">
        <v>0</v>
      </c>
      <c r="O18" s="224">
        <v>0</v>
      </c>
      <c r="P18" s="225">
        <f aca="true" t="shared" si="0" ref="P18:S20">D18+H18+L18</f>
        <v>0</v>
      </c>
      <c r="Q18" s="226">
        <f t="shared" si="0"/>
        <v>0</v>
      </c>
      <c r="R18" s="226">
        <f t="shared" si="0"/>
        <v>0</v>
      </c>
      <c r="S18" s="226">
        <f t="shared" si="0"/>
        <v>0</v>
      </c>
      <c r="T18" s="227">
        <v>0</v>
      </c>
    </row>
    <row r="19" spans="1:20" ht="12.75">
      <c r="A19" s="24"/>
      <c r="B19" s="161"/>
      <c r="C19" s="222" t="s">
        <v>40</v>
      </c>
      <c r="D19" s="228">
        <v>0</v>
      </c>
      <c r="E19" s="229">
        <v>0</v>
      </c>
      <c r="F19" s="229">
        <v>0</v>
      </c>
      <c r="G19" s="229">
        <v>0</v>
      </c>
      <c r="H19" s="228">
        <v>0</v>
      </c>
      <c r="I19" s="229">
        <v>0</v>
      </c>
      <c r="J19" s="229">
        <v>0</v>
      </c>
      <c r="K19" s="229">
        <v>0</v>
      </c>
      <c r="L19" s="228">
        <v>0</v>
      </c>
      <c r="M19" s="229">
        <v>0</v>
      </c>
      <c r="N19" s="229">
        <v>0</v>
      </c>
      <c r="O19" s="229">
        <v>0</v>
      </c>
      <c r="P19" s="230">
        <f t="shared" si="0"/>
        <v>0</v>
      </c>
      <c r="Q19" s="231">
        <f t="shared" si="0"/>
        <v>0</v>
      </c>
      <c r="R19" s="231">
        <f t="shared" si="0"/>
        <v>0</v>
      </c>
      <c r="S19" s="231">
        <f t="shared" si="0"/>
        <v>0</v>
      </c>
      <c r="T19" s="232">
        <v>0</v>
      </c>
    </row>
    <row r="20" spans="1:20" ht="12.75">
      <c r="A20" s="80"/>
      <c r="B20" s="25"/>
      <c r="C20" s="81" t="s">
        <v>41</v>
      </c>
      <c r="D20" s="84">
        <v>0</v>
      </c>
      <c r="E20" s="85">
        <v>0</v>
      </c>
      <c r="F20" s="85">
        <v>0</v>
      </c>
      <c r="G20" s="85">
        <v>0</v>
      </c>
      <c r="H20" s="84">
        <v>0</v>
      </c>
      <c r="I20" s="85">
        <v>0</v>
      </c>
      <c r="J20" s="85">
        <v>0</v>
      </c>
      <c r="K20" s="85">
        <v>0</v>
      </c>
      <c r="L20" s="84">
        <v>0</v>
      </c>
      <c r="M20" s="85">
        <v>0</v>
      </c>
      <c r="N20" s="85">
        <v>0</v>
      </c>
      <c r="O20" s="85">
        <v>0</v>
      </c>
      <c r="P20" s="86">
        <f t="shared" si="0"/>
        <v>0</v>
      </c>
      <c r="Q20" s="77">
        <f t="shared" si="0"/>
        <v>0</v>
      </c>
      <c r="R20" s="77">
        <f t="shared" si="0"/>
        <v>0</v>
      </c>
      <c r="S20" s="77">
        <f t="shared" si="0"/>
        <v>0</v>
      </c>
      <c r="T20" s="87">
        <v>0</v>
      </c>
    </row>
    <row r="21" spans="1:20" ht="13.5" thickBot="1">
      <c r="A21" s="172"/>
      <c r="B21" s="145"/>
      <c r="C21" s="173" t="s">
        <v>59</v>
      </c>
      <c r="D21" s="174">
        <f aca="true" t="shared" si="1" ref="D21:T21">SUM(D18:D20)</f>
        <v>0</v>
      </c>
      <c r="E21" s="175">
        <f t="shared" si="1"/>
        <v>0</v>
      </c>
      <c r="F21" s="175">
        <f t="shared" si="1"/>
        <v>0</v>
      </c>
      <c r="G21" s="175">
        <f t="shared" si="1"/>
        <v>0</v>
      </c>
      <c r="H21" s="174">
        <f t="shared" si="1"/>
        <v>0</v>
      </c>
      <c r="I21" s="175">
        <f t="shared" si="1"/>
        <v>0</v>
      </c>
      <c r="J21" s="175">
        <f t="shared" si="1"/>
        <v>0</v>
      </c>
      <c r="K21" s="175">
        <f t="shared" si="1"/>
        <v>0</v>
      </c>
      <c r="L21" s="174">
        <f t="shared" si="1"/>
        <v>0</v>
      </c>
      <c r="M21" s="175">
        <f t="shared" si="1"/>
        <v>0</v>
      </c>
      <c r="N21" s="175">
        <f t="shared" si="1"/>
        <v>0</v>
      </c>
      <c r="O21" s="175">
        <f t="shared" si="1"/>
        <v>0</v>
      </c>
      <c r="P21" s="174">
        <f t="shared" si="1"/>
        <v>0</v>
      </c>
      <c r="Q21" s="175">
        <f t="shared" si="1"/>
        <v>0</v>
      </c>
      <c r="R21" s="175">
        <f t="shared" si="1"/>
        <v>0</v>
      </c>
      <c r="S21" s="175">
        <f t="shared" si="1"/>
        <v>0</v>
      </c>
      <c r="T21" s="233">
        <f t="shared" si="1"/>
        <v>0</v>
      </c>
    </row>
    <row r="22" spans="1:20" ht="12.75">
      <c r="A22" s="25"/>
      <c r="B22" s="25"/>
      <c r="C22" s="81"/>
      <c r="D22" s="205"/>
      <c r="E22" s="25"/>
      <c r="F22" s="25"/>
      <c r="G22" s="25"/>
      <c r="H22" s="205"/>
      <c r="I22" s="25"/>
      <c r="J22" s="25"/>
      <c r="K22" s="25"/>
      <c r="L22" s="205"/>
      <c r="M22" s="25"/>
      <c r="N22" s="25"/>
      <c r="O22" s="25"/>
      <c r="P22" s="205"/>
      <c r="Q22" s="25"/>
      <c r="R22" s="25"/>
      <c r="S22" s="25"/>
      <c r="T22" s="25"/>
    </row>
    <row r="23" spans="1:20" ht="12.75">
      <c r="A23" s="25"/>
      <c r="B23" s="25"/>
      <c r="C23" s="8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</sheetData>
  <sheetProtection/>
  <conditionalFormatting sqref="D21:T21">
    <cfRule type="cellIs" priority="1" dxfId="2" operator="equal" stopIfTrue="1">
      <formula>0</formula>
    </cfRule>
  </conditionalFormatting>
  <conditionalFormatting sqref="P8 L8 H8 D8">
    <cfRule type="cellIs" priority="2" dxfId="0" operator="notEqual" stopIfTrue="1">
      <formula>"Validation: OK"</formula>
    </cfRule>
  </conditionalFormatting>
  <conditionalFormatting sqref="P18:S20 T19:T20 D19:K20">
    <cfRule type="cellIs" priority="3" dxfId="2" operator="equal" stopIfTrue="1">
      <formula>0</formula>
    </cfRule>
    <cfRule type="cellIs" priority="4" dxfId="0" operator="notEqual" stopIfTrue="1">
      <formula>TRUNC(D18)</formula>
    </cfRule>
    <cfRule type="cellIs" priority="5" dxfId="0" operator="lessThan" stopIfTrue="1">
      <formula>0</formula>
    </cfRule>
  </conditionalFormatting>
  <conditionalFormatting sqref="T18 D18:K18">
    <cfRule type="cellIs" priority="6" dxfId="0" operator="notEqual" stopIfTrue="1">
      <formula>TRUNC(D18)</formula>
    </cfRule>
    <cfRule type="cellIs" priority="7" dxfId="0" operator="lessThan" stopIfTrue="1">
      <formula>0</formula>
    </cfRule>
    <cfRule type="cellIs" priority="8" dxfId="2" operator="equal" stopIfTrue="1">
      <formula>0</formula>
    </cfRule>
  </conditionalFormatting>
  <conditionalFormatting sqref="L18:O20">
    <cfRule type="cellIs" priority="9" dxfId="2" operator="equal" stopIfTrue="1">
      <formula>0</formula>
    </cfRule>
    <cfRule type="cellIs" priority="10" dxfId="0" operator="notEqual" stopIfTrue="1">
      <formula>TRUNC(L18)</formula>
    </cfRule>
    <cfRule type="cellIs" priority="11" dxfId="0" operator="greaterThan" stopIfTrue="1">
      <formula>0</formula>
    </cfRule>
  </conditionalFormatting>
  <printOptions/>
  <pageMargins left="0.5905511811023623" right="0.17" top="0.5905511811023623" bottom="0.275590551181102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9"/>
  <sheetViews>
    <sheetView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1" width="14.28125" style="2" customWidth="1"/>
    <col min="2" max="2" width="6.57421875" style="2" customWidth="1"/>
    <col min="3" max="3" width="5.57421875" style="2" customWidth="1"/>
    <col min="4" max="23" width="8.8515625" style="2" customWidth="1"/>
    <col min="24" max="25" width="15.421875" style="2" customWidth="1"/>
    <col min="26" max="16384" width="9.140625" style="2" customWidth="1"/>
  </cols>
  <sheetData>
    <row r="1" spans="1:25" ht="18">
      <c r="A1" s="214" t="str">
        <f>FTS!A1</f>
        <v>Higher Education Students Early Statistics 2006-07</v>
      </c>
      <c r="L1" s="10"/>
      <c r="N1" s="3"/>
      <c r="Q1" s="234"/>
      <c r="T1" s="235"/>
      <c r="X1" s="6"/>
      <c r="Y1" s="6"/>
    </row>
    <row r="2" spans="1:25" ht="12.75">
      <c r="A2" s="15"/>
      <c r="R2" s="4"/>
      <c r="X2" s="6"/>
      <c r="Y2" s="6"/>
    </row>
    <row r="3" spans="1:25" ht="15.75">
      <c r="A3" s="8" t="str">
        <f>FTS!INSTNAME</f>
        <v>Institution:</v>
      </c>
      <c r="J3" s="2" t="str">
        <f>CONTACT</f>
        <v>Contact:</v>
      </c>
      <c r="P3" s="2" t="str">
        <f>HEA</f>
        <v>HEA:</v>
      </c>
      <c r="R3" s="4"/>
      <c r="X3" s="6"/>
      <c r="Y3" s="6"/>
    </row>
    <row r="4" spans="1:25" ht="15.75">
      <c r="A4" s="8" t="str">
        <f>FTS!CODE</f>
        <v>Code:</v>
      </c>
      <c r="J4" s="2" t="str">
        <f>PHONE</f>
        <v>Phone:</v>
      </c>
      <c r="P4" s="2" t="str">
        <f>HEAPhone</f>
        <v>HEAPhone:</v>
      </c>
      <c r="R4" s="4"/>
      <c r="X4" s="6"/>
      <c r="Y4" s="6"/>
    </row>
    <row r="5" spans="1:25" ht="15.75">
      <c r="A5" s="8" t="s">
        <v>69</v>
      </c>
      <c r="J5" s="9" t="str">
        <f>Date</f>
        <v>Date loaded: </v>
      </c>
      <c r="R5" s="4"/>
      <c r="T5" s="4"/>
      <c r="X5" s="6"/>
      <c r="Y5" s="6"/>
    </row>
    <row r="6" spans="1:25" ht="15.75">
      <c r="A6" s="8" t="s">
        <v>70</v>
      </c>
      <c r="K6" s="11"/>
      <c r="L6" s="12"/>
      <c r="P6" s="205"/>
      <c r="X6" s="6"/>
      <c r="Y6" s="6"/>
    </row>
    <row r="7" spans="1:25" ht="15.75">
      <c r="A7" s="8"/>
      <c r="K7" s="11"/>
      <c r="L7" s="12"/>
      <c r="P7" s="205"/>
      <c r="X7" s="6"/>
      <c r="Y7" s="6"/>
    </row>
    <row r="8" spans="4:25" ht="13.5" thickBot="1">
      <c r="D8" s="15" t="s">
        <v>138</v>
      </c>
      <c r="H8" s="15" t="str">
        <f>D8</f>
        <v>Validation: OK</v>
      </c>
      <c r="L8" s="15" t="str">
        <f>D8</f>
        <v>Validation: OK</v>
      </c>
      <c r="P8" s="15" t="str">
        <f>D8</f>
        <v>Validation: OK</v>
      </c>
      <c r="T8" s="15" t="str">
        <f>D8</f>
        <v>Validation: OK</v>
      </c>
      <c r="X8" s="15" t="str">
        <f>D8</f>
        <v>Validation: OK</v>
      </c>
      <c r="Y8" s="15" t="str">
        <f>T8</f>
        <v>Validation: OK</v>
      </c>
    </row>
    <row r="9" spans="1:25" ht="12.75">
      <c r="A9" s="17"/>
      <c r="B9" s="18"/>
      <c r="C9" s="18"/>
      <c r="D9" s="19">
        <v>1</v>
      </c>
      <c r="E9" s="20"/>
      <c r="F9" s="20"/>
      <c r="G9" s="20"/>
      <c r="H9" s="19">
        <v>2</v>
      </c>
      <c r="I9" s="20"/>
      <c r="J9" s="20"/>
      <c r="K9" s="20"/>
      <c r="L9" s="19">
        <v>3</v>
      </c>
      <c r="M9" s="20"/>
      <c r="N9" s="20"/>
      <c r="O9" s="20"/>
      <c r="P9" s="19">
        <v>4</v>
      </c>
      <c r="Q9" s="20"/>
      <c r="R9" s="20"/>
      <c r="S9" s="20"/>
      <c r="T9" s="19" t="s">
        <v>8</v>
      </c>
      <c r="U9" s="21"/>
      <c r="V9" s="21"/>
      <c r="W9" s="21"/>
      <c r="X9" s="236">
        <v>5</v>
      </c>
      <c r="Y9" s="237" t="s">
        <v>71</v>
      </c>
    </row>
    <row r="10" spans="1:25" ht="12.75">
      <c r="A10" s="24"/>
      <c r="C10" s="89"/>
      <c r="G10" s="89"/>
      <c r="K10" s="89"/>
      <c r="O10" s="89"/>
      <c r="S10" s="89"/>
      <c r="W10" s="25"/>
      <c r="X10" s="238" t="s">
        <v>9</v>
      </c>
      <c r="Y10" s="239" t="s">
        <v>9</v>
      </c>
    </row>
    <row r="11" spans="1:25" ht="12.75">
      <c r="A11" s="24"/>
      <c r="B11" s="25"/>
      <c r="C11" s="25"/>
      <c r="D11" s="33" t="s">
        <v>10</v>
      </c>
      <c r="E11" s="217"/>
      <c r="F11" s="217"/>
      <c r="G11" s="217"/>
      <c r="H11" s="33" t="s">
        <v>11</v>
      </c>
      <c r="I11" s="217"/>
      <c r="J11" s="217"/>
      <c r="K11" s="217"/>
      <c r="L11" s="33" t="s">
        <v>12</v>
      </c>
      <c r="M11" s="27"/>
      <c r="N11" s="27"/>
      <c r="O11" s="27"/>
      <c r="P11" s="33" t="s">
        <v>13</v>
      </c>
      <c r="Q11" s="217"/>
      <c r="R11" s="217"/>
      <c r="S11" s="217"/>
      <c r="T11" s="33" t="s">
        <v>72</v>
      </c>
      <c r="U11" s="28"/>
      <c r="V11" s="28"/>
      <c r="W11" s="28"/>
      <c r="X11" s="238" t="s">
        <v>14</v>
      </c>
      <c r="Y11" s="239" t="s">
        <v>14</v>
      </c>
    </row>
    <row r="12" spans="1:25" ht="12.75">
      <c r="A12" s="24"/>
      <c r="B12" s="25"/>
      <c r="C12" s="25"/>
      <c r="D12" s="33" t="s">
        <v>15</v>
      </c>
      <c r="E12" s="217"/>
      <c r="F12" s="217"/>
      <c r="G12" s="217"/>
      <c r="H12" s="33" t="s">
        <v>16</v>
      </c>
      <c r="I12" s="217"/>
      <c r="J12" s="217"/>
      <c r="K12" s="217"/>
      <c r="L12" s="33" t="s">
        <v>17</v>
      </c>
      <c r="M12" s="27"/>
      <c r="N12" s="27"/>
      <c r="O12" s="27"/>
      <c r="P12" s="33" t="s">
        <v>18</v>
      </c>
      <c r="Q12" s="27"/>
      <c r="R12" s="27"/>
      <c r="S12" s="27"/>
      <c r="T12" s="33" t="s">
        <v>73</v>
      </c>
      <c r="U12" s="28"/>
      <c r="V12" s="28"/>
      <c r="W12" s="28"/>
      <c r="X12" s="238" t="s">
        <v>19</v>
      </c>
      <c r="Y12" s="239" t="s">
        <v>19</v>
      </c>
    </row>
    <row r="13" spans="1:25" ht="12.75">
      <c r="A13" s="24"/>
      <c r="B13" s="25"/>
      <c r="C13" s="25"/>
      <c r="D13" s="193" t="str">
        <f>"1 December 2006 inclusive"</f>
        <v>1 December 2006 inclusive</v>
      </c>
      <c r="E13" s="37"/>
      <c r="F13" s="37"/>
      <c r="G13" s="37"/>
      <c r="H13" s="39" t="s">
        <v>20</v>
      </c>
      <c r="I13" s="37"/>
      <c r="J13" s="37"/>
      <c r="K13" s="37"/>
      <c r="L13" s="39" t="s">
        <v>21</v>
      </c>
      <c r="M13" s="37"/>
      <c r="N13" s="37"/>
      <c r="O13" s="37"/>
      <c r="P13" s="39" t="s">
        <v>22</v>
      </c>
      <c r="Q13" s="37"/>
      <c r="R13" s="37"/>
      <c r="S13" s="37"/>
      <c r="T13" s="39" t="s">
        <v>18</v>
      </c>
      <c r="U13" s="38"/>
      <c r="V13" s="38"/>
      <c r="W13" s="38"/>
      <c r="X13" s="240" t="s">
        <v>23</v>
      </c>
      <c r="Y13" s="241" t="s">
        <v>74</v>
      </c>
    </row>
    <row r="14" spans="1:26" ht="12.75">
      <c r="A14" s="24"/>
      <c r="B14" s="25"/>
      <c r="C14" s="25"/>
      <c r="D14" s="43" t="s">
        <v>24</v>
      </c>
      <c r="E14" s="46"/>
      <c r="F14" s="46"/>
      <c r="G14" s="25"/>
      <c r="H14" s="43" t="s">
        <v>24</v>
      </c>
      <c r="I14" s="46"/>
      <c r="J14" s="46"/>
      <c r="K14" s="25"/>
      <c r="L14" s="43" t="s">
        <v>24</v>
      </c>
      <c r="M14" s="46"/>
      <c r="N14" s="46"/>
      <c r="O14" s="25"/>
      <c r="P14" s="43" t="s">
        <v>24</v>
      </c>
      <c r="Q14" s="46"/>
      <c r="R14" s="46"/>
      <c r="S14" s="25"/>
      <c r="T14" s="43" t="s">
        <v>24</v>
      </c>
      <c r="U14" s="46"/>
      <c r="V14" s="46"/>
      <c r="W14" s="25"/>
      <c r="X14" s="242" t="s">
        <v>24</v>
      </c>
      <c r="Y14" s="243" t="s">
        <v>24</v>
      </c>
      <c r="Z14" s="45"/>
    </row>
    <row r="15" spans="1:26" ht="12.75">
      <c r="A15" s="24"/>
      <c r="B15" s="25"/>
      <c r="C15" s="25"/>
      <c r="D15" s="219" t="s">
        <v>25</v>
      </c>
      <c r="E15" s="220"/>
      <c r="F15" s="60"/>
      <c r="G15" s="60"/>
      <c r="H15" s="219" t="s">
        <v>25</v>
      </c>
      <c r="I15" s="220"/>
      <c r="J15" s="60"/>
      <c r="K15" s="60"/>
      <c r="L15" s="219" t="s">
        <v>25</v>
      </c>
      <c r="M15" s="220"/>
      <c r="N15" s="60"/>
      <c r="O15" s="60"/>
      <c r="P15" s="219" t="s">
        <v>25</v>
      </c>
      <c r="Q15" s="220"/>
      <c r="R15" s="60"/>
      <c r="S15" s="60"/>
      <c r="T15" s="219" t="s">
        <v>25</v>
      </c>
      <c r="U15" s="220"/>
      <c r="V15" s="60"/>
      <c r="W15" s="60"/>
      <c r="X15" s="244"/>
      <c r="Y15" s="245"/>
      <c r="Z15" s="45"/>
    </row>
    <row r="16" spans="1:26" ht="36.75" customHeight="1">
      <c r="A16" s="24"/>
      <c r="B16" s="25"/>
      <c r="C16" s="25"/>
      <c r="D16" s="57" t="s">
        <v>26</v>
      </c>
      <c r="E16" s="58" t="s">
        <v>27</v>
      </c>
      <c r="F16" s="58" t="s">
        <v>28</v>
      </c>
      <c r="G16" s="52" t="s">
        <v>29</v>
      </c>
      <c r="H16" s="57" t="s">
        <v>26</v>
      </c>
      <c r="I16" s="58" t="s">
        <v>27</v>
      </c>
      <c r="J16" s="58" t="s">
        <v>28</v>
      </c>
      <c r="K16" s="52" t="s">
        <v>29</v>
      </c>
      <c r="L16" s="57" t="s">
        <v>26</v>
      </c>
      <c r="M16" s="58" t="s">
        <v>27</v>
      </c>
      <c r="N16" s="58" t="s">
        <v>28</v>
      </c>
      <c r="O16" s="52" t="s">
        <v>29</v>
      </c>
      <c r="P16" s="57" t="s">
        <v>26</v>
      </c>
      <c r="Q16" s="58" t="s">
        <v>27</v>
      </c>
      <c r="R16" s="58" t="s">
        <v>28</v>
      </c>
      <c r="S16" s="52" t="s">
        <v>29</v>
      </c>
      <c r="T16" s="57" t="s">
        <v>26</v>
      </c>
      <c r="U16" s="58" t="s">
        <v>27</v>
      </c>
      <c r="V16" s="58" t="s">
        <v>28</v>
      </c>
      <c r="W16" s="52" t="s">
        <v>29</v>
      </c>
      <c r="X16" s="246" t="s">
        <v>28</v>
      </c>
      <c r="Y16" s="247" t="s">
        <v>28</v>
      </c>
      <c r="Z16" s="45"/>
    </row>
    <row r="17" spans="1:25" ht="12.75">
      <c r="A17" s="61" t="s">
        <v>30</v>
      </c>
      <c r="B17" s="62" t="s">
        <v>31</v>
      </c>
      <c r="C17" s="63" t="s">
        <v>32</v>
      </c>
      <c r="D17" s="64" t="s">
        <v>33</v>
      </c>
      <c r="E17" s="65" t="s">
        <v>34</v>
      </c>
      <c r="F17" s="65" t="s">
        <v>35</v>
      </c>
      <c r="G17" s="65" t="s">
        <v>36</v>
      </c>
      <c r="H17" s="64" t="s">
        <v>33</v>
      </c>
      <c r="I17" s="65" t="s">
        <v>34</v>
      </c>
      <c r="J17" s="65" t="s">
        <v>35</v>
      </c>
      <c r="K17" s="65" t="s">
        <v>36</v>
      </c>
      <c r="L17" s="64" t="s">
        <v>33</v>
      </c>
      <c r="M17" s="65" t="s">
        <v>34</v>
      </c>
      <c r="N17" s="65" t="s">
        <v>35</v>
      </c>
      <c r="O17" s="65" t="s">
        <v>36</v>
      </c>
      <c r="P17" s="64" t="s">
        <v>33</v>
      </c>
      <c r="Q17" s="65" t="s">
        <v>34</v>
      </c>
      <c r="R17" s="65" t="s">
        <v>35</v>
      </c>
      <c r="S17" s="65" t="s">
        <v>36</v>
      </c>
      <c r="T17" s="64" t="s">
        <v>33</v>
      </c>
      <c r="U17" s="65" t="s">
        <v>34</v>
      </c>
      <c r="V17" s="65" t="s">
        <v>35</v>
      </c>
      <c r="W17" s="65" t="s">
        <v>36</v>
      </c>
      <c r="X17" s="248"/>
      <c r="Y17" s="249"/>
    </row>
    <row r="18" spans="1:25" ht="12.75">
      <c r="A18" s="24" t="s">
        <v>37</v>
      </c>
      <c r="B18" s="25"/>
      <c r="C18" s="69" t="s">
        <v>38</v>
      </c>
      <c r="D18" s="74"/>
      <c r="E18" s="75"/>
      <c r="F18" s="75"/>
      <c r="G18" s="75"/>
      <c r="H18" s="74"/>
      <c r="I18" s="75"/>
      <c r="J18" s="75"/>
      <c r="K18" s="75"/>
      <c r="L18" s="74"/>
      <c r="M18" s="75"/>
      <c r="N18" s="75"/>
      <c r="O18" s="75"/>
      <c r="P18" s="250"/>
      <c r="Q18" s="75"/>
      <c r="R18" s="75"/>
      <c r="S18" s="75"/>
      <c r="T18" s="74"/>
      <c r="U18" s="75"/>
      <c r="V18" s="75"/>
      <c r="W18" s="75"/>
      <c r="X18" s="251"/>
      <c r="Y18" s="76"/>
    </row>
    <row r="19" spans="1:25" ht="12.75">
      <c r="A19" s="80" t="s">
        <v>39</v>
      </c>
      <c r="B19" s="25"/>
      <c r="C19" s="81" t="s">
        <v>40</v>
      </c>
      <c r="D19" s="84">
        <v>0</v>
      </c>
      <c r="E19" s="85">
        <v>0</v>
      </c>
      <c r="F19" s="85">
        <v>0</v>
      </c>
      <c r="G19" s="85">
        <v>0</v>
      </c>
      <c r="H19" s="84">
        <v>0</v>
      </c>
      <c r="I19" s="85">
        <v>0</v>
      </c>
      <c r="J19" s="85">
        <v>0</v>
      </c>
      <c r="K19" s="85">
        <v>0</v>
      </c>
      <c r="L19" s="84">
        <v>0</v>
      </c>
      <c r="M19" s="85">
        <v>0</v>
      </c>
      <c r="N19" s="85">
        <v>0</v>
      </c>
      <c r="O19" s="85">
        <v>0</v>
      </c>
      <c r="P19" s="86">
        <f aca="true" t="shared" si="0" ref="P19:S20">D19+H19+L19</f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84">
        <v>0</v>
      </c>
      <c r="U19" s="85">
        <v>0</v>
      </c>
      <c r="V19" s="85">
        <v>0</v>
      </c>
      <c r="W19" s="85">
        <v>0</v>
      </c>
      <c r="X19" s="252">
        <v>0</v>
      </c>
      <c r="Y19" s="87">
        <v>0</v>
      </c>
    </row>
    <row r="20" spans="1:25" ht="12.75">
      <c r="A20" s="24"/>
      <c r="B20" s="25"/>
      <c r="C20" s="81" t="s">
        <v>41</v>
      </c>
      <c r="D20" s="84">
        <v>0</v>
      </c>
      <c r="E20" s="85">
        <v>0</v>
      </c>
      <c r="F20" s="85">
        <v>0</v>
      </c>
      <c r="G20" s="85">
        <v>0</v>
      </c>
      <c r="H20" s="84">
        <v>0</v>
      </c>
      <c r="I20" s="85">
        <v>0</v>
      </c>
      <c r="J20" s="85">
        <v>0</v>
      </c>
      <c r="K20" s="85">
        <v>0</v>
      </c>
      <c r="L20" s="84">
        <v>0</v>
      </c>
      <c r="M20" s="85">
        <v>0</v>
      </c>
      <c r="N20" s="85">
        <v>0</v>
      </c>
      <c r="O20" s="85">
        <v>0</v>
      </c>
      <c r="P20" s="86">
        <f t="shared" si="0"/>
        <v>0</v>
      </c>
      <c r="Q20" s="77">
        <f t="shared" si="0"/>
        <v>0</v>
      </c>
      <c r="R20" s="77">
        <f t="shared" si="0"/>
        <v>0</v>
      </c>
      <c r="S20" s="77">
        <f t="shared" si="0"/>
        <v>0</v>
      </c>
      <c r="T20" s="84">
        <v>0</v>
      </c>
      <c r="U20" s="85">
        <v>0</v>
      </c>
      <c r="V20" s="85">
        <v>0</v>
      </c>
      <c r="W20" s="85">
        <v>0</v>
      </c>
      <c r="X20" s="252">
        <v>0</v>
      </c>
      <c r="Y20" s="87">
        <v>0</v>
      </c>
    </row>
    <row r="21" spans="1:25" ht="12.75">
      <c r="A21" s="24"/>
      <c r="B21" s="25"/>
      <c r="C21" s="81" t="s">
        <v>42</v>
      </c>
      <c r="D21" s="74"/>
      <c r="E21" s="75"/>
      <c r="F21" s="85">
        <v>0</v>
      </c>
      <c r="G21" s="85">
        <v>0</v>
      </c>
      <c r="H21" s="74"/>
      <c r="I21" s="75"/>
      <c r="J21" s="85">
        <v>0</v>
      </c>
      <c r="K21" s="85">
        <v>0</v>
      </c>
      <c r="L21" s="74"/>
      <c r="M21" s="75"/>
      <c r="N21" s="85">
        <v>0</v>
      </c>
      <c r="O21" s="85">
        <v>0</v>
      </c>
      <c r="P21" s="74"/>
      <c r="Q21" s="75"/>
      <c r="R21" s="77">
        <f>F21+J21+N21</f>
        <v>0</v>
      </c>
      <c r="S21" s="77">
        <f>G21+K21+O21</f>
        <v>0</v>
      </c>
      <c r="T21" s="74"/>
      <c r="U21" s="75"/>
      <c r="V21" s="85">
        <v>0</v>
      </c>
      <c r="W21" s="85">
        <v>0</v>
      </c>
      <c r="X21" s="253"/>
      <c r="Y21" s="90"/>
    </row>
    <row r="22" spans="1:25" ht="12.75">
      <c r="A22" s="92"/>
      <c r="B22" s="93" t="s">
        <v>43</v>
      </c>
      <c r="C22" s="94" t="s">
        <v>38</v>
      </c>
      <c r="D22" s="97"/>
      <c r="E22" s="98"/>
      <c r="F22" s="98"/>
      <c r="G22" s="98"/>
      <c r="H22" s="97"/>
      <c r="I22" s="98"/>
      <c r="J22" s="98"/>
      <c r="K22" s="98"/>
      <c r="L22" s="97"/>
      <c r="M22" s="98"/>
      <c r="N22" s="98"/>
      <c r="O22" s="98"/>
      <c r="P22" s="97"/>
      <c r="Q22" s="98"/>
      <c r="R22" s="98"/>
      <c r="S22" s="98"/>
      <c r="T22" s="97"/>
      <c r="U22" s="98"/>
      <c r="V22" s="98"/>
      <c r="W22" s="98"/>
      <c r="X22" s="254"/>
      <c r="Y22" s="99"/>
    </row>
    <row r="23" spans="1:25" ht="12.75">
      <c r="A23" s="24"/>
      <c r="B23" s="25"/>
      <c r="C23" s="81" t="s">
        <v>40</v>
      </c>
      <c r="D23" s="84">
        <v>0</v>
      </c>
      <c r="E23" s="85">
        <v>0</v>
      </c>
      <c r="F23" s="85">
        <v>0</v>
      </c>
      <c r="G23" s="85">
        <v>0</v>
      </c>
      <c r="H23" s="84">
        <v>0</v>
      </c>
      <c r="I23" s="85">
        <v>0</v>
      </c>
      <c r="J23" s="85">
        <v>0</v>
      </c>
      <c r="K23" s="85">
        <v>0</v>
      </c>
      <c r="L23" s="84">
        <v>0</v>
      </c>
      <c r="M23" s="85">
        <v>0</v>
      </c>
      <c r="N23" s="85">
        <v>0</v>
      </c>
      <c r="O23" s="85">
        <v>0</v>
      </c>
      <c r="P23" s="86">
        <f aca="true" t="shared" si="1" ref="P23:S24">D23+H23+L23</f>
        <v>0</v>
      </c>
      <c r="Q23" s="77">
        <f t="shared" si="1"/>
        <v>0</v>
      </c>
      <c r="R23" s="77">
        <f t="shared" si="1"/>
        <v>0</v>
      </c>
      <c r="S23" s="77">
        <f t="shared" si="1"/>
        <v>0</v>
      </c>
      <c r="T23" s="84">
        <v>0</v>
      </c>
      <c r="U23" s="85">
        <v>0</v>
      </c>
      <c r="V23" s="85">
        <v>0</v>
      </c>
      <c r="W23" s="85">
        <v>0</v>
      </c>
      <c r="X23" s="252">
        <v>0</v>
      </c>
      <c r="Y23" s="87">
        <v>0</v>
      </c>
    </row>
    <row r="24" spans="1:25" ht="12.75">
      <c r="A24" s="24"/>
      <c r="B24" s="111"/>
      <c r="C24" s="81" t="s">
        <v>41</v>
      </c>
      <c r="D24" s="84">
        <v>0</v>
      </c>
      <c r="E24" s="85">
        <v>0</v>
      </c>
      <c r="F24" s="85">
        <v>0</v>
      </c>
      <c r="G24" s="85">
        <v>0</v>
      </c>
      <c r="H24" s="84">
        <v>0</v>
      </c>
      <c r="I24" s="85">
        <v>0</v>
      </c>
      <c r="J24" s="85">
        <v>0</v>
      </c>
      <c r="K24" s="85">
        <v>0</v>
      </c>
      <c r="L24" s="84">
        <v>0</v>
      </c>
      <c r="M24" s="85">
        <v>0</v>
      </c>
      <c r="N24" s="85">
        <v>0</v>
      </c>
      <c r="O24" s="85">
        <v>0</v>
      </c>
      <c r="P24" s="86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84">
        <v>0</v>
      </c>
      <c r="U24" s="85">
        <v>0</v>
      </c>
      <c r="V24" s="85">
        <v>0</v>
      </c>
      <c r="W24" s="85">
        <v>0</v>
      </c>
      <c r="X24" s="252">
        <v>0</v>
      </c>
      <c r="Y24" s="87">
        <v>0</v>
      </c>
    </row>
    <row r="25" spans="1:25" ht="12.75">
      <c r="A25" s="24"/>
      <c r="B25" s="111"/>
      <c r="C25" s="81" t="s">
        <v>42</v>
      </c>
      <c r="D25" s="74"/>
      <c r="E25" s="75"/>
      <c r="F25" s="85">
        <v>0</v>
      </c>
      <c r="G25" s="85">
        <v>0</v>
      </c>
      <c r="H25" s="74"/>
      <c r="I25" s="75"/>
      <c r="J25" s="85">
        <v>0</v>
      </c>
      <c r="K25" s="85">
        <v>0</v>
      </c>
      <c r="L25" s="74"/>
      <c r="M25" s="75"/>
      <c r="N25" s="85">
        <v>0</v>
      </c>
      <c r="O25" s="85">
        <v>0</v>
      </c>
      <c r="P25" s="74"/>
      <c r="Q25" s="75"/>
      <c r="R25" s="77">
        <f aca="true" t="shared" si="2" ref="R25:R67">F25+J25+N25</f>
        <v>0</v>
      </c>
      <c r="S25" s="77">
        <f aca="true" t="shared" si="3" ref="S25:S67">G25+K25+O25</f>
        <v>0</v>
      </c>
      <c r="T25" s="74"/>
      <c r="U25" s="75"/>
      <c r="V25" s="85">
        <v>0</v>
      </c>
      <c r="W25" s="85">
        <v>0</v>
      </c>
      <c r="X25" s="253"/>
      <c r="Y25" s="90"/>
    </row>
    <row r="26" spans="1:25" ht="12.75">
      <c r="A26" s="101" t="s">
        <v>44</v>
      </c>
      <c r="B26" s="121"/>
      <c r="C26" s="69" t="s">
        <v>38</v>
      </c>
      <c r="D26" s="104">
        <v>0</v>
      </c>
      <c r="E26" s="105">
        <v>0</v>
      </c>
      <c r="F26" s="105">
        <v>0</v>
      </c>
      <c r="G26" s="105">
        <v>0</v>
      </c>
      <c r="H26" s="104">
        <v>0</v>
      </c>
      <c r="I26" s="105">
        <v>0</v>
      </c>
      <c r="J26" s="105">
        <v>0</v>
      </c>
      <c r="K26" s="105">
        <v>0</v>
      </c>
      <c r="L26" s="104">
        <v>0</v>
      </c>
      <c r="M26" s="105">
        <v>0</v>
      </c>
      <c r="N26" s="105">
        <v>0</v>
      </c>
      <c r="O26" s="105">
        <v>0</v>
      </c>
      <c r="P26" s="106">
        <f aca="true" t="shared" si="4" ref="P26:Q28">D26+H26+L26</f>
        <v>0</v>
      </c>
      <c r="Q26" s="107">
        <f t="shared" si="4"/>
        <v>0</v>
      </c>
      <c r="R26" s="107">
        <f t="shared" si="2"/>
        <v>0</v>
      </c>
      <c r="S26" s="107">
        <f t="shared" si="3"/>
        <v>0</v>
      </c>
      <c r="T26" s="104">
        <v>0</v>
      </c>
      <c r="U26" s="105">
        <v>0</v>
      </c>
      <c r="V26" s="105">
        <v>0</v>
      </c>
      <c r="W26" s="105">
        <v>0</v>
      </c>
      <c r="X26" s="255">
        <v>0</v>
      </c>
      <c r="Y26" s="108">
        <v>0</v>
      </c>
    </row>
    <row r="27" spans="1:25" ht="12.75">
      <c r="A27" s="80" t="s">
        <v>75</v>
      </c>
      <c r="B27" s="25"/>
      <c r="C27" s="81" t="s">
        <v>40</v>
      </c>
      <c r="D27" s="84">
        <v>0</v>
      </c>
      <c r="E27" s="85">
        <v>0</v>
      </c>
      <c r="F27" s="85">
        <v>0</v>
      </c>
      <c r="G27" s="85">
        <v>0</v>
      </c>
      <c r="H27" s="84">
        <v>0</v>
      </c>
      <c r="I27" s="85">
        <v>0</v>
      </c>
      <c r="J27" s="85">
        <v>0</v>
      </c>
      <c r="K27" s="85">
        <v>0</v>
      </c>
      <c r="L27" s="84">
        <v>0</v>
      </c>
      <c r="M27" s="85">
        <v>0</v>
      </c>
      <c r="N27" s="85">
        <v>0</v>
      </c>
      <c r="O27" s="85">
        <v>0</v>
      </c>
      <c r="P27" s="86">
        <f t="shared" si="4"/>
        <v>0</v>
      </c>
      <c r="Q27" s="77">
        <f t="shared" si="4"/>
        <v>0</v>
      </c>
      <c r="R27" s="77">
        <f t="shared" si="2"/>
        <v>0</v>
      </c>
      <c r="S27" s="77">
        <f t="shared" si="3"/>
        <v>0</v>
      </c>
      <c r="T27" s="84">
        <v>0</v>
      </c>
      <c r="U27" s="85">
        <v>0</v>
      </c>
      <c r="V27" s="85">
        <v>0</v>
      </c>
      <c r="W27" s="85">
        <v>0</v>
      </c>
      <c r="X27" s="256">
        <v>0</v>
      </c>
      <c r="Y27" s="110">
        <v>0</v>
      </c>
    </row>
    <row r="28" spans="1:25" ht="12.75">
      <c r="A28" s="80" t="s">
        <v>46</v>
      </c>
      <c r="B28" s="111"/>
      <c r="C28" s="81" t="s">
        <v>41</v>
      </c>
      <c r="D28" s="84">
        <v>0</v>
      </c>
      <c r="E28" s="85">
        <v>0</v>
      </c>
      <c r="F28" s="85">
        <v>0</v>
      </c>
      <c r="G28" s="85">
        <v>0</v>
      </c>
      <c r="H28" s="84">
        <v>0</v>
      </c>
      <c r="I28" s="85">
        <v>0</v>
      </c>
      <c r="J28" s="85">
        <v>0</v>
      </c>
      <c r="K28" s="85">
        <v>0</v>
      </c>
      <c r="L28" s="84">
        <v>0</v>
      </c>
      <c r="M28" s="85">
        <v>0</v>
      </c>
      <c r="N28" s="85">
        <v>0</v>
      </c>
      <c r="O28" s="85">
        <v>0</v>
      </c>
      <c r="P28" s="86">
        <f t="shared" si="4"/>
        <v>0</v>
      </c>
      <c r="Q28" s="77">
        <f t="shared" si="4"/>
        <v>0</v>
      </c>
      <c r="R28" s="77">
        <f t="shared" si="2"/>
        <v>0</v>
      </c>
      <c r="S28" s="77">
        <f t="shared" si="3"/>
        <v>0</v>
      </c>
      <c r="T28" s="84">
        <v>0</v>
      </c>
      <c r="U28" s="85">
        <v>0</v>
      </c>
      <c r="V28" s="85">
        <v>0</v>
      </c>
      <c r="W28" s="85">
        <v>0</v>
      </c>
      <c r="X28" s="256">
        <v>0</v>
      </c>
      <c r="Y28" s="110">
        <v>0</v>
      </c>
    </row>
    <row r="29" spans="1:25" ht="12.75">
      <c r="A29" s="109" t="s">
        <v>47</v>
      </c>
      <c r="B29" s="111"/>
      <c r="C29" s="81" t="s">
        <v>42</v>
      </c>
      <c r="D29" s="74"/>
      <c r="E29" s="75"/>
      <c r="F29" s="85">
        <v>0</v>
      </c>
      <c r="G29" s="85">
        <v>0</v>
      </c>
      <c r="H29" s="74"/>
      <c r="I29" s="75"/>
      <c r="J29" s="85">
        <v>0</v>
      </c>
      <c r="K29" s="85">
        <v>0</v>
      </c>
      <c r="L29" s="74"/>
      <c r="M29" s="75"/>
      <c r="N29" s="85">
        <v>0</v>
      </c>
      <c r="O29" s="85">
        <v>0</v>
      </c>
      <c r="P29" s="74"/>
      <c r="Q29" s="75"/>
      <c r="R29" s="77">
        <f t="shared" si="2"/>
        <v>0</v>
      </c>
      <c r="S29" s="77">
        <f t="shared" si="3"/>
        <v>0</v>
      </c>
      <c r="T29" s="74"/>
      <c r="U29" s="75"/>
      <c r="V29" s="85">
        <v>0</v>
      </c>
      <c r="W29" s="85">
        <v>0</v>
      </c>
      <c r="X29" s="257"/>
      <c r="Y29" s="112"/>
    </row>
    <row r="30" spans="1:25" ht="12.75">
      <c r="A30" s="24"/>
      <c r="B30" s="113" t="s">
        <v>43</v>
      </c>
      <c r="C30" s="94" t="s">
        <v>38</v>
      </c>
      <c r="D30" s="116">
        <v>0</v>
      </c>
      <c r="E30" s="117">
        <v>0</v>
      </c>
      <c r="F30" s="117">
        <v>0</v>
      </c>
      <c r="G30" s="117">
        <v>0</v>
      </c>
      <c r="H30" s="116">
        <v>0</v>
      </c>
      <c r="I30" s="117">
        <v>0</v>
      </c>
      <c r="J30" s="117">
        <v>0</v>
      </c>
      <c r="K30" s="117">
        <v>0</v>
      </c>
      <c r="L30" s="116">
        <v>0</v>
      </c>
      <c r="M30" s="117">
        <v>0</v>
      </c>
      <c r="N30" s="117">
        <v>0</v>
      </c>
      <c r="O30" s="117">
        <v>0</v>
      </c>
      <c r="P30" s="118">
        <f aca="true" t="shared" si="5" ref="P30:Q32">D30+H30+L30</f>
        <v>0</v>
      </c>
      <c r="Q30" s="119">
        <f t="shared" si="5"/>
        <v>0</v>
      </c>
      <c r="R30" s="119">
        <f t="shared" si="2"/>
        <v>0</v>
      </c>
      <c r="S30" s="119">
        <f t="shared" si="3"/>
        <v>0</v>
      </c>
      <c r="T30" s="116">
        <v>0</v>
      </c>
      <c r="U30" s="117">
        <v>0</v>
      </c>
      <c r="V30" s="117">
        <v>0</v>
      </c>
      <c r="W30" s="117">
        <v>0</v>
      </c>
      <c r="X30" s="258">
        <v>0</v>
      </c>
      <c r="Y30" s="120">
        <v>0</v>
      </c>
    </row>
    <row r="31" spans="1:25" ht="12.75">
      <c r="A31" s="24"/>
      <c r="B31" s="25"/>
      <c r="C31" s="81" t="s">
        <v>40</v>
      </c>
      <c r="D31" s="84">
        <v>0</v>
      </c>
      <c r="E31" s="85">
        <v>0</v>
      </c>
      <c r="F31" s="85">
        <v>0</v>
      </c>
      <c r="G31" s="85">
        <v>0</v>
      </c>
      <c r="H31" s="84">
        <v>0</v>
      </c>
      <c r="I31" s="85">
        <v>0</v>
      </c>
      <c r="J31" s="85">
        <v>0</v>
      </c>
      <c r="K31" s="85">
        <v>0</v>
      </c>
      <c r="L31" s="84">
        <v>0</v>
      </c>
      <c r="M31" s="85">
        <v>0</v>
      </c>
      <c r="N31" s="85">
        <v>0</v>
      </c>
      <c r="O31" s="85">
        <v>0</v>
      </c>
      <c r="P31" s="86">
        <f t="shared" si="5"/>
        <v>0</v>
      </c>
      <c r="Q31" s="77">
        <f t="shared" si="5"/>
        <v>0</v>
      </c>
      <c r="R31" s="77">
        <f t="shared" si="2"/>
        <v>0</v>
      </c>
      <c r="S31" s="77">
        <f t="shared" si="3"/>
        <v>0</v>
      </c>
      <c r="T31" s="84">
        <v>0</v>
      </c>
      <c r="U31" s="85">
        <v>0</v>
      </c>
      <c r="V31" s="85">
        <v>0</v>
      </c>
      <c r="W31" s="85">
        <v>0</v>
      </c>
      <c r="X31" s="256">
        <v>0</v>
      </c>
      <c r="Y31" s="110">
        <v>0</v>
      </c>
    </row>
    <row r="32" spans="1:25" ht="12.75">
      <c r="A32" s="24"/>
      <c r="B32" s="111"/>
      <c r="C32" s="81" t="s">
        <v>41</v>
      </c>
      <c r="D32" s="84">
        <v>0</v>
      </c>
      <c r="E32" s="85">
        <v>0</v>
      </c>
      <c r="F32" s="85">
        <v>0</v>
      </c>
      <c r="G32" s="85">
        <v>0</v>
      </c>
      <c r="H32" s="84">
        <v>0</v>
      </c>
      <c r="I32" s="85">
        <v>0</v>
      </c>
      <c r="J32" s="85">
        <v>0</v>
      </c>
      <c r="K32" s="85">
        <v>0</v>
      </c>
      <c r="L32" s="84">
        <v>0</v>
      </c>
      <c r="M32" s="85">
        <v>0</v>
      </c>
      <c r="N32" s="85">
        <v>0</v>
      </c>
      <c r="O32" s="85">
        <v>0</v>
      </c>
      <c r="P32" s="86">
        <f t="shared" si="5"/>
        <v>0</v>
      </c>
      <c r="Q32" s="77">
        <f t="shared" si="5"/>
        <v>0</v>
      </c>
      <c r="R32" s="77">
        <f t="shared" si="2"/>
        <v>0</v>
      </c>
      <c r="S32" s="77">
        <f t="shared" si="3"/>
        <v>0</v>
      </c>
      <c r="T32" s="84">
        <v>0</v>
      </c>
      <c r="U32" s="85">
        <v>0</v>
      </c>
      <c r="V32" s="85">
        <v>0</v>
      </c>
      <c r="W32" s="85">
        <v>0</v>
      </c>
      <c r="X32" s="256">
        <v>0</v>
      </c>
      <c r="Y32" s="110">
        <v>0</v>
      </c>
    </row>
    <row r="33" spans="1:25" ht="12.75">
      <c r="A33" s="24"/>
      <c r="B33" s="111"/>
      <c r="C33" s="81" t="s">
        <v>42</v>
      </c>
      <c r="D33" s="74"/>
      <c r="E33" s="75"/>
      <c r="F33" s="85">
        <v>0</v>
      </c>
      <c r="G33" s="85">
        <v>0</v>
      </c>
      <c r="H33" s="74"/>
      <c r="I33" s="75"/>
      <c r="J33" s="85">
        <v>0</v>
      </c>
      <c r="K33" s="85">
        <v>0</v>
      </c>
      <c r="L33" s="74"/>
      <c r="M33" s="75"/>
      <c r="N33" s="85">
        <v>0</v>
      </c>
      <c r="O33" s="85">
        <v>0</v>
      </c>
      <c r="P33" s="74"/>
      <c r="Q33" s="75"/>
      <c r="R33" s="77">
        <f t="shared" si="2"/>
        <v>0</v>
      </c>
      <c r="S33" s="77">
        <f t="shared" si="3"/>
        <v>0</v>
      </c>
      <c r="T33" s="74"/>
      <c r="U33" s="75"/>
      <c r="V33" s="85">
        <v>0</v>
      </c>
      <c r="W33" s="85">
        <v>0</v>
      </c>
      <c r="X33" s="257"/>
      <c r="Y33" s="259"/>
    </row>
    <row r="34" spans="1:25" ht="12.75">
      <c r="A34" s="101" t="s">
        <v>48</v>
      </c>
      <c r="B34" s="121"/>
      <c r="C34" s="69" t="s">
        <v>38</v>
      </c>
      <c r="D34" s="104">
        <v>0</v>
      </c>
      <c r="E34" s="105">
        <v>0</v>
      </c>
      <c r="F34" s="105">
        <v>0</v>
      </c>
      <c r="G34" s="105">
        <v>0</v>
      </c>
      <c r="H34" s="104">
        <v>0</v>
      </c>
      <c r="I34" s="105">
        <v>0</v>
      </c>
      <c r="J34" s="105">
        <v>0</v>
      </c>
      <c r="K34" s="105">
        <v>0</v>
      </c>
      <c r="L34" s="104">
        <v>0</v>
      </c>
      <c r="M34" s="105">
        <v>0</v>
      </c>
      <c r="N34" s="105">
        <v>0</v>
      </c>
      <c r="O34" s="105">
        <v>0</v>
      </c>
      <c r="P34" s="106">
        <f aca="true" t="shared" si="6" ref="P34:Q36">D34+H34+L34</f>
        <v>0</v>
      </c>
      <c r="Q34" s="107">
        <f t="shared" si="6"/>
        <v>0</v>
      </c>
      <c r="R34" s="107">
        <f t="shared" si="2"/>
        <v>0</v>
      </c>
      <c r="S34" s="107">
        <f t="shared" si="3"/>
        <v>0</v>
      </c>
      <c r="T34" s="104">
        <v>0</v>
      </c>
      <c r="U34" s="105">
        <v>0</v>
      </c>
      <c r="V34" s="105">
        <v>0</v>
      </c>
      <c r="W34" s="105">
        <v>0</v>
      </c>
      <c r="X34" s="255">
        <v>0</v>
      </c>
      <c r="Y34" s="260">
        <v>0</v>
      </c>
    </row>
    <row r="35" spans="1:25" ht="12.75">
      <c r="A35" s="80" t="s">
        <v>49</v>
      </c>
      <c r="B35" s="25"/>
      <c r="C35" s="81" t="s">
        <v>40</v>
      </c>
      <c r="D35" s="84">
        <v>0</v>
      </c>
      <c r="E35" s="85">
        <v>0</v>
      </c>
      <c r="F35" s="85">
        <v>0</v>
      </c>
      <c r="G35" s="85">
        <v>0</v>
      </c>
      <c r="H35" s="84">
        <v>0</v>
      </c>
      <c r="I35" s="85">
        <v>0</v>
      </c>
      <c r="J35" s="85">
        <v>0</v>
      </c>
      <c r="K35" s="85">
        <v>0</v>
      </c>
      <c r="L35" s="84">
        <v>0</v>
      </c>
      <c r="M35" s="85">
        <v>0</v>
      </c>
      <c r="N35" s="85">
        <v>0</v>
      </c>
      <c r="O35" s="85">
        <v>0</v>
      </c>
      <c r="P35" s="86">
        <f t="shared" si="6"/>
        <v>0</v>
      </c>
      <c r="Q35" s="77">
        <f t="shared" si="6"/>
        <v>0</v>
      </c>
      <c r="R35" s="77">
        <f t="shared" si="2"/>
        <v>0</v>
      </c>
      <c r="S35" s="77">
        <f t="shared" si="3"/>
        <v>0</v>
      </c>
      <c r="T35" s="84">
        <v>0</v>
      </c>
      <c r="U35" s="85">
        <v>0</v>
      </c>
      <c r="V35" s="85">
        <v>0</v>
      </c>
      <c r="W35" s="85">
        <v>0</v>
      </c>
      <c r="X35" s="256">
        <v>0</v>
      </c>
      <c r="Y35" s="261">
        <v>0</v>
      </c>
    </row>
    <row r="36" spans="1:25" ht="12.75">
      <c r="A36" s="80" t="s">
        <v>50</v>
      </c>
      <c r="B36" s="111"/>
      <c r="C36" s="81" t="s">
        <v>41</v>
      </c>
      <c r="D36" s="84">
        <v>0</v>
      </c>
      <c r="E36" s="85">
        <v>0</v>
      </c>
      <c r="F36" s="85">
        <v>0</v>
      </c>
      <c r="G36" s="85">
        <v>0</v>
      </c>
      <c r="H36" s="84">
        <v>0</v>
      </c>
      <c r="I36" s="85">
        <v>0</v>
      </c>
      <c r="J36" s="85">
        <v>0</v>
      </c>
      <c r="K36" s="85">
        <v>0</v>
      </c>
      <c r="L36" s="84">
        <v>0</v>
      </c>
      <c r="M36" s="85">
        <v>0</v>
      </c>
      <c r="N36" s="85">
        <v>0</v>
      </c>
      <c r="O36" s="85">
        <v>0</v>
      </c>
      <c r="P36" s="86">
        <f t="shared" si="6"/>
        <v>0</v>
      </c>
      <c r="Q36" s="77">
        <f t="shared" si="6"/>
        <v>0</v>
      </c>
      <c r="R36" s="77">
        <f t="shared" si="2"/>
        <v>0</v>
      </c>
      <c r="S36" s="77">
        <f t="shared" si="3"/>
        <v>0</v>
      </c>
      <c r="T36" s="84">
        <v>0</v>
      </c>
      <c r="U36" s="85">
        <v>0</v>
      </c>
      <c r="V36" s="85">
        <v>0</v>
      </c>
      <c r="W36" s="85">
        <v>0</v>
      </c>
      <c r="X36" s="256">
        <v>0</v>
      </c>
      <c r="Y36" s="261">
        <v>0</v>
      </c>
    </row>
    <row r="37" spans="1:25" ht="12.75">
      <c r="A37" s="80" t="s">
        <v>51</v>
      </c>
      <c r="B37" s="111"/>
      <c r="C37" s="81" t="s">
        <v>42</v>
      </c>
      <c r="D37" s="74"/>
      <c r="E37" s="75"/>
      <c r="F37" s="85">
        <v>0</v>
      </c>
      <c r="G37" s="85">
        <v>0</v>
      </c>
      <c r="H37" s="74"/>
      <c r="I37" s="75"/>
      <c r="J37" s="85">
        <v>0</v>
      </c>
      <c r="K37" s="85">
        <v>0</v>
      </c>
      <c r="L37" s="74"/>
      <c r="M37" s="75"/>
      <c r="N37" s="85">
        <v>0</v>
      </c>
      <c r="O37" s="85">
        <v>0</v>
      </c>
      <c r="P37" s="74"/>
      <c r="Q37" s="75"/>
      <c r="R37" s="77">
        <f t="shared" si="2"/>
        <v>0</v>
      </c>
      <c r="S37" s="77">
        <f t="shared" si="3"/>
        <v>0</v>
      </c>
      <c r="T37" s="74"/>
      <c r="U37" s="75"/>
      <c r="V37" s="85">
        <v>0</v>
      </c>
      <c r="W37" s="85">
        <v>0</v>
      </c>
      <c r="X37" s="257"/>
      <c r="Y37" s="262"/>
    </row>
    <row r="38" spans="1:25" ht="12.75">
      <c r="A38" s="80" t="s">
        <v>52</v>
      </c>
      <c r="B38" s="113" t="s">
        <v>43</v>
      </c>
      <c r="C38" s="94" t="s">
        <v>38</v>
      </c>
      <c r="D38" s="116">
        <v>0</v>
      </c>
      <c r="E38" s="117">
        <v>0</v>
      </c>
      <c r="F38" s="117">
        <v>0</v>
      </c>
      <c r="G38" s="117">
        <v>0</v>
      </c>
      <c r="H38" s="116">
        <v>0</v>
      </c>
      <c r="I38" s="117">
        <v>0</v>
      </c>
      <c r="J38" s="117">
        <v>0</v>
      </c>
      <c r="K38" s="117">
        <v>0</v>
      </c>
      <c r="L38" s="116">
        <v>0</v>
      </c>
      <c r="M38" s="117">
        <v>0</v>
      </c>
      <c r="N38" s="117">
        <v>0</v>
      </c>
      <c r="O38" s="117">
        <v>0</v>
      </c>
      <c r="P38" s="118">
        <f aca="true" t="shared" si="7" ref="P38:Q40">D38+H38+L38</f>
        <v>0</v>
      </c>
      <c r="Q38" s="119">
        <f t="shared" si="7"/>
        <v>0</v>
      </c>
      <c r="R38" s="119">
        <f t="shared" si="2"/>
        <v>0</v>
      </c>
      <c r="S38" s="119">
        <f t="shared" si="3"/>
        <v>0</v>
      </c>
      <c r="T38" s="116">
        <v>0</v>
      </c>
      <c r="U38" s="117">
        <v>0</v>
      </c>
      <c r="V38" s="117">
        <v>0</v>
      </c>
      <c r="W38" s="117">
        <v>0</v>
      </c>
      <c r="X38" s="258">
        <v>0</v>
      </c>
      <c r="Y38" s="263">
        <v>0</v>
      </c>
    </row>
    <row r="39" spans="1:25" ht="12.75">
      <c r="A39" s="24"/>
      <c r="B39" s="25"/>
      <c r="C39" s="81" t="s">
        <v>40</v>
      </c>
      <c r="D39" s="84">
        <v>0</v>
      </c>
      <c r="E39" s="85">
        <v>0</v>
      </c>
      <c r="F39" s="85">
        <v>0</v>
      </c>
      <c r="G39" s="85">
        <v>0</v>
      </c>
      <c r="H39" s="84">
        <v>0</v>
      </c>
      <c r="I39" s="85">
        <v>0</v>
      </c>
      <c r="J39" s="85">
        <v>0</v>
      </c>
      <c r="K39" s="85">
        <v>0</v>
      </c>
      <c r="L39" s="84">
        <v>0</v>
      </c>
      <c r="M39" s="85">
        <v>0</v>
      </c>
      <c r="N39" s="85">
        <v>0</v>
      </c>
      <c r="O39" s="85">
        <v>0</v>
      </c>
      <c r="P39" s="86">
        <f t="shared" si="7"/>
        <v>0</v>
      </c>
      <c r="Q39" s="77">
        <f t="shared" si="7"/>
        <v>0</v>
      </c>
      <c r="R39" s="77">
        <f t="shared" si="2"/>
        <v>0</v>
      </c>
      <c r="S39" s="77">
        <f t="shared" si="3"/>
        <v>0</v>
      </c>
      <c r="T39" s="84">
        <v>0</v>
      </c>
      <c r="U39" s="85">
        <v>0</v>
      </c>
      <c r="V39" s="85">
        <v>0</v>
      </c>
      <c r="W39" s="85">
        <v>0</v>
      </c>
      <c r="X39" s="256">
        <v>0</v>
      </c>
      <c r="Y39" s="261">
        <v>0</v>
      </c>
    </row>
    <row r="40" spans="1:25" ht="12.75">
      <c r="A40" s="24"/>
      <c r="B40" s="111"/>
      <c r="C40" s="81" t="s">
        <v>41</v>
      </c>
      <c r="D40" s="84">
        <v>0</v>
      </c>
      <c r="E40" s="85">
        <v>0</v>
      </c>
      <c r="F40" s="85">
        <v>0</v>
      </c>
      <c r="G40" s="85">
        <v>0</v>
      </c>
      <c r="H40" s="84">
        <v>0</v>
      </c>
      <c r="I40" s="85">
        <v>0</v>
      </c>
      <c r="J40" s="85">
        <v>0</v>
      </c>
      <c r="K40" s="85">
        <v>0</v>
      </c>
      <c r="L40" s="84">
        <v>0</v>
      </c>
      <c r="M40" s="85">
        <v>0</v>
      </c>
      <c r="N40" s="85">
        <v>0</v>
      </c>
      <c r="O40" s="85">
        <v>0</v>
      </c>
      <c r="P40" s="86">
        <f t="shared" si="7"/>
        <v>0</v>
      </c>
      <c r="Q40" s="77">
        <f t="shared" si="7"/>
        <v>0</v>
      </c>
      <c r="R40" s="77">
        <f t="shared" si="2"/>
        <v>0</v>
      </c>
      <c r="S40" s="77">
        <f t="shared" si="3"/>
        <v>0</v>
      </c>
      <c r="T40" s="84">
        <v>0</v>
      </c>
      <c r="U40" s="85">
        <v>0</v>
      </c>
      <c r="V40" s="85">
        <v>0</v>
      </c>
      <c r="W40" s="85">
        <v>0</v>
      </c>
      <c r="X40" s="256">
        <v>0</v>
      </c>
      <c r="Y40" s="261">
        <v>0</v>
      </c>
    </row>
    <row r="41" spans="1:25" ht="12.75">
      <c r="A41" s="24"/>
      <c r="B41" s="111"/>
      <c r="C41" s="81" t="s">
        <v>42</v>
      </c>
      <c r="D41" s="74"/>
      <c r="E41" s="75"/>
      <c r="F41" s="85">
        <v>0</v>
      </c>
      <c r="G41" s="85">
        <v>0</v>
      </c>
      <c r="H41" s="74"/>
      <c r="I41" s="75"/>
      <c r="J41" s="85">
        <v>0</v>
      </c>
      <c r="K41" s="85">
        <v>0</v>
      </c>
      <c r="L41" s="74"/>
      <c r="M41" s="75"/>
      <c r="N41" s="85">
        <v>0</v>
      </c>
      <c r="O41" s="85">
        <v>0</v>
      </c>
      <c r="P41" s="74"/>
      <c r="Q41" s="75"/>
      <c r="R41" s="77">
        <f t="shared" si="2"/>
        <v>0</v>
      </c>
      <c r="S41" s="77">
        <f t="shared" si="3"/>
        <v>0</v>
      </c>
      <c r="T41" s="74"/>
      <c r="U41" s="75"/>
      <c r="V41" s="85">
        <v>0</v>
      </c>
      <c r="W41" s="85">
        <v>0</v>
      </c>
      <c r="X41" s="257"/>
      <c r="Y41" s="262"/>
    </row>
    <row r="42" spans="1:25" ht="12.75">
      <c r="A42" s="101" t="s">
        <v>53</v>
      </c>
      <c r="B42" s="121"/>
      <c r="C42" s="69" t="s">
        <v>38</v>
      </c>
      <c r="D42" s="104">
        <v>0</v>
      </c>
      <c r="E42" s="105">
        <v>0</v>
      </c>
      <c r="F42" s="105">
        <v>0</v>
      </c>
      <c r="G42" s="105">
        <v>0</v>
      </c>
      <c r="H42" s="104">
        <v>0</v>
      </c>
      <c r="I42" s="105">
        <v>0</v>
      </c>
      <c r="J42" s="105">
        <v>0</v>
      </c>
      <c r="K42" s="105">
        <v>0</v>
      </c>
      <c r="L42" s="104">
        <v>0</v>
      </c>
      <c r="M42" s="105">
        <v>0</v>
      </c>
      <c r="N42" s="105">
        <v>0</v>
      </c>
      <c r="O42" s="105">
        <v>0</v>
      </c>
      <c r="P42" s="106">
        <f aca="true" t="shared" si="8" ref="P42:Q44">D42+H42+L42</f>
        <v>0</v>
      </c>
      <c r="Q42" s="107">
        <f t="shared" si="8"/>
        <v>0</v>
      </c>
      <c r="R42" s="107">
        <f t="shared" si="2"/>
        <v>0</v>
      </c>
      <c r="S42" s="107">
        <f t="shared" si="3"/>
        <v>0</v>
      </c>
      <c r="T42" s="104">
        <v>0</v>
      </c>
      <c r="U42" s="105">
        <v>0</v>
      </c>
      <c r="V42" s="105">
        <v>0</v>
      </c>
      <c r="W42" s="105">
        <v>0</v>
      </c>
      <c r="X42" s="255">
        <v>0</v>
      </c>
      <c r="Y42" s="260">
        <v>0</v>
      </c>
    </row>
    <row r="43" spans="1:25" ht="12.75">
      <c r="A43" s="80" t="s">
        <v>54</v>
      </c>
      <c r="B43" s="25"/>
      <c r="C43" s="81" t="s">
        <v>40</v>
      </c>
      <c r="D43" s="84">
        <v>0</v>
      </c>
      <c r="E43" s="85">
        <v>0</v>
      </c>
      <c r="F43" s="85">
        <v>0</v>
      </c>
      <c r="G43" s="85">
        <v>0</v>
      </c>
      <c r="H43" s="84">
        <v>0</v>
      </c>
      <c r="I43" s="85">
        <v>0</v>
      </c>
      <c r="J43" s="85">
        <v>0</v>
      </c>
      <c r="K43" s="85">
        <v>0</v>
      </c>
      <c r="L43" s="84">
        <v>0</v>
      </c>
      <c r="M43" s="85">
        <v>0</v>
      </c>
      <c r="N43" s="85">
        <v>0</v>
      </c>
      <c r="O43" s="85">
        <v>0</v>
      </c>
      <c r="P43" s="86">
        <f t="shared" si="8"/>
        <v>0</v>
      </c>
      <c r="Q43" s="77">
        <f t="shared" si="8"/>
        <v>0</v>
      </c>
      <c r="R43" s="77">
        <f t="shared" si="2"/>
        <v>0</v>
      </c>
      <c r="S43" s="77">
        <f t="shared" si="3"/>
        <v>0</v>
      </c>
      <c r="T43" s="84">
        <v>0</v>
      </c>
      <c r="U43" s="85">
        <v>0</v>
      </c>
      <c r="V43" s="85">
        <v>0</v>
      </c>
      <c r="W43" s="85">
        <v>0</v>
      </c>
      <c r="X43" s="256">
        <v>0</v>
      </c>
      <c r="Y43" s="261">
        <v>0</v>
      </c>
    </row>
    <row r="44" spans="1:25" ht="12.75">
      <c r="A44" s="24"/>
      <c r="B44" s="111"/>
      <c r="C44" s="81" t="s">
        <v>41</v>
      </c>
      <c r="D44" s="84">
        <v>0</v>
      </c>
      <c r="E44" s="85">
        <v>0</v>
      </c>
      <c r="F44" s="85">
        <v>0</v>
      </c>
      <c r="G44" s="85">
        <v>0</v>
      </c>
      <c r="H44" s="84">
        <v>0</v>
      </c>
      <c r="I44" s="85">
        <v>0</v>
      </c>
      <c r="J44" s="85">
        <v>0</v>
      </c>
      <c r="K44" s="85">
        <v>0</v>
      </c>
      <c r="L44" s="84">
        <v>0</v>
      </c>
      <c r="M44" s="85">
        <v>0</v>
      </c>
      <c r="N44" s="85">
        <v>0</v>
      </c>
      <c r="O44" s="85">
        <v>0</v>
      </c>
      <c r="P44" s="86">
        <f t="shared" si="8"/>
        <v>0</v>
      </c>
      <c r="Q44" s="77">
        <f t="shared" si="8"/>
        <v>0</v>
      </c>
      <c r="R44" s="77">
        <f t="shared" si="2"/>
        <v>0</v>
      </c>
      <c r="S44" s="77">
        <f t="shared" si="3"/>
        <v>0</v>
      </c>
      <c r="T44" s="84">
        <v>0</v>
      </c>
      <c r="U44" s="85">
        <v>0</v>
      </c>
      <c r="V44" s="85">
        <v>0</v>
      </c>
      <c r="W44" s="85">
        <v>0</v>
      </c>
      <c r="X44" s="256">
        <v>0</v>
      </c>
      <c r="Y44" s="261">
        <v>0</v>
      </c>
    </row>
    <row r="45" spans="1:25" ht="12.75">
      <c r="A45" s="24"/>
      <c r="B45" s="111"/>
      <c r="C45" s="81" t="s">
        <v>42</v>
      </c>
      <c r="D45" s="74"/>
      <c r="E45" s="75"/>
      <c r="F45" s="85">
        <v>0</v>
      </c>
      <c r="G45" s="85">
        <v>0</v>
      </c>
      <c r="H45" s="74"/>
      <c r="I45" s="75"/>
      <c r="J45" s="85">
        <v>0</v>
      </c>
      <c r="K45" s="85">
        <v>0</v>
      </c>
      <c r="L45" s="74"/>
      <c r="M45" s="75"/>
      <c r="N45" s="85">
        <v>0</v>
      </c>
      <c r="O45" s="85">
        <v>0</v>
      </c>
      <c r="P45" s="74"/>
      <c r="Q45" s="75"/>
      <c r="R45" s="77">
        <f t="shared" si="2"/>
        <v>0</v>
      </c>
      <c r="S45" s="77">
        <f t="shared" si="3"/>
        <v>0</v>
      </c>
      <c r="T45" s="74"/>
      <c r="U45" s="75"/>
      <c r="V45" s="85">
        <v>0</v>
      </c>
      <c r="W45" s="85">
        <v>0</v>
      </c>
      <c r="X45" s="257"/>
      <c r="Y45" s="262"/>
    </row>
    <row r="46" spans="1:25" ht="12.75">
      <c r="A46" s="92"/>
      <c r="B46" s="113" t="s">
        <v>43</v>
      </c>
      <c r="C46" s="94" t="s">
        <v>38</v>
      </c>
      <c r="D46" s="116">
        <v>0</v>
      </c>
      <c r="E46" s="117">
        <v>0</v>
      </c>
      <c r="F46" s="117">
        <v>0</v>
      </c>
      <c r="G46" s="117">
        <v>0</v>
      </c>
      <c r="H46" s="116">
        <v>0</v>
      </c>
      <c r="I46" s="117">
        <v>0</v>
      </c>
      <c r="J46" s="117">
        <v>0</v>
      </c>
      <c r="K46" s="117">
        <v>0</v>
      </c>
      <c r="L46" s="116">
        <v>0</v>
      </c>
      <c r="M46" s="117">
        <v>0</v>
      </c>
      <c r="N46" s="117">
        <v>0</v>
      </c>
      <c r="O46" s="117">
        <v>0</v>
      </c>
      <c r="P46" s="118">
        <f aca="true" t="shared" si="9" ref="P46:Q48">D46+H46+L46</f>
        <v>0</v>
      </c>
      <c r="Q46" s="119">
        <f t="shared" si="9"/>
        <v>0</v>
      </c>
      <c r="R46" s="119">
        <f t="shared" si="2"/>
        <v>0</v>
      </c>
      <c r="S46" s="119">
        <f t="shared" si="3"/>
        <v>0</v>
      </c>
      <c r="T46" s="116">
        <v>0</v>
      </c>
      <c r="U46" s="117">
        <v>0</v>
      </c>
      <c r="V46" s="117">
        <v>0</v>
      </c>
      <c r="W46" s="117">
        <v>0</v>
      </c>
      <c r="X46" s="258">
        <v>0</v>
      </c>
      <c r="Y46" s="263">
        <v>0</v>
      </c>
    </row>
    <row r="47" spans="1:25" ht="12.75">
      <c r="A47" s="24"/>
      <c r="B47" s="25"/>
      <c r="C47" s="81" t="s">
        <v>40</v>
      </c>
      <c r="D47" s="84">
        <v>0</v>
      </c>
      <c r="E47" s="85">
        <v>0</v>
      </c>
      <c r="F47" s="85">
        <v>0</v>
      </c>
      <c r="G47" s="85">
        <v>0</v>
      </c>
      <c r="H47" s="84">
        <v>0</v>
      </c>
      <c r="I47" s="85">
        <v>0</v>
      </c>
      <c r="J47" s="85">
        <v>0</v>
      </c>
      <c r="K47" s="85">
        <v>0</v>
      </c>
      <c r="L47" s="84">
        <v>0</v>
      </c>
      <c r="M47" s="85">
        <v>0</v>
      </c>
      <c r="N47" s="85">
        <v>0</v>
      </c>
      <c r="O47" s="85">
        <v>0</v>
      </c>
      <c r="P47" s="86">
        <f t="shared" si="9"/>
        <v>0</v>
      </c>
      <c r="Q47" s="77">
        <f t="shared" si="9"/>
        <v>0</v>
      </c>
      <c r="R47" s="77">
        <f t="shared" si="2"/>
        <v>0</v>
      </c>
      <c r="S47" s="77">
        <f t="shared" si="3"/>
        <v>0</v>
      </c>
      <c r="T47" s="84">
        <v>0</v>
      </c>
      <c r="U47" s="85">
        <v>0</v>
      </c>
      <c r="V47" s="85">
        <v>0</v>
      </c>
      <c r="W47" s="85">
        <v>0</v>
      </c>
      <c r="X47" s="256">
        <v>0</v>
      </c>
      <c r="Y47" s="261">
        <v>0</v>
      </c>
    </row>
    <row r="48" spans="1:25" ht="12.75">
      <c r="A48" s="24"/>
      <c r="B48" s="111"/>
      <c r="C48" s="81" t="s">
        <v>41</v>
      </c>
      <c r="D48" s="84">
        <v>0</v>
      </c>
      <c r="E48" s="85">
        <v>0</v>
      </c>
      <c r="F48" s="85">
        <v>0</v>
      </c>
      <c r="G48" s="85">
        <v>0</v>
      </c>
      <c r="H48" s="84">
        <v>0</v>
      </c>
      <c r="I48" s="85">
        <v>0</v>
      </c>
      <c r="J48" s="85">
        <v>0</v>
      </c>
      <c r="K48" s="85">
        <v>0</v>
      </c>
      <c r="L48" s="84">
        <v>0</v>
      </c>
      <c r="M48" s="85">
        <v>0</v>
      </c>
      <c r="N48" s="85">
        <v>0</v>
      </c>
      <c r="O48" s="85">
        <v>0</v>
      </c>
      <c r="P48" s="86">
        <f t="shared" si="9"/>
        <v>0</v>
      </c>
      <c r="Q48" s="77">
        <f t="shared" si="9"/>
        <v>0</v>
      </c>
      <c r="R48" s="77">
        <f t="shared" si="2"/>
        <v>0</v>
      </c>
      <c r="S48" s="77">
        <f t="shared" si="3"/>
        <v>0</v>
      </c>
      <c r="T48" s="84">
        <v>0</v>
      </c>
      <c r="U48" s="85">
        <v>0</v>
      </c>
      <c r="V48" s="85">
        <v>0</v>
      </c>
      <c r="W48" s="85">
        <v>0</v>
      </c>
      <c r="X48" s="256">
        <v>0</v>
      </c>
      <c r="Y48" s="261">
        <v>0</v>
      </c>
    </row>
    <row r="49" spans="1:25" ht="12.75">
      <c r="A49" s="24"/>
      <c r="B49" s="111"/>
      <c r="C49" s="81" t="s">
        <v>42</v>
      </c>
      <c r="D49" s="74"/>
      <c r="E49" s="75"/>
      <c r="F49" s="85">
        <v>0</v>
      </c>
      <c r="G49" s="85">
        <v>0</v>
      </c>
      <c r="H49" s="74"/>
      <c r="I49" s="75"/>
      <c r="J49" s="85">
        <v>0</v>
      </c>
      <c r="K49" s="85">
        <v>0</v>
      </c>
      <c r="L49" s="74"/>
      <c r="M49" s="75"/>
      <c r="N49" s="85">
        <v>0</v>
      </c>
      <c r="O49" s="85">
        <v>0</v>
      </c>
      <c r="P49" s="74"/>
      <c r="Q49" s="75"/>
      <c r="R49" s="77">
        <f t="shared" si="2"/>
        <v>0</v>
      </c>
      <c r="S49" s="77">
        <f t="shared" si="3"/>
        <v>0</v>
      </c>
      <c r="T49" s="74"/>
      <c r="U49" s="75"/>
      <c r="V49" s="85">
        <v>0</v>
      </c>
      <c r="W49" s="85">
        <v>0</v>
      </c>
      <c r="X49" s="257"/>
      <c r="Y49" s="262"/>
    </row>
    <row r="50" spans="1:25" ht="12.75">
      <c r="A50" s="101" t="s">
        <v>55</v>
      </c>
      <c r="B50" s="121"/>
      <c r="C50" s="69" t="s">
        <v>38</v>
      </c>
      <c r="D50" s="104">
        <v>0</v>
      </c>
      <c r="E50" s="105">
        <v>0</v>
      </c>
      <c r="F50" s="105">
        <v>0</v>
      </c>
      <c r="G50" s="105">
        <v>0</v>
      </c>
      <c r="H50" s="104">
        <v>0</v>
      </c>
      <c r="I50" s="105">
        <v>0</v>
      </c>
      <c r="J50" s="105">
        <v>0</v>
      </c>
      <c r="K50" s="105">
        <v>0</v>
      </c>
      <c r="L50" s="104">
        <v>0</v>
      </c>
      <c r="M50" s="105">
        <v>0</v>
      </c>
      <c r="N50" s="105">
        <v>0</v>
      </c>
      <c r="O50" s="105">
        <v>0</v>
      </c>
      <c r="P50" s="106">
        <f aca="true" t="shared" si="10" ref="P50:Q52">D50+H50+L50</f>
        <v>0</v>
      </c>
      <c r="Q50" s="107">
        <f t="shared" si="10"/>
        <v>0</v>
      </c>
      <c r="R50" s="107">
        <f t="shared" si="2"/>
        <v>0</v>
      </c>
      <c r="S50" s="107">
        <f t="shared" si="3"/>
        <v>0</v>
      </c>
      <c r="T50" s="104">
        <v>0</v>
      </c>
      <c r="U50" s="105">
        <v>0</v>
      </c>
      <c r="V50" s="105">
        <v>0</v>
      </c>
      <c r="W50" s="105">
        <v>0</v>
      </c>
      <c r="X50" s="264">
        <v>0</v>
      </c>
      <c r="Y50" s="265">
        <v>0</v>
      </c>
    </row>
    <row r="51" spans="1:25" ht="12.75">
      <c r="A51" s="24"/>
      <c r="B51" s="25"/>
      <c r="C51" s="81" t="s">
        <v>40</v>
      </c>
      <c r="D51" s="84">
        <v>0</v>
      </c>
      <c r="E51" s="85">
        <v>0</v>
      </c>
      <c r="F51" s="85">
        <v>0</v>
      </c>
      <c r="G51" s="85">
        <v>0</v>
      </c>
      <c r="H51" s="84">
        <v>0</v>
      </c>
      <c r="I51" s="85">
        <v>0</v>
      </c>
      <c r="J51" s="85">
        <v>0</v>
      </c>
      <c r="K51" s="85">
        <v>0</v>
      </c>
      <c r="L51" s="84">
        <v>0</v>
      </c>
      <c r="M51" s="85">
        <v>0</v>
      </c>
      <c r="N51" s="85">
        <v>0</v>
      </c>
      <c r="O51" s="85">
        <v>0</v>
      </c>
      <c r="P51" s="86">
        <f t="shared" si="10"/>
        <v>0</v>
      </c>
      <c r="Q51" s="77">
        <f t="shared" si="10"/>
        <v>0</v>
      </c>
      <c r="R51" s="77">
        <f t="shared" si="2"/>
        <v>0</v>
      </c>
      <c r="S51" s="77">
        <f t="shared" si="3"/>
        <v>0</v>
      </c>
      <c r="T51" s="84">
        <v>0</v>
      </c>
      <c r="U51" s="85">
        <v>0</v>
      </c>
      <c r="V51" s="85">
        <v>0</v>
      </c>
      <c r="W51" s="85">
        <v>0</v>
      </c>
      <c r="X51" s="256">
        <v>0</v>
      </c>
      <c r="Y51" s="261">
        <v>0</v>
      </c>
    </row>
    <row r="52" spans="1:25" ht="12.75">
      <c r="A52" s="24"/>
      <c r="B52" s="111"/>
      <c r="C52" s="81" t="s">
        <v>41</v>
      </c>
      <c r="D52" s="84">
        <v>0</v>
      </c>
      <c r="E52" s="85">
        <v>0</v>
      </c>
      <c r="F52" s="85">
        <v>0</v>
      </c>
      <c r="G52" s="85">
        <v>0</v>
      </c>
      <c r="H52" s="84">
        <v>0</v>
      </c>
      <c r="I52" s="85">
        <v>0</v>
      </c>
      <c r="J52" s="85">
        <v>0</v>
      </c>
      <c r="K52" s="85">
        <v>0</v>
      </c>
      <c r="L52" s="84">
        <v>0</v>
      </c>
      <c r="M52" s="85">
        <v>0</v>
      </c>
      <c r="N52" s="85">
        <v>0</v>
      </c>
      <c r="O52" s="85">
        <v>0</v>
      </c>
      <c r="P52" s="86">
        <f t="shared" si="10"/>
        <v>0</v>
      </c>
      <c r="Q52" s="77">
        <f t="shared" si="10"/>
        <v>0</v>
      </c>
      <c r="R52" s="77">
        <f t="shared" si="2"/>
        <v>0</v>
      </c>
      <c r="S52" s="77">
        <f t="shared" si="3"/>
        <v>0</v>
      </c>
      <c r="T52" s="84">
        <v>0</v>
      </c>
      <c r="U52" s="85">
        <v>0</v>
      </c>
      <c r="V52" s="85">
        <v>0</v>
      </c>
      <c r="W52" s="85">
        <v>0</v>
      </c>
      <c r="X52" s="266">
        <v>0</v>
      </c>
      <c r="Y52" s="267">
        <v>0</v>
      </c>
    </row>
    <row r="53" spans="1:25" ht="12.75">
      <c r="A53" s="24"/>
      <c r="B53" s="111"/>
      <c r="C53" s="81" t="s">
        <v>42</v>
      </c>
      <c r="D53" s="74"/>
      <c r="E53" s="75"/>
      <c r="F53" s="85">
        <v>0</v>
      </c>
      <c r="G53" s="85">
        <v>0</v>
      </c>
      <c r="H53" s="74"/>
      <c r="I53" s="75"/>
      <c r="J53" s="85">
        <v>0</v>
      </c>
      <c r="K53" s="85">
        <v>0</v>
      </c>
      <c r="L53" s="74"/>
      <c r="M53" s="75"/>
      <c r="N53" s="85">
        <v>0</v>
      </c>
      <c r="O53" s="85">
        <v>0</v>
      </c>
      <c r="P53" s="74"/>
      <c r="Q53" s="75"/>
      <c r="R53" s="77">
        <f t="shared" si="2"/>
        <v>0</v>
      </c>
      <c r="S53" s="77">
        <f t="shared" si="3"/>
        <v>0</v>
      </c>
      <c r="T53" s="74"/>
      <c r="U53" s="75"/>
      <c r="V53" s="85">
        <v>0</v>
      </c>
      <c r="W53" s="85">
        <v>0</v>
      </c>
      <c r="X53" s="268"/>
      <c r="Y53" s="269"/>
    </row>
    <row r="54" spans="1:25" ht="12.75">
      <c r="A54" s="24"/>
      <c r="B54" s="113" t="s">
        <v>43</v>
      </c>
      <c r="C54" s="94" t="s">
        <v>38</v>
      </c>
      <c r="D54" s="116">
        <v>0</v>
      </c>
      <c r="E54" s="117">
        <v>0</v>
      </c>
      <c r="F54" s="117">
        <v>0</v>
      </c>
      <c r="G54" s="117">
        <v>0</v>
      </c>
      <c r="H54" s="116">
        <v>0</v>
      </c>
      <c r="I54" s="117">
        <v>0</v>
      </c>
      <c r="J54" s="117">
        <v>0</v>
      </c>
      <c r="K54" s="117">
        <v>0</v>
      </c>
      <c r="L54" s="116">
        <v>0</v>
      </c>
      <c r="M54" s="117">
        <v>0</v>
      </c>
      <c r="N54" s="117">
        <v>0</v>
      </c>
      <c r="O54" s="117">
        <v>0</v>
      </c>
      <c r="P54" s="118">
        <f aca="true" t="shared" si="11" ref="P54:Q56">D54+H54+L54</f>
        <v>0</v>
      </c>
      <c r="Q54" s="119">
        <f t="shared" si="11"/>
        <v>0</v>
      </c>
      <c r="R54" s="119">
        <f t="shared" si="2"/>
        <v>0</v>
      </c>
      <c r="S54" s="119">
        <f t="shared" si="3"/>
        <v>0</v>
      </c>
      <c r="T54" s="116">
        <v>0</v>
      </c>
      <c r="U54" s="117">
        <v>0</v>
      </c>
      <c r="V54" s="117">
        <v>0</v>
      </c>
      <c r="W54" s="117">
        <v>0</v>
      </c>
      <c r="X54" s="270">
        <v>0</v>
      </c>
      <c r="Y54" s="271">
        <v>0</v>
      </c>
    </row>
    <row r="55" spans="1:25" ht="12.75">
      <c r="A55" s="24"/>
      <c r="B55" s="25"/>
      <c r="C55" s="81" t="s">
        <v>40</v>
      </c>
      <c r="D55" s="84">
        <v>0</v>
      </c>
      <c r="E55" s="85">
        <v>0</v>
      </c>
      <c r="F55" s="85">
        <v>0</v>
      </c>
      <c r="G55" s="85">
        <v>0</v>
      </c>
      <c r="H55" s="84">
        <v>0</v>
      </c>
      <c r="I55" s="85">
        <v>0</v>
      </c>
      <c r="J55" s="85">
        <v>0</v>
      </c>
      <c r="K55" s="85">
        <v>0</v>
      </c>
      <c r="L55" s="84">
        <v>0</v>
      </c>
      <c r="M55" s="85">
        <v>0</v>
      </c>
      <c r="N55" s="85">
        <v>0</v>
      </c>
      <c r="O55" s="85">
        <v>0</v>
      </c>
      <c r="P55" s="86">
        <f t="shared" si="11"/>
        <v>0</v>
      </c>
      <c r="Q55" s="77">
        <f t="shared" si="11"/>
        <v>0</v>
      </c>
      <c r="R55" s="77">
        <f t="shared" si="2"/>
        <v>0</v>
      </c>
      <c r="S55" s="77">
        <f t="shared" si="3"/>
        <v>0</v>
      </c>
      <c r="T55" s="84">
        <v>0</v>
      </c>
      <c r="U55" s="85">
        <v>0</v>
      </c>
      <c r="V55" s="85">
        <v>0</v>
      </c>
      <c r="W55" s="85">
        <v>0</v>
      </c>
      <c r="X55" s="256">
        <v>0</v>
      </c>
      <c r="Y55" s="261">
        <v>0</v>
      </c>
    </row>
    <row r="56" spans="1:25" ht="12.75">
      <c r="A56" s="24"/>
      <c r="B56" s="111"/>
      <c r="C56" s="81" t="s">
        <v>41</v>
      </c>
      <c r="D56" s="84">
        <v>0</v>
      </c>
      <c r="E56" s="85">
        <v>0</v>
      </c>
      <c r="F56" s="85">
        <v>0</v>
      </c>
      <c r="G56" s="85">
        <v>0</v>
      </c>
      <c r="H56" s="84">
        <v>0</v>
      </c>
      <c r="I56" s="85">
        <v>0</v>
      </c>
      <c r="J56" s="85">
        <v>0</v>
      </c>
      <c r="K56" s="85">
        <v>0</v>
      </c>
      <c r="L56" s="84">
        <v>0</v>
      </c>
      <c r="M56" s="85">
        <v>0</v>
      </c>
      <c r="N56" s="85">
        <v>0</v>
      </c>
      <c r="O56" s="85">
        <v>0</v>
      </c>
      <c r="P56" s="86">
        <f t="shared" si="11"/>
        <v>0</v>
      </c>
      <c r="Q56" s="77">
        <f t="shared" si="11"/>
        <v>0</v>
      </c>
      <c r="R56" s="77">
        <f t="shared" si="2"/>
        <v>0</v>
      </c>
      <c r="S56" s="77">
        <f t="shared" si="3"/>
        <v>0</v>
      </c>
      <c r="T56" s="84">
        <v>0</v>
      </c>
      <c r="U56" s="85">
        <v>0</v>
      </c>
      <c r="V56" s="85">
        <v>0</v>
      </c>
      <c r="W56" s="85">
        <v>0</v>
      </c>
      <c r="X56" s="266">
        <v>0</v>
      </c>
      <c r="Y56" s="267">
        <v>0</v>
      </c>
    </row>
    <row r="57" spans="1:25" ht="12.75">
      <c r="A57" s="24"/>
      <c r="B57" s="111"/>
      <c r="C57" s="81" t="s">
        <v>42</v>
      </c>
      <c r="D57" s="74"/>
      <c r="E57" s="75"/>
      <c r="F57" s="85">
        <v>0</v>
      </c>
      <c r="G57" s="85">
        <v>0</v>
      </c>
      <c r="H57" s="74"/>
      <c r="I57" s="75"/>
      <c r="J57" s="85">
        <v>0</v>
      </c>
      <c r="K57" s="85">
        <v>0</v>
      </c>
      <c r="L57" s="74"/>
      <c r="M57" s="75"/>
      <c r="N57" s="85">
        <v>0</v>
      </c>
      <c r="O57" s="85">
        <v>0</v>
      </c>
      <c r="P57" s="74"/>
      <c r="Q57" s="75"/>
      <c r="R57" s="77">
        <f t="shared" si="2"/>
        <v>0</v>
      </c>
      <c r="S57" s="77">
        <f t="shared" si="3"/>
        <v>0</v>
      </c>
      <c r="T57" s="74"/>
      <c r="U57" s="75"/>
      <c r="V57" s="85">
        <v>0</v>
      </c>
      <c r="W57" s="85">
        <v>0</v>
      </c>
      <c r="X57" s="253"/>
      <c r="Y57" s="272"/>
    </row>
    <row r="58" spans="1:25" ht="12.75">
      <c r="A58" s="101" t="s">
        <v>56</v>
      </c>
      <c r="B58" s="121"/>
      <c r="C58" s="69" t="s">
        <v>40</v>
      </c>
      <c r="D58" s="129"/>
      <c r="E58" s="130"/>
      <c r="F58" s="105">
        <v>0</v>
      </c>
      <c r="G58" s="105">
        <v>0</v>
      </c>
      <c r="H58" s="129"/>
      <c r="I58" s="130"/>
      <c r="J58" s="105">
        <v>0</v>
      </c>
      <c r="K58" s="105">
        <v>0</v>
      </c>
      <c r="L58" s="129"/>
      <c r="M58" s="130"/>
      <c r="N58" s="105">
        <v>0</v>
      </c>
      <c r="O58" s="105">
        <v>0</v>
      </c>
      <c r="P58" s="129"/>
      <c r="Q58" s="130"/>
      <c r="R58" s="107">
        <f t="shared" si="2"/>
        <v>0</v>
      </c>
      <c r="S58" s="107">
        <f t="shared" si="3"/>
        <v>0</v>
      </c>
      <c r="T58" s="129"/>
      <c r="U58" s="130"/>
      <c r="V58" s="105">
        <v>0</v>
      </c>
      <c r="W58" s="105">
        <v>0</v>
      </c>
      <c r="X58" s="273"/>
      <c r="Y58" s="274"/>
    </row>
    <row r="59" spans="1:25" ht="12.75">
      <c r="A59" s="132"/>
      <c r="B59" s="133"/>
      <c r="C59" s="81" t="s">
        <v>41</v>
      </c>
      <c r="D59" s="147"/>
      <c r="E59" s="148"/>
      <c r="F59" s="149">
        <v>0</v>
      </c>
      <c r="G59" s="149">
        <v>0</v>
      </c>
      <c r="H59" s="147"/>
      <c r="I59" s="148"/>
      <c r="J59" s="149">
        <v>0</v>
      </c>
      <c r="K59" s="149">
        <v>0</v>
      </c>
      <c r="L59" s="147"/>
      <c r="M59" s="148"/>
      <c r="N59" s="149">
        <v>0</v>
      </c>
      <c r="O59" s="149">
        <v>0</v>
      </c>
      <c r="P59" s="147"/>
      <c r="Q59" s="148"/>
      <c r="R59" s="100">
        <f t="shared" si="2"/>
        <v>0</v>
      </c>
      <c r="S59" s="100">
        <f t="shared" si="3"/>
        <v>0</v>
      </c>
      <c r="T59" s="147"/>
      <c r="U59" s="148"/>
      <c r="V59" s="149">
        <v>0</v>
      </c>
      <c r="W59" s="149">
        <v>0</v>
      </c>
      <c r="X59" s="275"/>
      <c r="Y59" s="276"/>
    </row>
    <row r="60" spans="1:25" ht="12.75">
      <c r="A60" s="101" t="s">
        <v>57</v>
      </c>
      <c r="B60" s="121"/>
      <c r="C60" s="69" t="s">
        <v>38</v>
      </c>
      <c r="D60" s="134"/>
      <c r="E60" s="135"/>
      <c r="F60" s="85">
        <v>0</v>
      </c>
      <c r="G60" s="85">
        <v>0</v>
      </c>
      <c r="H60" s="134"/>
      <c r="I60" s="135"/>
      <c r="J60" s="85">
        <v>0</v>
      </c>
      <c r="K60" s="85">
        <v>0</v>
      </c>
      <c r="L60" s="134"/>
      <c r="M60" s="135"/>
      <c r="N60" s="85">
        <v>0</v>
      </c>
      <c r="O60" s="85">
        <v>0</v>
      </c>
      <c r="P60" s="134"/>
      <c r="Q60" s="135"/>
      <c r="R60" s="77">
        <f t="shared" si="2"/>
        <v>0</v>
      </c>
      <c r="S60" s="77">
        <f t="shared" si="3"/>
        <v>0</v>
      </c>
      <c r="T60" s="134"/>
      <c r="U60" s="135"/>
      <c r="V60" s="85">
        <v>0</v>
      </c>
      <c r="W60" s="85">
        <v>0</v>
      </c>
      <c r="X60" s="273"/>
      <c r="Y60" s="274"/>
    </row>
    <row r="61" spans="1:25" ht="12.75">
      <c r="A61" s="24"/>
      <c r="B61" s="25"/>
      <c r="C61" s="81" t="s">
        <v>40</v>
      </c>
      <c r="D61" s="74"/>
      <c r="E61" s="75"/>
      <c r="F61" s="85">
        <v>0</v>
      </c>
      <c r="G61" s="85">
        <v>0</v>
      </c>
      <c r="H61" s="74"/>
      <c r="I61" s="75"/>
      <c r="J61" s="85">
        <v>0</v>
      </c>
      <c r="K61" s="85">
        <v>0</v>
      </c>
      <c r="L61" s="74"/>
      <c r="M61" s="75"/>
      <c r="N61" s="85">
        <v>0</v>
      </c>
      <c r="O61" s="85">
        <v>0</v>
      </c>
      <c r="P61" s="74"/>
      <c r="Q61" s="75"/>
      <c r="R61" s="77">
        <f t="shared" si="2"/>
        <v>0</v>
      </c>
      <c r="S61" s="77">
        <f t="shared" si="3"/>
        <v>0</v>
      </c>
      <c r="T61" s="74"/>
      <c r="U61" s="75"/>
      <c r="V61" s="85">
        <v>0</v>
      </c>
      <c r="W61" s="85">
        <v>0</v>
      </c>
      <c r="X61" s="275"/>
      <c r="Y61" s="276"/>
    </row>
    <row r="62" spans="1:25" ht="12.75">
      <c r="A62" s="24"/>
      <c r="B62" s="111"/>
      <c r="C62" s="81" t="s">
        <v>41</v>
      </c>
      <c r="D62" s="134"/>
      <c r="E62" s="135"/>
      <c r="F62" s="85">
        <v>0</v>
      </c>
      <c r="G62" s="85">
        <v>0</v>
      </c>
      <c r="H62" s="134"/>
      <c r="I62" s="135"/>
      <c r="J62" s="85">
        <v>0</v>
      </c>
      <c r="K62" s="85">
        <v>0</v>
      </c>
      <c r="L62" s="134"/>
      <c r="M62" s="135"/>
      <c r="N62" s="85">
        <v>0</v>
      </c>
      <c r="O62" s="85">
        <v>0</v>
      </c>
      <c r="P62" s="134"/>
      <c r="Q62" s="135"/>
      <c r="R62" s="77">
        <f t="shared" si="2"/>
        <v>0</v>
      </c>
      <c r="S62" s="77">
        <f t="shared" si="3"/>
        <v>0</v>
      </c>
      <c r="T62" s="134"/>
      <c r="U62" s="135"/>
      <c r="V62" s="85">
        <v>0</v>
      </c>
      <c r="W62" s="85">
        <v>0</v>
      </c>
      <c r="X62" s="275"/>
      <c r="Y62" s="276"/>
    </row>
    <row r="63" spans="1:25" ht="12.75">
      <c r="A63" s="24"/>
      <c r="B63" s="111"/>
      <c r="C63" s="81" t="s">
        <v>42</v>
      </c>
      <c r="D63" s="134"/>
      <c r="E63" s="135"/>
      <c r="F63" s="85">
        <v>0</v>
      </c>
      <c r="G63" s="85">
        <v>0</v>
      </c>
      <c r="H63" s="134"/>
      <c r="I63" s="135"/>
      <c r="J63" s="85">
        <v>0</v>
      </c>
      <c r="K63" s="85">
        <v>0</v>
      </c>
      <c r="L63" s="134"/>
      <c r="M63" s="135"/>
      <c r="N63" s="85">
        <v>0</v>
      </c>
      <c r="O63" s="85">
        <v>0</v>
      </c>
      <c r="P63" s="134"/>
      <c r="Q63" s="135"/>
      <c r="R63" s="77">
        <f t="shared" si="2"/>
        <v>0</v>
      </c>
      <c r="S63" s="77">
        <f t="shared" si="3"/>
        <v>0</v>
      </c>
      <c r="T63" s="134"/>
      <c r="U63" s="135"/>
      <c r="V63" s="85">
        <v>0</v>
      </c>
      <c r="W63" s="85">
        <v>0</v>
      </c>
      <c r="X63" s="275"/>
      <c r="Y63" s="276"/>
    </row>
    <row r="64" spans="1:25" ht="12.75">
      <c r="A64" s="92"/>
      <c r="B64" s="113" t="s">
        <v>43</v>
      </c>
      <c r="C64" s="94" t="s">
        <v>38</v>
      </c>
      <c r="D64" s="142"/>
      <c r="E64" s="143"/>
      <c r="F64" s="117">
        <v>0</v>
      </c>
      <c r="G64" s="117">
        <v>0</v>
      </c>
      <c r="H64" s="142"/>
      <c r="I64" s="143"/>
      <c r="J64" s="117">
        <v>0</v>
      </c>
      <c r="K64" s="117">
        <v>0</v>
      </c>
      <c r="L64" s="142"/>
      <c r="M64" s="143"/>
      <c r="N64" s="117">
        <v>0</v>
      </c>
      <c r="O64" s="117">
        <v>0</v>
      </c>
      <c r="P64" s="142"/>
      <c r="Q64" s="143"/>
      <c r="R64" s="119">
        <f t="shared" si="2"/>
        <v>0</v>
      </c>
      <c r="S64" s="119">
        <f t="shared" si="3"/>
        <v>0</v>
      </c>
      <c r="T64" s="142"/>
      <c r="U64" s="143"/>
      <c r="V64" s="117">
        <v>0</v>
      </c>
      <c r="W64" s="117">
        <v>0</v>
      </c>
      <c r="X64" s="277"/>
      <c r="Y64" s="278"/>
    </row>
    <row r="65" spans="1:25" ht="12.75">
      <c r="A65" s="24"/>
      <c r="B65" s="25"/>
      <c r="C65" s="81" t="s">
        <v>40</v>
      </c>
      <c r="D65" s="74"/>
      <c r="E65" s="75"/>
      <c r="F65" s="85">
        <v>0</v>
      </c>
      <c r="G65" s="85">
        <v>0</v>
      </c>
      <c r="H65" s="74"/>
      <c r="I65" s="75"/>
      <c r="J65" s="85">
        <v>0</v>
      </c>
      <c r="K65" s="85">
        <v>0</v>
      </c>
      <c r="L65" s="74"/>
      <c r="M65" s="75"/>
      <c r="N65" s="85">
        <v>0</v>
      </c>
      <c r="O65" s="85">
        <v>0</v>
      </c>
      <c r="P65" s="74"/>
      <c r="Q65" s="75"/>
      <c r="R65" s="77">
        <f t="shared" si="2"/>
        <v>0</v>
      </c>
      <c r="S65" s="77">
        <f t="shared" si="3"/>
        <v>0</v>
      </c>
      <c r="T65" s="74"/>
      <c r="U65" s="75"/>
      <c r="V65" s="85">
        <v>0</v>
      </c>
      <c r="W65" s="85">
        <v>0</v>
      </c>
      <c r="X65" s="275"/>
      <c r="Y65" s="276"/>
    </row>
    <row r="66" spans="1:25" ht="12.75">
      <c r="A66" s="24"/>
      <c r="B66" s="25"/>
      <c r="C66" s="81" t="s">
        <v>41</v>
      </c>
      <c r="D66" s="134"/>
      <c r="E66" s="135"/>
      <c r="F66" s="85">
        <v>0</v>
      </c>
      <c r="G66" s="85">
        <v>0</v>
      </c>
      <c r="H66" s="134"/>
      <c r="I66" s="135"/>
      <c r="J66" s="85">
        <v>0</v>
      </c>
      <c r="K66" s="85">
        <v>0</v>
      </c>
      <c r="L66" s="134"/>
      <c r="M66" s="135"/>
      <c r="N66" s="85">
        <v>0</v>
      </c>
      <c r="O66" s="85">
        <v>0</v>
      </c>
      <c r="P66" s="134"/>
      <c r="Q66" s="135"/>
      <c r="R66" s="77">
        <f t="shared" si="2"/>
        <v>0</v>
      </c>
      <c r="S66" s="77">
        <f t="shared" si="3"/>
        <v>0</v>
      </c>
      <c r="T66" s="134"/>
      <c r="U66" s="135"/>
      <c r="V66" s="85">
        <v>0</v>
      </c>
      <c r="W66" s="85">
        <v>0</v>
      </c>
      <c r="X66" s="275"/>
      <c r="Y66" s="276"/>
    </row>
    <row r="67" spans="1:25" ht="13.5" thickBot="1">
      <c r="A67" s="61"/>
      <c r="B67" s="145"/>
      <c r="C67" s="146" t="s">
        <v>42</v>
      </c>
      <c r="D67" s="147"/>
      <c r="E67" s="148"/>
      <c r="F67" s="149">
        <v>0</v>
      </c>
      <c r="G67" s="149">
        <v>0</v>
      </c>
      <c r="H67" s="147"/>
      <c r="I67" s="148"/>
      <c r="J67" s="149">
        <v>0</v>
      </c>
      <c r="K67" s="149">
        <v>0</v>
      </c>
      <c r="L67" s="147"/>
      <c r="M67" s="148"/>
      <c r="N67" s="149">
        <v>0</v>
      </c>
      <c r="O67" s="150">
        <v>0</v>
      </c>
      <c r="P67" s="151"/>
      <c r="Q67" s="152"/>
      <c r="R67" s="153">
        <f t="shared" si="2"/>
        <v>0</v>
      </c>
      <c r="S67" s="153">
        <f t="shared" si="3"/>
        <v>0</v>
      </c>
      <c r="T67" s="151"/>
      <c r="U67" s="148"/>
      <c r="V67" s="149">
        <v>0</v>
      </c>
      <c r="W67" s="149">
        <v>0</v>
      </c>
      <c r="X67" s="279"/>
      <c r="Y67" s="280"/>
    </row>
    <row r="68" spans="1:25" ht="12.75">
      <c r="A68" s="155" t="s">
        <v>58</v>
      </c>
      <c r="B68" s="156"/>
      <c r="C68" s="69" t="s">
        <v>38</v>
      </c>
      <c r="D68" s="281">
        <f aca="true" t="shared" si="12" ref="D68:E74">D18+D26+D34+D42+D50</f>
        <v>0</v>
      </c>
      <c r="E68" s="158">
        <f>E18+E26+E34+E42+E50</f>
        <v>0</v>
      </c>
      <c r="F68" s="158">
        <f>F18+F26+F34+F42+F50+F60</f>
        <v>0</v>
      </c>
      <c r="G68" s="159">
        <f>G18+G26+G34+G42+G50+G60</f>
        <v>0</v>
      </c>
      <c r="H68" s="281">
        <f aca="true" t="shared" si="13" ref="H68:I74">H18+H26+H34+H42+H50</f>
        <v>0</v>
      </c>
      <c r="I68" s="158">
        <f t="shared" si="13"/>
        <v>0</v>
      </c>
      <c r="J68" s="158">
        <f>J18+J26+J34+J42+J50+J60</f>
        <v>0</v>
      </c>
      <c r="K68" s="159">
        <f>K18+K26+K34+K42+K50+K60</f>
        <v>0</v>
      </c>
      <c r="L68" s="281">
        <f aca="true" t="shared" si="14" ref="L68:M74">L18+L26+L34+L42+L50</f>
        <v>0</v>
      </c>
      <c r="M68" s="158">
        <f t="shared" si="14"/>
        <v>0</v>
      </c>
      <c r="N68" s="158">
        <f>N18+N26+N34+N42+N50+N60</f>
        <v>0</v>
      </c>
      <c r="O68" s="159">
        <f>O18+O26+O34+O42+O50+O60</f>
        <v>0</v>
      </c>
      <c r="P68" s="281">
        <f aca="true" t="shared" si="15" ref="P68:Q74">P18+P26+P34+P42+P50</f>
        <v>0</v>
      </c>
      <c r="Q68" s="158">
        <f t="shared" si="15"/>
        <v>0</v>
      </c>
      <c r="R68" s="158">
        <f>R18+R26+R34+R42+R50+R60</f>
        <v>0</v>
      </c>
      <c r="S68" s="159">
        <f>S18+S26+S34+S42+S50+S60</f>
        <v>0</v>
      </c>
      <c r="T68" s="281">
        <f aca="true" t="shared" si="16" ref="T68:U74">T18+T26+T34+T42+T50</f>
        <v>0</v>
      </c>
      <c r="U68" s="158">
        <f t="shared" si="16"/>
        <v>0</v>
      </c>
      <c r="V68" s="158">
        <f>V18+V26+V34+V42+V50+V60</f>
        <v>0</v>
      </c>
      <c r="W68" s="158">
        <f>W18+W26+W34+W42+W50+W60</f>
        <v>0</v>
      </c>
      <c r="X68" s="282">
        <f aca="true" t="shared" si="17" ref="X68:Y70">X18+X26+X34+X42+X50</f>
        <v>0</v>
      </c>
      <c r="Y68" s="283">
        <f t="shared" si="17"/>
        <v>0</v>
      </c>
    </row>
    <row r="69" spans="1:25" ht="12.75">
      <c r="A69" s="24"/>
      <c r="B69" s="25"/>
      <c r="C69" s="81" t="s">
        <v>40</v>
      </c>
      <c r="D69" s="86">
        <f t="shared" si="12"/>
        <v>0</v>
      </c>
      <c r="E69" s="77">
        <f t="shared" si="12"/>
        <v>0</v>
      </c>
      <c r="F69" s="77">
        <f>F19+F27+F35+F43+F51+F58+F61</f>
        <v>0</v>
      </c>
      <c r="G69" s="77">
        <f>G19+G27+G35+G43+G51+G58+G61</f>
        <v>0</v>
      </c>
      <c r="H69" s="86">
        <f t="shared" si="13"/>
        <v>0</v>
      </c>
      <c r="I69" s="77">
        <f t="shared" si="13"/>
        <v>0</v>
      </c>
      <c r="J69" s="77">
        <f>J19+J27+J35+J43+J51+J58+J61</f>
        <v>0</v>
      </c>
      <c r="K69" s="77">
        <f>K19+K27+K35+K43+K51+K58+K61</f>
        <v>0</v>
      </c>
      <c r="L69" s="86">
        <f t="shared" si="14"/>
        <v>0</v>
      </c>
      <c r="M69" s="77">
        <f t="shared" si="14"/>
        <v>0</v>
      </c>
      <c r="N69" s="77">
        <f>N19+N27+N35+N43+N51+N58+N61</f>
        <v>0</v>
      </c>
      <c r="O69" s="77">
        <f>O19+O27+O35+O43+O51+O58+O61</f>
        <v>0</v>
      </c>
      <c r="P69" s="86">
        <f t="shared" si="15"/>
        <v>0</v>
      </c>
      <c r="Q69" s="77">
        <f t="shared" si="15"/>
        <v>0</v>
      </c>
      <c r="R69" s="77">
        <f>R19+R27+R35+R43+R51+R58+R61</f>
        <v>0</v>
      </c>
      <c r="S69" s="77">
        <f>S19+S27+S35+S43+S51+S58+S61</f>
        <v>0</v>
      </c>
      <c r="T69" s="86">
        <f t="shared" si="16"/>
        <v>0</v>
      </c>
      <c r="U69" s="77">
        <f t="shared" si="16"/>
        <v>0</v>
      </c>
      <c r="V69" s="77">
        <f>V19+V27+V35+V43+V51+V58+V61</f>
        <v>0</v>
      </c>
      <c r="W69" s="77">
        <f>W19+W27+W35+W43+W51+W58+W61</f>
        <v>0</v>
      </c>
      <c r="X69" s="284">
        <f t="shared" si="17"/>
        <v>0</v>
      </c>
      <c r="Y69" s="285">
        <f t="shared" si="17"/>
        <v>0</v>
      </c>
    </row>
    <row r="70" spans="1:25" ht="12.75">
      <c r="A70" s="166"/>
      <c r="B70" s="156"/>
      <c r="C70" s="81" t="s">
        <v>41</v>
      </c>
      <c r="D70" s="86">
        <f t="shared" si="12"/>
        <v>0</v>
      </c>
      <c r="E70" s="77">
        <f t="shared" si="12"/>
        <v>0</v>
      </c>
      <c r="F70" s="77">
        <f>F20+F28+F36+F44+F52+F59+F62</f>
        <v>0</v>
      </c>
      <c r="G70" s="168">
        <f>G20+G28+G36+G44+G52+G59+G62</f>
        <v>0</v>
      </c>
      <c r="H70" s="86">
        <f t="shared" si="13"/>
        <v>0</v>
      </c>
      <c r="I70" s="77">
        <f t="shared" si="13"/>
        <v>0</v>
      </c>
      <c r="J70" s="77">
        <f>J20+J28+J36+J44+J52+J59+J62</f>
        <v>0</v>
      </c>
      <c r="K70" s="168">
        <f>K20+K28+K36+K44+K52+K59+K62</f>
        <v>0</v>
      </c>
      <c r="L70" s="86">
        <f t="shared" si="14"/>
        <v>0</v>
      </c>
      <c r="M70" s="77">
        <f t="shared" si="14"/>
        <v>0</v>
      </c>
      <c r="N70" s="77">
        <f>N20+N28+N36+N44+N52+N59+N62</f>
        <v>0</v>
      </c>
      <c r="O70" s="168">
        <f>O20+O28+O36+O44+O52+O59+O62</f>
        <v>0</v>
      </c>
      <c r="P70" s="86">
        <f t="shared" si="15"/>
        <v>0</v>
      </c>
      <c r="Q70" s="77">
        <f t="shared" si="15"/>
        <v>0</v>
      </c>
      <c r="R70" s="77">
        <f>R20+R28+R36+R44+R52+R59+R62</f>
        <v>0</v>
      </c>
      <c r="S70" s="168">
        <f>S20+S28+S36+S44+S52+S59+S62</f>
        <v>0</v>
      </c>
      <c r="T70" s="86">
        <f t="shared" si="16"/>
        <v>0</v>
      </c>
      <c r="U70" s="77">
        <f t="shared" si="16"/>
        <v>0</v>
      </c>
      <c r="V70" s="77">
        <f>V20+V28+V36+V44+V52+V59+V62</f>
        <v>0</v>
      </c>
      <c r="W70" s="77">
        <f>W20+W28+W36+W44+W52+W59+W62</f>
        <v>0</v>
      </c>
      <c r="X70" s="286">
        <f t="shared" si="17"/>
        <v>0</v>
      </c>
      <c r="Y70" s="287">
        <f t="shared" si="17"/>
        <v>0</v>
      </c>
    </row>
    <row r="71" spans="1:25" ht="12.75">
      <c r="A71" s="166"/>
      <c r="B71" s="156"/>
      <c r="C71" s="81" t="s">
        <v>42</v>
      </c>
      <c r="D71" s="126"/>
      <c r="E71" s="170"/>
      <c r="F71" s="91">
        <f aca="true" t="shared" si="18" ref="F71:G75">F21+F29+F37+F45+F53+F63</f>
        <v>0</v>
      </c>
      <c r="G71" s="288">
        <f t="shared" si="18"/>
        <v>0</v>
      </c>
      <c r="H71" s="126"/>
      <c r="I71" s="170"/>
      <c r="J71" s="91">
        <f aca="true" t="shared" si="19" ref="J71:K75">J21+J29+J37+J45+J53+J63</f>
        <v>0</v>
      </c>
      <c r="K71" s="288">
        <f t="shared" si="19"/>
        <v>0</v>
      </c>
      <c r="L71" s="126"/>
      <c r="M71" s="170"/>
      <c r="N71" s="91">
        <f aca="true" t="shared" si="20" ref="N71:O75">N21+N29+N37+N45+N53+N63</f>
        <v>0</v>
      </c>
      <c r="O71" s="288">
        <f t="shared" si="20"/>
        <v>0</v>
      </c>
      <c r="P71" s="126"/>
      <c r="Q71" s="170"/>
      <c r="R71" s="91">
        <f aca="true" t="shared" si="21" ref="R71:S75">R21+R29+R37+R45+R53+R63</f>
        <v>0</v>
      </c>
      <c r="S71" s="288">
        <f t="shared" si="21"/>
        <v>0</v>
      </c>
      <c r="T71" s="126"/>
      <c r="U71" s="170"/>
      <c r="V71" s="91">
        <f aca="true" t="shared" si="22" ref="V71:W75">V21+V29+V37+V45+V53+V63</f>
        <v>0</v>
      </c>
      <c r="W71" s="91">
        <f t="shared" si="22"/>
        <v>0</v>
      </c>
      <c r="X71" s="268"/>
      <c r="Y71" s="269"/>
    </row>
    <row r="72" spans="1:25" ht="12.75">
      <c r="A72" s="92"/>
      <c r="B72" s="113" t="s">
        <v>43</v>
      </c>
      <c r="C72" s="94" t="s">
        <v>38</v>
      </c>
      <c r="D72" s="86">
        <f t="shared" si="12"/>
        <v>0</v>
      </c>
      <c r="E72" s="77">
        <f t="shared" si="12"/>
        <v>0</v>
      </c>
      <c r="F72" s="119">
        <f t="shared" si="18"/>
        <v>0</v>
      </c>
      <c r="G72" s="289">
        <f t="shared" si="18"/>
        <v>0</v>
      </c>
      <c r="H72" s="86">
        <f t="shared" si="13"/>
        <v>0</v>
      </c>
      <c r="I72" s="77">
        <f t="shared" si="13"/>
        <v>0</v>
      </c>
      <c r="J72" s="119">
        <f t="shared" si="19"/>
        <v>0</v>
      </c>
      <c r="K72" s="289">
        <f t="shared" si="19"/>
        <v>0</v>
      </c>
      <c r="L72" s="86">
        <f t="shared" si="14"/>
        <v>0</v>
      </c>
      <c r="M72" s="77">
        <f t="shared" si="14"/>
        <v>0</v>
      </c>
      <c r="N72" s="119">
        <f t="shared" si="20"/>
        <v>0</v>
      </c>
      <c r="O72" s="289">
        <f t="shared" si="20"/>
        <v>0</v>
      </c>
      <c r="P72" s="86">
        <f t="shared" si="15"/>
        <v>0</v>
      </c>
      <c r="Q72" s="77">
        <f t="shared" si="15"/>
        <v>0</v>
      </c>
      <c r="R72" s="119">
        <f t="shared" si="21"/>
        <v>0</v>
      </c>
      <c r="S72" s="289">
        <f t="shared" si="21"/>
        <v>0</v>
      </c>
      <c r="T72" s="86">
        <f t="shared" si="16"/>
        <v>0</v>
      </c>
      <c r="U72" s="77">
        <f t="shared" si="16"/>
        <v>0</v>
      </c>
      <c r="V72" s="119">
        <f t="shared" si="22"/>
        <v>0</v>
      </c>
      <c r="W72" s="119">
        <f t="shared" si="22"/>
        <v>0</v>
      </c>
      <c r="X72" s="286">
        <f aca="true" t="shared" si="23" ref="X72:Y74">X22+X30+X38+X46+X54</f>
        <v>0</v>
      </c>
      <c r="Y72" s="287">
        <f t="shared" si="23"/>
        <v>0</v>
      </c>
    </row>
    <row r="73" spans="1:25" ht="12.75">
      <c r="A73" s="24"/>
      <c r="B73" s="25"/>
      <c r="C73" s="81" t="s">
        <v>40</v>
      </c>
      <c r="D73" s="86">
        <f t="shared" si="12"/>
        <v>0</v>
      </c>
      <c r="E73" s="77">
        <f>E23+E31+E39+E47+E55</f>
        <v>0</v>
      </c>
      <c r="F73" s="77">
        <f t="shared" si="18"/>
        <v>0</v>
      </c>
      <c r="G73" s="77">
        <f t="shared" si="18"/>
        <v>0</v>
      </c>
      <c r="H73" s="86">
        <f t="shared" si="13"/>
        <v>0</v>
      </c>
      <c r="I73" s="77">
        <f t="shared" si="13"/>
        <v>0</v>
      </c>
      <c r="J73" s="77">
        <f t="shared" si="19"/>
        <v>0</v>
      </c>
      <c r="K73" s="77">
        <f t="shared" si="19"/>
        <v>0</v>
      </c>
      <c r="L73" s="86">
        <f t="shared" si="14"/>
        <v>0</v>
      </c>
      <c r="M73" s="77">
        <f t="shared" si="14"/>
        <v>0</v>
      </c>
      <c r="N73" s="77">
        <f t="shared" si="20"/>
        <v>0</v>
      </c>
      <c r="O73" s="77">
        <f t="shared" si="20"/>
        <v>0</v>
      </c>
      <c r="P73" s="86">
        <f t="shared" si="15"/>
        <v>0</v>
      </c>
      <c r="Q73" s="77">
        <f t="shared" si="15"/>
        <v>0</v>
      </c>
      <c r="R73" s="77">
        <f t="shared" si="21"/>
        <v>0</v>
      </c>
      <c r="S73" s="77">
        <f t="shared" si="21"/>
        <v>0</v>
      </c>
      <c r="T73" s="86">
        <f t="shared" si="16"/>
        <v>0</v>
      </c>
      <c r="U73" s="77">
        <f t="shared" si="16"/>
        <v>0</v>
      </c>
      <c r="V73" s="77">
        <f t="shared" si="22"/>
        <v>0</v>
      </c>
      <c r="W73" s="77">
        <f t="shared" si="22"/>
        <v>0</v>
      </c>
      <c r="X73" s="284">
        <f t="shared" si="23"/>
        <v>0</v>
      </c>
      <c r="Y73" s="285">
        <f t="shared" si="23"/>
        <v>0</v>
      </c>
    </row>
    <row r="74" spans="1:25" ht="12.75">
      <c r="A74" s="24"/>
      <c r="B74" s="25"/>
      <c r="C74" s="81" t="s">
        <v>41</v>
      </c>
      <c r="D74" s="86">
        <f t="shared" si="12"/>
        <v>0</v>
      </c>
      <c r="E74" s="77">
        <f t="shared" si="12"/>
        <v>0</v>
      </c>
      <c r="F74" s="77">
        <f t="shared" si="18"/>
        <v>0</v>
      </c>
      <c r="G74" s="168">
        <f t="shared" si="18"/>
        <v>0</v>
      </c>
      <c r="H74" s="86">
        <f t="shared" si="13"/>
        <v>0</v>
      </c>
      <c r="I74" s="77">
        <f t="shared" si="13"/>
        <v>0</v>
      </c>
      <c r="J74" s="77">
        <f t="shared" si="19"/>
        <v>0</v>
      </c>
      <c r="K74" s="168">
        <f t="shared" si="19"/>
        <v>0</v>
      </c>
      <c r="L74" s="86">
        <f t="shared" si="14"/>
        <v>0</v>
      </c>
      <c r="M74" s="77">
        <f t="shared" si="14"/>
        <v>0</v>
      </c>
      <c r="N74" s="77">
        <f t="shared" si="20"/>
        <v>0</v>
      </c>
      <c r="O74" s="168">
        <f t="shared" si="20"/>
        <v>0</v>
      </c>
      <c r="P74" s="86">
        <f t="shared" si="15"/>
        <v>0</v>
      </c>
      <c r="Q74" s="77">
        <f t="shared" si="15"/>
        <v>0</v>
      </c>
      <c r="R74" s="77">
        <f t="shared" si="21"/>
        <v>0</v>
      </c>
      <c r="S74" s="168">
        <f t="shared" si="21"/>
        <v>0</v>
      </c>
      <c r="T74" s="86">
        <f t="shared" si="16"/>
        <v>0</v>
      </c>
      <c r="U74" s="77">
        <f t="shared" si="16"/>
        <v>0</v>
      </c>
      <c r="V74" s="77">
        <f t="shared" si="22"/>
        <v>0</v>
      </c>
      <c r="W74" s="77">
        <f t="shared" si="22"/>
        <v>0</v>
      </c>
      <c r="X74" s="286">
        <f t="shared" si="23"/>
        <v>0</v>
      </c>
      <c r="Y74" s="287">
        <f t="shared" si="23"/>
        <v>0</v>
      </c>
    </row>
    <row r="75" spans="1:25" ht="12.75">
      <c r="A75" s="24"/>
      <c r="B75" s="25"/>
      <c r="C75" s="81" t="s">
        <v>42</v>
      </c>
      <c r="D75" s="74"/>
      <c r="E75" s="171"/>
      <c r="F75" s="100">
        <f t="shared" si="18"/>
        <v>0</v>
      </c>
      <c r="G75" s="100">
        <f t="shared" si="18"/>
        <v>0</v>
      </c>
      <c r="H75" s="74"/>
      <c r="I75" s="171"/>
      <c r="J75" s="100">
        <f t="shared" si="19"/>
        <v>0</v>
      </c>
      <c r="K75" s="100">
        <f t="shared" si="19"/>
        <v>0</v>
      </c>
      <c r="L75" s="74"/>
      <c r="M75" s="171"/>
      <c r="N75" s="100">
        <f t="shared" si="20"/>
        <v>0</v>
      </c>
      <c r="O75" s="100">
        <f t="shared" si="20"/>
        <v>0</v>
      </c>
      <c r="P75" s="74"/>
      <c r="Q75" s="171"/>
      <c r="R75" s="100">
        <f t="shared" si="21"/>
        <v>0</v>
      </c>
      <c r="S75" s="100">
        <f t="shared" si="21"/>
        <v>0</v>
      </c>
      <c r="T75" s="74"/>
      <c r="U75" s="171"/>
      <c r="V75" s="100">
        <f t="shared" si="22"/>
        <v>0</v>
      </c>
      <c r="W75" s="100">
        <f t="shared" si="22"/>
        <v>0</v>
      </c>
      <c r="X75" s="253"/>
      <c r="Y75" s="272"/>
    </row>
    <row r="76" spans="1:25" ht="13.5" thickBot="1">
      <c r="A76" s="172"/>
      <c r="B76" s="145"/>
      <c r="C76" s="173" t="s">
        <v>59</v>
      </c>
      <c r="D76" s="174">
        <f aca="true" t="shared" si="24" ref="D76:S76">SUM(D68:D75)</f>
        <v>0</v>
      </c>
      <c r="E76" s="175">
        <f t="shared" si="24"/>
        <v>0</v>
      </c>
      <c r="F76" s="175">
        <f t="shared" si="24"/>
        <v>0</v>
      </c>
      <c r="G76" s="175">
        <f t="shared" si="24"/>
        <v>0</v>
      </c>
      <c r="H76" s="174">
        <f t="shared" si="24"/>
        <v>0</v>
      </c>
      <c r="I76" s="175">
        <f t="shared" si="24"/>
        <v>0</v>
      </c>
      <c r="J76" s="175">
        <f t="shared" si="24"/>
        <v>0</v>
      </c>
      <c r="K76" s="175">
        <f t="shared" si="24"/>
        <v>0</v>
      </c>
      <c r="L76" s="174">
        <f t="shared" si="24"/>
        <v>0</v>
      </c>
      <c r="M76" s="175">
        <f t="shared" si="24"/>
        <v>0</v>
      </c>
      <c r="N76" s="175">
        <f t="shared" si="24"/>
        <v>0</v>
      </c>
      <c r="O76" s="175">
        <f t="shared" si="24"/>
        <v>0</v>
      </c>
      <c r="P76" s="174">
        <f t="shared" si="24"/>
        <v>0</v>
      </c>
      <c r="Q76" s="175">
        <f t="shared" si="24"/>
        <v>0</v>
      </c>
      <c r="R76" s="175">
        <f t="shared" si="24"/>
        <v>0</v>
      </c>
      <c r="S76" s="175">
        <f t="shared" si="24"/>
        <v>0</v>
      </c>
      <c r="T76" s="174">
        <f aca="true" t="shared" si="25" ref="T76:Y76">SUM(T68:T75)</f>
        <v>0</v>
      </c>
      <c r="U76" s="175">
        <f t="shared" si="25"/>
        <v>0</v>
      </c>
      <c r="V76" s="175">
        <f t="shared" si="25"/>
        <v>0</v>
      </c>
      <c r="W76" s="175">
        <f t="shared" si="25"/>
        <v>0</v>
      </c>
      <c r="X76" s="290">
        <f t="shared" si="25"/>
        <v>0</v>
      </c>
      <c r="Y76" s="291">
        <f t="shared" si="25"/>
        <v>0</v>
      </c>
    </row>
    <row r="77" spans="1:25" ht="12.75">
      <c r="A77" s="25"/>
      <c r="B77" s="25"/>
      <c r="C77" s="81"/>
      <c r="D77" s="205"/>
      <c r="E77" s="25"/>
      <c r="F77" s="25"/>
      <c r="G77" s="25"/>
      <c r="H77" s="205"/>
      <c r="I77" s="25"/>
      <c r="J77" s="25"/>
      <c r="K77" s="25"/>
      <c r="L77" s="205"/>
      <c r="M77" s="25"/>
      <c r="N77" s="25"/>
      <c r="O77" s="25"/>
      <c r="P77" s="205"/>
      <c r="Q77" s="25"/>
      <c r="R77" s="25"/>
      <c r="S77" s="25"/>
      <c r="T77" s="205"/>
      <c r="U77" s="25"/>
      <c r="V77" s="25"/>
      <c r="W77" s="25"/>
      <c r="X77" s="25"/>
      <c r="Y77" s="25"/>
    </row>
    <row r="83" spans="5:26" s="56" customFormat="1" ht="12.75">
      <c r="E83" s="2"/>
      <c r="F83" s="2"/>
      <c r="G83" s="2"/>
      <c r="H83" s="2"/>
      <c r="L83" s="2"/>
      <c r="M83" s="2"/>
      <c r="N83" s="2"/>
      <c r="O83" s="2"/>
      <c r="T83" s="2"/>
      <c r="U83" s="2"/>
      <c r="V83" s="2"/>
      <c r="W83" s="2"/>
      <c r="X83" s="2"/>
      <c r="Y83" s="2"/>
      <c r="Z83" s="2"/>
    </row>
    <row r="84" spans="1:19" ht="12.75">
      <c r="A84" s="25"/>
      <c r="B84" s="25"/>
      <c r="C84" s="81"/>
      <c r="D84" s="161"/>
      <c r="I84" s="161"/>
      <c r="J84" s="161"/>
      <c r="K84" s="161"/>
      <c r="P84" s="161"/>
      <c r="Q84" s="161"/>
      <c r="R84" s="161"/>
      <c r="S84" s="161"/>
    </row>
    <row r="85" spans="1:19" ht="12.75">
      <c r="A85" s="25"/>
      <c r="B85" s="25"/>
      <c r="C85" s="81"/>
      <c r="D85" s="161"/>
      <c r="I85" s="161"/>
      <c r="J85" s="161"/>
      <c r="K85" s="161"/>
      <c r="P85" s="161"/>
      <c r="Q85" s="161"/>
      <c r="R85" s="161"/>
      <c r="S85" s="161"/>
    </row>
    <row r="86" spans="1:19" ht="12.75">
      <c r="A86" s="25"/>
      <c r="B86" s="25"/>
      <c r="C86" s="81"/>
      <c r="D86" s="161"/>
      <c r="I86" s="161"/>
      <c r="J86" s="161"/>
      <c r="K86" s="161"/>
      <c r="P86" s="161"/>
      <c r="Q86" s="161"/>
      <c r="R86" s="161"/>
      <c r="S86" s="161"/>
    </row>
    <row r="87" spans="1:19" ht="12.75">
      <c r="A87" s="25"/>
      <c r="B87" s="25"/>
      <c r="C87" s="81"/>
      <c r="D87" s="161"/>
      <c r="I87" s="161"/>
      <c r="J87" s="161"/>
      <c r="K87" s="161"/>
      <c r="L87" s="56"/>
      <c r="M87" s="56"/>
      <c r="N87" s="56"/>
      <c r="O87" s="56"/>
      <c r="P87" s="161"/>
      <c r="Q87" s="161"/>
      <c r="R87" s="161"/>
      <c r="S87" s="161"/>
    </row>
    <row r="88" spans="1:19" ht="12.75">
      <c r="A88" s="156"/>
      <c r="B88" s="156"/>
      <c r="C88" s="81"/>
      <c r="D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</row>
    <row r="89" spans="1:19" ht="12.75">
      <c r="A89" s="156"/>
      <c r="B89" s="156"/>
      <c r="C89" s="81"/>
      <c r="D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</row>
    <row r="90" spans="1:19" ht="12.75">
      <c r="A90" s="25"/>
      <c r="B90" s="25"/>
      <c r="C90" s="81"/>
      <c r="D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</row>
    <row r="91" spans="5:25" ht="12.75">
      <c r="E91" s="56"/>
      <c r="F91" s="56"/>
      <c r="G91" s="56"/>
      <c r="H91" s="56"/>
      <c r="L91" s="161"/>
      <c r="M91" s="161"/>
      <c r="N91" s="161"/>
      <c r="O91" s="161"/>
      <c r="T91" s="56"/>
      <c r="U91" s="56"/>
      <c r="V91" s="56"/>
      <c r="W91" s="56"/>
      <c r="X91" s="56"/>
      <c r="Y91" s="56"/>
    </row>
    <row r="92" spans="5:25" ht="12.75">
      <c r="E92" s="161"/>
      <c r="F92" s="161"/>
      <c r="G92" s="161"/>
      <c r="H92" s="161"/>
      <c r="L92" s="161"/>
      <c r="M92" s="161"/>
      <c r="N92" s="161"/>
      <c r="O92" s="161"/>
      <c r="T92" s="161"/>
      <c r="U92" s="161"/>
      <c r="V92" s="161"/>
      <c r="W92" s="161"/>
      <c r="X92" s="161"/>
      <c r="Y92" s="161"/>
    </row>
    <row r="93" spans="1:15" ht="12.75">
      <c r="A93" s="25"/>
      <c r="E93" s="161"/>
      <c r="F93" s="161"/>
      <c r="G93" s="161"/>
      <c r="H93" s="161"/>
      <c r="L93" s="161"/>
      <c r="M93" s="161"/>
      <c r="N93" s="161"/>
      <c r="O93" s="161"/>
    </row>
    <row r="94" spans="1:15" ht="12.75">
      <c r="A94" s="25"/>
      <c r="E94" s="161"/>
      <c r="F94" s="161"/>
      <c r="G94" s="161"/>
      <c r="H94" s="161"/>
      <c r="L94" s="161"/>
      <c r="M94" s="161"/>
      <c r="N94" s="161"/>
      <c r="O94" s="161"/>
    </row>
    <row r="95" spans="1:8" ht="12.75">
      <c r="A95" s="25"/>
      <c r="E95" s="161"/>
      <c r="F95" s="161"/>
      <c r="G95" s="161"/>
      <c r="H95" s="161"/>
    </row>
    <row r="96" spans="1:8" ht="12.75">
      <c r="A96" s="156"/>
      <c r="E96" s="161"/>
      <c r="F96" s="161"/>
      <c r="G96" s="161"/>
      <c r="H96" s="161"/>
    </row>
    <row r="97" spans="1:15" ht="12.75">
      <c r="A97" s="156"/>
      <c r="E97" s="161"/>
      <c r="F97" s="161"/>
      <c r="G97" s="161"/>
      <c r="H97" s="161"/>
      <c r="L97" s="25"/>
      <c r="M97" s="25"/>
      <c r="N97" s="25"/>
      <c r="O97" s="25"/>
    </row>
    <row r="98" spans="1:15" ht="12.75">
      <c r="A98" s="25"/>
      <c r="E98" s="161"/>
      <c r="F98" s="161"/>
      <c r="G98" s="161"/>
      <c r="H98" s="161"/>
      <c r="L98" s="25"/>
      <c r="M98" s="25"/>
      <c r="N98" s="25"/>
      <c r="O98" s="25"/>
    </row>
    <row r="99" spans="12:15" ht="12.75">
      <c r="L99" s="25"/>
      <c r="M99" s="25"/>
      <c r="N99" s="25"/>
      <c r="O99" s="25"/>
    </row>
    <row r="100" spans="12:15" ht="12.75">
      <c r="L100" s="25"/>
      <c r="M100" s="25"/>
      <c r="N100" s="25"/>
      <c r="O100" s="25"/>
    </row>
    <row r="101" spans="12:25" ht="12.75">
      <c r="L101" s="25"/>
      <c r="M101" s="25"/>
      <c r="N101" s="25"/>
      <c r="O101" s="25"/>
      <c r="T101" s="25"/>
      <c r="U101" s="25"/>
      <c r="V101" s="25"/>
      <c r="W101" s="25"/>
      <c r="X101" s="25"/>
      <c r="Y101" s="25"/>
    </row>
    <row r="102" spans="12:25" ht="12.75">
      <c r="L102" s="25"/>
      <c r="M102" s="25"/>
      <c r="N102" s="25"/>
      <c r="O102" s="25"/>
      <c r="T102" s="25"/>
      <c r="U102" s="25"/>
      <c r="V102" s="25"/>
      <c r="W102" s="25"/>
      <c r="X102" s="25"/>
      <c r="Y102" s="25"/>
    </row>
    <row r="103" spans="12:25" ht="12.75">
      <c r="L103" s="25"/>
      <c r="M103" s="25"/>
      <c r="N103" s="25"/>
      <c r="O103" s="25"/>
      <c r="T103" s="25"/>
      <c r="U103" s="25"/>
      <c r="V103" s="25"/>
      <c r="W103" s="25"/>
      <c r="X103" s="25"/>
      <c r="Y103" s="25"/>
    </row>
    <row r="104" spans="12:25" ht="12.75">
      <c r="L104" s="25"/>
      <c r="M104" s="25"/>
      <c r="N104" s="25"/>
      <c r="O104" s="25"/>
      <c r="T104" s="25"/>
      <c r="U104" s="25"/>
      <c r="V104" s="25"/>
      <c r="W104" s="25"/>
      <c r="X104" s="25"/>
      <c r="Y104" s="25"/>
    </row>
    <row r="105" spans="12:25" ht="12.75">
      <c r="L105" s="25"/>
      <c r="M105" s="25"/>
      <c r="N105" s="25"/>
      <c r="O105" s="25"/>
      <c r="T105" s="25"/>
      <c r="U105" s="25"/>
      <c r="V105" s="25"/>
      <c r="W105" s="25"/>
      <c r="X105" s="25"/>
      <c r="Y105" s="25"/>
    </row>
    <row r="106" spans="12:25" ht="12.75">
      <c r="L106" s="25"/>
      <c r="M106" s="25"/>
      <c r="N106" s="25"/>
      <c r="O106" s="25"/>
      <c r="T106" s="25"/>
      <c r="U106" s="25"/>
      <c r="V106" s="25"/>
      <c r="W106" s="25"/>
      <c r="X106" s="25"/>
      <c r="Y106" s="25"/>
    </row>
    <row r="107" spans="12:25" ht="12.75">
      <c r="L107" s="25"/>
      <c r="M107" s="25"/>
      <c r="N107" s="25"/>
      <c r="O107" s="25"/>
      <c r="T107" s="25"/>
      <c r="U107" s="25"/>
      <c r="V107" s="25"/>
      <c r="W107" s="25"/>
      <c r="X107" s="25"/>
      <c r="Y107" s="25"/>
    </row>
    <row r="108" spans="12:25" ht="12.75">
      <c r="L108" s="25"/>
      <c r="M108" s="25"/>
      <c r="N108" s="25"/>
      <c r="O108" s="25"/>
      <c r="T108" s="25"/>
      <c r="U108" s="25"/>
      <c r="V108" s="25"/>
      <c r="W108" s="25"/>
      <c r="X108" s="25"/>
      <c r="Y108" s="25"/>
    </row>
    <row r="109" spans="12:25" ht="12.75">
      <c r="L109" s="25"/>
      <c r="M109" s="25"/>
      <c r="N109" s="25"/>
      <c r="O109" s="25"/>
      <c r="T109" s="25"/>
      <c r="U109" s="25"/>
      <c r="V109" s="25"/>
      <c r="W109" s="25"/>
      <c r="X109" s="25"/>
      <c r="Y109" s="25"/>
    </row>
    <row r="110" spans="12:25" ht="12.75">
      <c r="L110" s="25"/>
      <c r="M110" s="25"/>
      <c r="N110" s="25"/>
      <c r="O110" s="25"/>
      <c r="T110" s="25"/>
      <c r="U110" s="25"/>
      <c r="V110" s="25"/>
      <c r="W110" s="25"/>
      <c r="X110" s="25"/>
      <c r="Y110" s="25"/>
    </row>
    <row r="111" spans="12:25" ht="12.75">
      <c r="L111" s="25"/>
      <c r="M111" s="25"/>
      <c r="N111" s="25"/>
      <c r="O111" s="25"/>
      <c r="T111" s="25"/>
      <c r="U111" s="25"/>
      <c r="V111" s="25"/>
      <c r="W111" s="25"/>
      <c r="X111" s="25"/>
      <c r="Y111" s="25"/>
    </row>
    <row r="112" spans="12:25" ht="12.75">
      <c r="L112" s="25"/>
      <c r="M112" s="25"/>
      <c r="N112" s="25"/>
      <c r="O112" s="25"/>
      <c r="T112" s="25"/>
      <c r="U112" s="25"/>
      <c r="V112" s="25"/>
      <c r="W112" s="25"/>
      <c r="X112" s="25"/>
      <c r="Y112" s="25"/>
    </row>
    <row r="113" spans="12:25" ht="12.75">
      <c r="L113" s="25"/>
      <c r="M113" s="25"/>
      <c r="N113" s="25"/>
      <c r="O113" s="25"/>
      <c r="T113" s="25"/>
      <c r="U113" s="25"/>
      <c r="V113" s="25"/>
      <c r="W113" s="25"/>
      <c r="X113" s="25"/>
      <c r="Y113" s="25"/>
    </row>
    <row r="114" spans="12:25" ht="12.75">
      <c r="L114" s="25"/>
      <c r="M114" s="25"/>
      <c r="N114" s="25"/>
      <c r="O114" s="25"/>
      <c r="T114" s="25"/>
      <c r="U114" s="25"/>
      <c r="V114" s="25"/>
      <c r="W114" s="25"/>
      <c r="X114" s="25"/>
      <c r="Y114" s="25"/>
    </row>
    <row r="115" spans="12:25" ht="12.75">
      <c r="L115" s="25"/>
      <c r="M115" s="25"/>
      <c r="N115" s="25"/>
      <c r="O115" s="25"/>
      <c r="T115" s="25"/>
      <c r="U115" s="25"/>
      <c r="V115" s="25"/>
      <c r="W115" s="25"/>
      <c r="X115" s="25"/>
      <c r="Y115" s="25"/>
    </row>
    <row r="116" spans="12:25" ht="12.75">
      <c r="L116" s="25"/>
      <c r="M116" s="25"/>
      <c r="N116" s="25"/>
      <c r="O116" s="25"/>
      <c r="T116" s="25"/>
      <c r="U116" s="25"/>
      <c r="V116" s="25"/>
      <c r="W116" s="25"/>
      <c r="X116" s="25"/>
      <c r="Y116" s="25"/>
    </row>
    <row r="117" spans="12:25" ht="12.75">
      <c r="L117" s="25"/>
      <c r="M117" s="25"/>
      <c r="N117" s="25"/>
      <c r="O117" s="25"/>
      <c r="T117" s="25"/>
      <c r="U117" s="25"/>
      <c r="V117" s="25"/>
      <c r="W117" s="25"/>
      <c r="X117" s="25"/>
      <c r="Y117" s="25"/>
    </row>
    <row r="118" spans="12:25" ht="12.75">
      <c r="L118" s="25"/>
      <c r="M118" s="25"/>
      <c r="N118" s="25"/>
      <c r="O118" s="25"/>
      <c r="T118" s="25"/>
      <c r="U118" s="25"/>
      <c r="V118" s="25"/>
      <c r="W118" s="25"/>
      <c r="X118" s="25"/>
      <c r="Y118" s="25"/>
    </row>
    <row r="119" spans="12:25" ht="12.75">
      <c r="L119" s="25"/>
      <c r="M119" s="25"/>
      <c r="N119" s="25"/>
      <c r="O119" s="25"/>
      <c r="T119" s="25"/>
      <c r="U119" s="25"/>
      <c r="V119" s="25"/>
      <c r="W119" s="25"/>
      <c r="X119" s="25"/>
      <c r="Y119" s="25"/>
    </row>
    <row r="120" spans="12:25" ht="12.75">
      <c r="L120" s="25"/>
      <c r="M120" s="25"/>
      <c r="N120" s="25"/>
      <c r="O120" s="25"/>
      <c r="T120" s="25"/>
      <c r="U120" s="25"/>
      <c r="V120" s="25"/>
      <c r="W120" s="25"/>
      <c r="X120" s="25"/>
      <c r="Y120" s="25"/>
    </row>
    <row r="121" spans="12:25" ht="12.75">
      <c r="L121" s="25"/>
      <c r="M121" s="25"/>
      <c r="N121" s="25"/>
      <c r="O121" s="25"/>
      <c r="T121" s="25"/>
      <c r="U121" s="25"/>
      <c r="V121" s="25"/>
      <c r="W121" s="25"/>
      <c r="X121" s="25"/>
      <c r="Y121" s="25"/>
    </row>
    <row r="122" spans="12:25" ht="12.75">
      <c r="L122" s="25"/>
      <c r="M122" s="25"/>
      <c r="N122" s="25"/>
      <c r="O122" s="25"/>
      <c r="T122" s="25"/>
      <c r="U122" s="25"/>
      <c r="V122" s="25"/>
      <c r="W122" s="25"/>
      <c r="X122" s="25"/>
      <c r="Y122" s="25"/>
    </row>
    <row r="123" spans="12:25" ht="12.75">
      <c r="L123" s="25"/>
      <c r="M123" s="25"/>
      <c r="N123" s="25"/>
      <c r="O123" s="25"/>
      <c r="T123" s="25"/>
      <c r="U123" s="25"/>
      <c r="V123" s="25"/>
      <c r="W123" s="25"/>
      <c r="X123" s="25"/>
      <c r="Y123" s="25"/>
    </row>
    <row r="124" spans="12:25" ht="12.75">
      <c r="L124" s="25"/>
      <c r="M124" s="25"/>
      <c r="N124" s="25"/>
      <c r="O124" s="25"/>
      <c r="T124" s="25"/>
      <c r="U124" s="25"/>
      <c r="V124" s="25"/>
      <c r="W124" s="25"/>
      <c r="X124" s="25"/>
      <c r="Y124" s="25"/>
    </row>
    <row r="125" spans="12:25" ht="12.75">
      <c r="L125" s="25"/>
      <c r="M125" s="25"/>
      <c r="N125" s="25"/>
      <c r="O125" s="25"/>
      <c r="T125" s="25"/>
      <c r="U125" s="25"/>
      <c r="V125" s="25"/>
      <c r="W125" s="25"/>
      <c r="X125" s="25"/>
      <c r="Y125" s="25"/>
    </row>
    <row r="126" spans="12:25" ht="12.75">
      <c r="L126" s="25"/>
      <c r="M126" s="25"/>
      <c r="N126" s="25"/>
      <c r="O126" s="25"/>
      <c r="T126" s="25"/>
      <c r="U126" s="25"/>
      <c r="V126" s="25"/>
      <c r="W126" s="25"/>
      <c r="X126" s="25"/>
      <c r="Y126" s="25"/>
    </row>
    <row r="127" spans="12:25" ht="12.75">
      <c r="L127" s="25"/>
      <c r="M127" s="25"/>
      <c r="N127" s="25"/>
      <c r="O127" s="25"/>
      <c r="T127" s="25"/>
      <c r="U127" s="25"/>
      <c r="V127" s="25"/>
      <c r="W127" s="25"/>
      <c r="X127" s="25"/>
      <c r="Y127" s="25"/>
    </row>
    <row r="128" spans="12:25" ht="12.75">
      <c r="L128" s="25"/>
      <c r="M128" s="25"/>
      <c r="N128" s="25"/>
      <c r="O128" s="25"/>
      <c r="T128" s="25"/>
      <c r="U128" s="25"/>
      <c r="V128" s="25"/>
      <c r="W128" s="25"/>
      <c r="X128" s="25"/>
      <c r="Y128" s="25"/>
    </row>
    <row r="129" spans="12:25" ht="12.75">
      <c r="L129" s="25"/>
      <c r="M129" s="25"/>
      <c r="N129" s="25"/>
      <c r="O129" s="25"/>
      <c r="T129" s="25"/>
      <c r="U129" s="25"/>
      <c r="V129" s="25"/>
      <c r="W129" s="25"/>
      <c r="X129" s="25"/>
      <c r="Y129" s="25"/>
    </row>
    <row r="130" spans="12:25" ht="12.75">
      <c r="L130" s="25"/>
      <c r="M130" s="25"/>
      <c r="N130" s="25"/>
      <c r="O130" s="25"/>
      <c r="T130" s="25"/>
      <c r="U130" s="25"/>
      <c r="V130" s="25"/>
      <c r="W130" s="25"/>
      <c r="X130" s="25"/>
      <c r="Y130" s="25"/>
    </row>
    <row r="131" spans="12:25" ht="12.75">
      <c r="L131" s="25"/>
      <c r="M131" s="25"/>
      <c r="N131" s="25"/>
      <c r="O131" s="25"/>
      <c r="T131" s="25"/>
      <c r="U131" s="25"/>
      <c r="V131" s="25"/>
      <c r="W131" s="25"/>
      <c r="X131" s="25"/>
      <c r="Y131" s="25"/>
    </row>
    <row r="132" spans="12:25" ht="12.75">
      <c r="L132" s="25"/>
      <c r="M132" s="25"/>
      <c r="N132" s="25"/>
      <c r="O132" s="25"/>
      <c r="T132" s="25"/>
      <c r="U132" s="25"/>
      <c r="V132" s="25"/>
      <c r="W132" s="25"/>
      <c r="X132" s="25"/>
      <c r="Y132" s="25"/>
    </row>
    <row r="133" spans="12:25" ht="12.75">
      <c r="L133" s="25"/>
      <c r="M133" s="25"/>
      <c r="N133" s="25"/>
      <c r="O133" s="25"/>
      <c r="T133" s="25"/>
      <c r="U133" s="25"/>
      <c r="V133" s="25"/>
      <c r="W133" s="25"/>
      <c r="X133" s="25"/>
      <c r="Y133" s="25"/>
    </row>
    <row r="134" spans="12:25" ht="12.75">
      <c r="L134" s="25"/>
      <c r="M134" s="25"/>
      <c r="N134" s="25"/>
      <c r="O134" s="25"/>
      <c r="T134" s="25"/>
      <c r="U134" s="25"/>
      <c r="V134" s="25"/>
      <c r="W134" s="25"/>
      <c r="X134" s="25"/>
      <c r="Y134" s="25"/>
    </row>
    <row r="135" spans="12:25" ht="12.75">
      <c r="L135" s="25"/>
      <c r="M135" s="25"/>
      <c r="N135" s="25"/>
      <c r="O135" s="25"/>
      <c r="T135" s="25"/>
      <c r="U135" s="25"/>
      <c r="V135" s="25"/>
      <c r="W135" s="25"/>
      <c r="X135" s="25"/>
      <c r="Y135" s="25"/>
    </row>
    <row r="136" spans="12:25" ht="12.75">
      <c r="L136" s="25"/>
      <c r="M136" s="25"/>
      <c r="N136" s="25"/>
      <c r="O136" s="25"/>
      <c r="T136" s="25"/>
      <c r="U136" s="25"/>
      <c r="V136" s="25"/>
      <c r="W136" s="25"/>
      <c r="X136" s="25"/>
      <c r="Y136" s="25"/>
    </row>
    <row r="137" spans="12:25" ht="12.75">
      <c r="L137" s="25"/>
      <c r="M137" s="25"/>
      <c r="N137" s="25"/>
      <c r="O137" s="25"/>
      <c r="T137" s="25"/>
      <c r="U137" s="25"/>
      <c r="V137" s="25"/>
      <c r="W137" s="25"/>
      <c r="X137" s="25"/>
      <c r="Y137" s="25"/>
    </row>
    <row r="138" spans="12:25" ht="12.75">
      <c r="L138" s="25"/>
      <c r="M138" s="25"/>
      <c r="N138" s="25"/>
      <c r="O138" s="25"/>
      <c r="T138" s="25"/>
      <c r="U138" s="25"/>
      <c r="V138" s="25"/>
      <c r="W138" s="25"/>
      <c r="X138" s="25"/>
      <c r="Y138" s="25"/>
    </row>
    <row r="139" spans="12:25" ht="12.75">
      <c r="L139" s="25"/>
      <c r="M139" s="25"/>
      <c r="N139" s="25"/>
      <c r="O139" s="25"/>
      <c r="T139" s="25"/>
      <c r="U139" s="25"/>
      <c r="V139" s="25"/>
      <c r="W139" s="25"/>
      <c r="X139" s="25"/>
      <c r="Y139" s="25"/>
    </row>
    <row r="140" spans="12:25" ht="12.75">
      <c r="L140" s="25"/>
      <c r="M140" s="25"/>
      <c r="N140" s="25"/>
      <c r="O140" s="25"/>
      <c r="T140" s="25"/>
      <c r="U140" s="25"/>
      <c r="V140" s="25"/>
      <c r="W140" s="25"/>
      <c r="X140" s="25"/>
      <c r="Y140" s="25"/>
    </row>
    <row r="141" spans="12:25" ht="12.75">
      <c r="L141" s="25"/>
      <c r="M141" s="25"/>
      <c r="N141" s="25"/>
      <c r="O141" s="25"/>
      <c r="T141" s="25"/>
      <c r="U141" s="25"/>
      <c r="V141" s="25"/>
      <c r="W141" s="25"/>
      <c r="X141" s="25"/>
      <c r="Y141" s="25"/>
    </row>
    <row r="142" spans="12:25" ht="12.75">
      <c r="L142" s="25"/>
      <c r="M142" s="25"/>
      <c r="N142" s="25"/>
      <c r="O142" s="25"/>
      <c r="T142" s="25"/>
      <c r="U142" s="25"/>
      <c r="V142" s="25"/>
      <c r="W142" s="25"/>
      <c r="X142" s="25"/>
      <c r="Y142" s="25"/>
    </row>
    <row r="143" spans="13:25" ht="12.75">
      <c r="M143" s="25"/>
      <c r="N143" s="25"/>
      <c r="O143" s="25"/>
      <c r="T143" s="25"/>
      <c r="U143" s="25"/>
      <c r="V143" s="25"/>
      <c r="W143" s="25"/>
      <c r="X143" s="25"/>
      <c r="Y143" s="25"/>
    </row>
    <row r="144" spans="12:25" ht="12.75">
      <c r="L144" s="25"/>
      <c r="N144" s="25"/>
      <c r="O144" s="25"/>
      <c r="T144" s="25"/>
      <c r="U144" s="25"/>
      <c r="V144" s="25"/>
      <c r="W144" s="25"/>
      <c r="X144" s="25"/>
      <c r="Y144" s="25"/>
    </row>
    <row r="145" spans="12:25" ht="12.75">
      <c r="L145" s="25"/>
      <c r="M145" s="25"/>
      <c r="N145" s="25"/>
      <c r="O145" s="25"/>
      <c r="T145" s="25"/>
      <c r="U145" s="25"/>
      <c r="V145" s="25"/>
      <c r="W145" s="25"/>
      <c r="X145" s="25"/>
      <c r="Y145" s="25"/>
    </row>
    <row r="146" spans="12:25" ht="12.75">
      <c r="L146" s="25"/>
      <c r="M146" s="25"/>
      <c r="N146" s="25"/>
      <c r="O146" s="25"/>
      <c r="T146" s="25"/>
      <c r="U146" s="25"/>
      <c r="V146" s="25"/>
      <c r="W146" s="25"/>
      <c r="X146" s="25"/>
      <c r="Y146" s="25"/>
    </row>
    <row r="147" spans="12:15" ht="12.75">
      <c r="L147" s="25"/>
      <c r="M147" s="25"/>
      <c r="N147" s="25"/>
      <c r="O147" s="25"/>
    </row>
    <row r="148" spans="12:25" ht="12.75">
      <c r="L148" s="25"/>
      <c r="M148" s="25"/>
      <c r="N148" s="25"/>
      <c r="O148" s="25"/>
      <c r="T148" s="25"/>
      <c r="U148" s="25"/>
      <c r="V148" s="25"/>
      <c r="W148" s="25"/>
      <c r="X148" s="25"/>
      <c r="Y148" s="25"/>
    </row>
    <row r="149" spans="12:15" ht="12.75">
      <c r="L149" s="25"/>
      <c r="M149" s="25"/>
      <c r="N149" s="25"/>
      <c r="O149" s="25"/>
    </row>
    <row r="152" spans="20:25" ht="12.75">
      <c r="T152" s="25"/>
      <c r="U152" s="25"/>
      <c r="V152" s="25"/>
      <c r="W152" s="25"/>
      <c r="X152" s="25"/>
      <c r="Y152" s="25"/>
    </row>
    <row r="153" spans="20:25" ht="12.75">
      <c r="T153" s="25"/>
      <c r="U153" s="25"/>
      <c r="V153" s="25"/>
      <c r="W153" s="25"/>
      <c r="X153" s="25"/>
      <c r="Y153" s="25"/>
    </row>
    <row r="154" spans="20:25" ht="12.75">
      <c r="T154" s="25"/>
      <c r="U154" s="25"/>
      <c r="V154" s="25"/>
      <c r="W154" s="25"/>
      <c r="X154" s="25"/>
      <c r="Y154" s="25"/>
    </row>
    <row r="155" spans="20:25" ht="12.75">
      <c r="T155" s="25"/>
      <c r="U155" s="25"/>
      <c r="V155" s="25"/>
      <c r="W155" s="25"/>
      <c r="X155" s="25"/>
      <c r="Y155" s="25"/>
    </row>
    <row r="156" spans="20:25" ht="12.75">
      <c r="T156" s="25"/>
      <c r="U156" s="25"/>
      <c r="V156" s="25"/>
      <c r="W156" s="25"/>
      <c r="X156" s="25"/>
      <c r="Y156" s="25"/>
    </row>
    <row r="157" spans="20:25" ht="12.75">
      <c r="T157" s="25"/>
      <c r="U157" s="25"/>
      <c r="V157" s="25"/>
      <c r="W157" s="25"/>
      <c r="X157" s="25"/>
      <c r="Y157" s="25"/>
    </row>
    <row r="158" spans="20:25" ht="12.75">
      <c r="T158" s="25"/>
      <c r="U158" s="25"/>
      <c r="V158" s="25"/>
      <c r="W158" s="25"/>
      <c r="X158" s="25"/>
      <c r="Y158" s="25"/>
    </row>
    <row r="159" spans="20:25" ht="12.75">
      <c r="T159" s="25"/>
      <c r="U159" s="25"/>
      <c r="V159" s="25"/>
      <c r="W159" s="25"/>
      <c r="X159" s="25"/>
      <c r="Y159" s="25"/>
    </row>
    <row r="160" spans="20:25" ht="12.75">
      <c r="T160" s="25"/>
      <c r="U160" s="25"/>
      <c r="V160" s="25"/>
      <c r="W160" s="25"/>
      <c r="X160" s="25"/>
      <c r="Y160" s="25"/>
    </row>
    <row r="161" spans="20:25" ht="12.75">
      <c r="T161" s="25"/>
      <c r="U161" s="25"/>
      <c r="V161" s="25"/>
      <c r="W161" s="25"/>
      <c r="X161" s="25"/>
      <c r="Y161" s="25"/>
    </row>
    <row r="162" spans="20:25" ht="12.75">
      <c r="T162" s="25"/>
      <c r="U162" s="25"/>
      <c r="V162" s="25"/>
      <c r="W162" s="25"/>
      <c r="X162" s="25"/>
      <c r="Y162" s="25"/>
    </row>
    <row r="163" spans="20:25" ht="12.75">
      <c r="T163" s="25"/>
      <c r="U163" s="25"/>
      <c r="V163" s="25"/>
      <c r="W163" s="25"/>
      <c r="X163" s="25"/>
      <c r="Y163" s="25"/>
    </row>
    <row r="164" spans="20:25" ht="12.75">
      <c r="T164" s="25"/>
      <c r="U164" s="25"/>
      <c r="V164" s="25"/>
      <c r="W164" s="25"/>
      <c r="X164" s="25"/>
      <c r="Y164" s="25"/>
    </row>
    <row r="165" spans="20:25" ht="12.75">
      <c r="T165" s="25"/>
      <c r="U165" s="25"/>
      <c r="V165" s="25"/>
      <c r="W165" s="25"/>
      <c r="X165" s="25"/>
      <c r="Y165" s="25"/>
    </row>
    <row r="166" spans="20:25" ht="12.75">
      <c r="T166" s="25"/>
      <c r="U166" s="25"/>
      <c r="V166" s="25"/>
      <c r="W166" s="25"/>
      <c r="X166" s="25"/>
      <c r="Y166" s="25"/>
    </row>
    <row r="167" spans="20:25" ht="12.75">
      <c r="T167" s="25"/>
      <c r="U167" s="25"/>
      <c r="V167" s="25"/>
      <c r="W167" s="25"/>
      <c r="X167" s="25"/>
      <c r="Y167" s="25"/>
    </row>
    <row r="168" spans="20:25" ht="12.75">
      <c r="T168" s="25"/>
      <c r="U168" s="25"/>
      <c r="V168" s="25"/>
      <c r="W168" s="25"/>
      <c r="X168" s="25"/>
      <c r="Y168" s="25"/>
    </row>
    <row r="169" spans="20:25" ht="12.75">
      <c r="T169" s="25"/>
      <c r="U169" s="25"/>
      <c r="V169" s="25"/>
      <c r="W169" s="25"/>
      <c r="X169" s="25"/>
      <c r="Y169" s="25"/>
    </row>
    <row r="170" spans="20:25" ht="12.75">
      <c r="T170" s="25"/>
      <c r="U170" s="25"/>
      <c r="V170" s="25"/>
      <c r="W170" s="25"/>
      <c r="X170" s="25"/>
      <c r="Y170" s="25"/>
    </row>
    <row r="171" spans="20:25" ht="12.75">
      <c r="T171" s="25"/>
      <c r="U171" s="25"/>
      <c r="V171" s="25"/>
      <c r="W171" s="25"/>
      <c r="X171" s="25"/>
      <c r="Y171" s="25"/>
    </row>
    <row r="172" spans="20:25" ht="12.75">
      <c r="T172" s="25"/>
      <c r="U172" s="25"/>
      <c r="V172" s="25"/>
      <c r="W172" s="25"/>
      <c r="X172" s="25"/>
      <c r="Y172" s="25"/>
    </row>
    <row r="173" spans="20:25" ht="12.75">
      <c r="T173" s="25"/>
      <c r="U173" s="25"/>
      <c r="V173" s="25"/>
      <c r="W173" s="25"/>
      <c r="X173" s="25"/>
      <c r="Y173" s="25"/>
    </row>
    <row r="174" spans="20:25" ht="12.75">
      <c r="T174" s="25"/>
      <c r="U174" s="25"/>
      <c r="V174" s="25"/>
      <c r="W174" s="25"/>
      <c r="X174" s="25"/>
      <c r="Y174" s="25"/>
    </row>
    <row r="175" spans="20:25" ht="12.75">
      <c r="T175" s="25"/>
      <c r="U175" s="25"/>
      <c r="V175" s="25"/>
      <c r="W175" s="25"/>
      <c r="X175" s="25"/>
      <c r="Y175" s="25"/>
    </row>
    <row r="176" spans="20:25" ht="12.75">
      <c r="T176" s="25"/>
      <c r="U176" s="25"/>
      <c r="V176" s="25"/>
      <c r="W176" s="25"/>
      <c r="X176" s="25"/>
      <c r="Y176" s="25"/>
    </row>
    <row r="177" spans="20:25" ht="12.75">
      <c r="T177" s="25"/>
      <c r="U177" s="25"/>
      <c r="V177" s="25"/>
      <c r="W177" s="25"/>
      <c r="X177" s="25"/>
      <c r="Y177" s="25"/>
    </row>
    <row r="178" spans="20:25" ht="12.75">
      <c r="T178" s="25"/>
      <c r="U178" s="25"/>
      <c r="V178" s="25"/>
      <c r="W178" s="25"/>
      <c r="X178" s="25"/>
      <c r="Y178" s="25"/>
    </row>
    <row r="179" spans="20:25" ht="12.75">
      <c r="T179" s="25"/>
      <c r="U179" s="25"/>
      <c r="V179" s="25"/>
      <c r="W179" s="25"/>
      <c r="X179" s="25"/>
      <c r="Y179" s="25"/>
    </row>
    <row r="180" spans="20:25" ht="12.75">
      <c r="T180" s="25"/>
      <c r="U180" s="25"/>
      <c r="V180" s="25"/>
      <c r="W180" s="25"/>
      <c r="X180" s="25"/>
      <c r="Y180" s="25"/>
    </row>
    <row r="181" spans="20:25" ht="12.75">
      <c r="T181" s="25"/>
      <c r="U181" s="25"/>
      <c r="V181" s="25"/>
      <c r="W181" s="25"/>
      <c r="X181" s="25"/>
      <c r="Y181" s="25"/>
    </row>
    <row r="182" spans="20:25" ht="12.75">
      <c r="T182" s="25"/>
      <c r="U182" s="25"/>
      <c r="V182" s="25"/>
      <c r="W182" s="25"/>
      <c r="X182" s="25"/>
      <c r="Y182" s="25"/>
    </row>
    <row r="183" spans="20:25" ht="12.75">
      <c r="T183" s="25"/>
      <c r="U183" s="25"/>
      <c r="V183" s="25"/>
      <c r="W183" s="25"/>
      <c r="X183" s="25"/>
      <c r="Y183" s="25"/>
    </row>
    <row r="184" spans="20:25" ht="12.75">
      <c r="T184" s="25"/>
      <c r="U184" s="25"/>
      <c r="V184" s="25"/>
      <c r="W184" s="25"/>
      <c r="X184" s="25"/>
      <c r="Y184" s="25"/>
    </row>
    <row r="185" spans="20:25" ht="12.75">
      <c r="T185" s="25"/>
      <c r="U185" s="25"/>
      <c r="V185" s="25"/>
      <c r="W185" s="25"/>
      <c r="X185" s="25"/>
      <c r="Y185" s="25"/>
    </row>
    <row r="186" spans="20:25" ht="12.75">
      <c r="T186" s="25"/>
      <c r="U186" s="25"/>
      <c r="V186" s="25"/>
      <c r="W186" s="25"/>
      <c r="X186" s="25"/>
      <c r="Y186" s="25"/>
    </row>
    <row r="187" spans="20:25" ht="12.75">
      <c r="T187" s="25"/>
      <c r="U187" s="25"/>
      <c r="V187" s="25"/>
      <c r="W187" s="25"/>
      <c r="X187" s="25"/>
      <c r="Y187" s="25"/>
    </row>
    <row r="188" spans="20:25" ht="12.75">
      <c r="T188" s="25"/>
      <c r="U188" s="25"/>
      <c r="V188" s="25"/>
      <c r="W188" s="25"/>
      <c r="X188" s="25"/>
      <c r="Y188" s="25"/>
    </row>
    <row r="189" spans="20:25" ht="12.75">
      <c r="T189" s="25"/>
      <c r="U189" s="25"/>
      <c r="V189" s="25"/>
      <c r="W189" s="25"/>
      <c r="X189" s="25"/>
      <c r="Y189" s="25"/>
    </row>
    <row r="190" spans="20:25" ht="12.75">
      <c r="T190" s="25"/>
      <c r="U190" s="25"/>
      <c r="V190" s="25"/>
      <c r="W190" s="25"/>
      <c r="X190" s="25"/>
      <c r="Y190" s="25"/>
    </row>
    <row r="191" spans="20:25" ht="12.75">
      <c r="T191" s="25"/>
      <c r="U191" s="25"/>
      <c r="V191" s="25"/>
      <c r="W191" s="25"/>
      <c r="X191" s="25"/>
      <c r="Y191" s="25"/>
    </row>
    <row r="192" spans="20:25" ht="12.75">
      <c r="T192" s="25"/>
      <c r="U192" s="25"/>
      <c r="V192" s="25"/>
      <c r="W192" s="25"/>
      <c r="X192" s="25"/>
      <c r="Y192" s="25"/>
    </row>
    <row r="193" spans="20:25" ht="12.75">
      <c r="T193" s="25"/>
      <c r="U193" s="25"/>
      <c r="V193" s="25"/>
      <c r="W193" s="25"/>
      <c r="X193" s="25"/>
      <c r="Y193" s="25"/>
    </row>
    <row r="194" spans="20:25" ht="12.75">
      <c r="T194" s="25"/>
      <c r="U194" s="25"/>
      <c r="V194" s="25"/>
      <c r="W194" s="25"/>
      <c r="X194" s="25"/>
      <c r="Y194" s="25"/>
    </row>
    <row r="195" spans="20:25" ht="12.75">
      <c r="T195" s="25"/>
      <c r="U195" s="25"/>
      <c r="V195" s="25"/>
      <c r="W195" s="25"/>
      <c r="X195" s="25"/>
      <c r="Y195" s="25"/>
    </row>
    <row r="196" spans="20:25" ht="12.75">
      <c r="T196" s="25"/>
      <c r="U196" s="25"/>
      <c r="V196" s="25"/>
      <c r="W196" s="25"/>
      <c r="X196" s="25"/>
      <c r="Y196" s="25"/>
    </row>
    <row r="197" spans="20:25" ht="12.75">
      <c r="T197" s="25"/>
      <c r="U197" s="25"/>
      <c r="V197" s="25"/>
      <c r="W197" s="25"/>
      <c r="X197" s="25"/>
      <c r="Y197" s="25"/>
    </row>
    <row r="199" spans="20:25" ht="12.75">
      <c r="T199" s="25"/>
      <c r="U199" s="25"/>
      <c r="V199" s="25"/>
      <c r="W199" s="25"/>
      <c r="X199" s="25"/>
      <c r="Y199" s="25"/>
    </row>
  </sheetData>
  <sheetProtection/>
  <conditionalFormatting sqref="D76:Y76">
    <cfRule type="cellIs" priority="1" dxfId="2" operator="equal" stopIfTrue="1">
      <formula>0</formula>
    </cfRule>
  </conditionalFormatting>
  <conditionalFormatting sqref="T57:U67 T21:U21 T25:U25 T29:U29 T33:U33 T37:U37 T41:U41 T45:U45 T49:U49 T53:U53 X37:Y37 X41:Y41 X45:Y45 X49:Y49 X53:Y53 X57:Y67 X29:Y29 X33:Y33 X25:Y25 X21:Y22 P21:Q21 P25:Q25 P29:Q29 P33:Q33 P37:Q37 P41:Q41 P45:Q45 P49:Q49 P53:Q53 P57:Q67 L21:M21 L25:M25 L29:M29 L33:M33 L37:M37 L41:M41 L45:M45 L49:M49 L53:M53 L57:M67 H21:I21 H25:I25 H29:I29 H33:I33 H37:I37 H41:I41 H45:I45 H49:I49 H53:I53 H57:I67 D22:W22 D21:E21 D25:E25 E23 D29:E29 D33:E33 D37:E37 D41:E41 D45:E45 D49:E49 D53:E53 D57:E67 D18:Y18">
    <cfRule type="cellIs" priority="2" dxfId="12" operator="equal" stopIfTrue="1">
      <formula>0</formula>
    </cfRule>
  </conditionalFormatting>
  <conditionalFormatting sqref="T8 P8 L8 H8 D8">
    <cfRule type="cellIs" priority="3" dxfId="0" operator="notEqual" stopIfTrue="1">
      <formula>"Validation: OK"</formula>
    </cfRule>
  </conditionalFormatting>
  <conditionalFormatting sqref="X68:Y75 D68:S75">
    <cfRule type="cellIs" priority="4" dxfId="2" operator="equal" stopIfTrue="1">
      <formula>0</formula>
    </cfRule>
    <cfRule type="cellIs" priority="5" dxfId="0" operator="notEqual" stopIfTrue="1">
      <formula>TRUNC(D68)</formula>
    </cfRule>
  </conditionalFormatting>
  <conditionalFormatting sqref="T68:W75">
    <cfRule type="cellIs" priority="6" dxfId="2" operator="equal" stopIfTrue="1">
      <formula>0</formula>
    </cfRule>
    <cfRule type="cellIs" priority="7" dxfId="0" operator="notEqual" stopIfTrue="1">
      <formula>ROUND(T68,2)</formula>
    </cfRule>
  </conditionalFormatting>
  <conditionalFormatting sqref="X46:Y48 X38:Y40 X34:Y36 X54:Y56 X50:Y52 X42:Y44 X30:Y32 X26:Y28">
    <cfRule type="cellIs" priority="8" dxfId="0" operator="lessThan" stopIfTrue="1">
      <formula>0</formula>
    </cfRule>
    <cfRule type="cellIs" priority="9" dxfId="0" operator="notEqual" stopIfTrue="1">
      <formula>ROUND(X26,2)</formula>
    </cfRule>
    <cfRule type="cellIs" priority="10" dxfId="2" operator="equal" stopIfTrue="1">
      <formula>0</formula>
    </cfRule>
  </conditionalFormatting>
  <conditionalFormatting sqref="X19:Y20 X23:Y24">
    <cfRule type="cellIs" priority="11" dxfId="0" operator="greaterThan" stopIfTrue="1">
      <formula>0</formula>
    </cfRule>
    <cfRule type="cellIs" priority="12" dxfId="0" operator="notEqual" stopIfTrue="1">
      <formula>ROUND(X19,2)</formula>
    </cfRule>
    <cfRule type="cellIs" priority="13" dxfId="2" operator="equal" stopIfTrue="1">
      <formula>0</formula>
    </cfRule>
  </conditionalFormatting>
  <conditionalFormatting sqref="R58:S59 J58:K59 F58:G59">
    <cfRule type="cellIs" priority="14" dxfId="0" operator="lessThan" stopIfTrue="1">
      <formula>0</formula>
    </cfRule>
    <cfRule type="cellIs" priority="15" dxfId="0" operator="notEqual" stopIfTrue="1">
      <formula>TRUNC(F58)</formula>
    </cfRule>
    <cfRule type="cellIs" priority="16" dxfId="2" operator="equal" stopIfTrue="1">
      <formula>0</formula>
    </cfRule>
  </conditionalFormatting>
  <conditionalFormatting sqref="P23:Q24 P19:Q20 R19:S21 P30:Q32 P54:Q56 P50:Q52 P46:Q48 P42:Q44 P38:Q40 P34:Q36 P26:Q28 R23:S57">
    <cfRule type="cellIs" priority="17" dxfId="0" operator="lessThan" stopIfTrue="1">
      <formula>0</formula>
    </cfRule>
    <cfRule type="cellIs" priority="18" dxfId="2" operator="equal" stopIfTrue="1">
      <formula>0</formula>
    </cfRule>
  </conditionalFormatting>
  <conditionalFormatting sqref="R60:S67 J60:K67 F60:G67">
    <cfRule type="cellIs" priority="19" dxfId="2" operator="equal" stopIfTrue="1">
      <formula>0</formula>
    </cfRule>
    <cfRule type="cellIs" priority="20" dxfId="0" operator="notEqual" stopIfTrue="1">
      <formula>TRUNC(F60)</formula>
    </cfRule>
    <cfRule type="cellIs" priority="21" dxfId="0" operator="lessThan" stopIfTrue="1">
      <formula>0</formula>
    </cfRule>
  </conditionalFormatting>
  <conditionalFormatting sqref="T23:U24 T19:U20 V23:W67 T30:U32 T54:U56 T50:U52 T46:U48 T42:U44 T38:U40 T34:U36 T26:U28 V19:W21">
    <cfRule type="expression" priority="22" dxfId="0" stopIfTrue="1">
      <formula>T19/P19&lt;0.03</formula>
    </cfRule>
    <cfRule type="expression" priority="23" dxfId="0" stopIfTrue="1">
      <formula>#REF!&amp;#REF!&lt;&gt;""</formula>
    </cfRule>
    <cfRule type="cellIs" priority="24" dxfId="2" operator="equal" stopIfTrue="1">
      <formula>0</formula>
    </cfRule>
  </conditionalFormatting>
  <conditionalFormatting sqref="L23:M24 L19:M20 N19:O21 N23:O57 L54:M56 L50:M52 L46:M48 L42:M44 L38:M40 L34:M36 L26:M28 L30:M32">
    <cfRule type="cellIs" priority="25" dxfId="0" operator="greaterThan" stopIfTrue="1">
      <formula>0</formula>
    </cfRule>
    <cfRule type="cellIs" priority="26" dxfId="0" operator="notEqual" stopIfTrue="1">
      <formula>ROUND(L19,2)</formula>
    </cfRule>
    <cfRule type="cellIs" priority="27" dxfId="2" operator="equal" stopIfTrue="1">
      <formula>0</formula>
    </cfRule>
  </conditionalFormatting>
  <conditionalFormatting sqref="N58:O59">
    <cfRule type="cellIs" priority="28" dxfId="0" operator="greaterThan" stopIfTrue="1">
      <formula>0</formula>
    </cfRule>
    <cfRule type="cellIs" priority="29" dxfId="0" operator="notEqual" stopIfTrue="1">
      <formula>TRUNC(N58)</formula>
    </cfRule>
    <cfRule type="cellIs" priority="30" dxfId="2" operator="equal" stopIfTrue="1">
      <formula>0</formula>
    </cfRule>
  </conditionalFormatting>
  <conditionalFormatting sqref="N60:O67">
    <cfRule type="cellIs" priority="31" dxfId="2" operator="equal" stopIfTrue="1">
      <formula>0</formula>
    </cfRule>
    <cfRule type="cellIs" priority="32" dxfId="0" operator="notEqual" stopIfTrue="1">
      <formula>TRUNC(N60)</formula>
    </cfRule>
    <cfRule type="cellIs" priority="33" dxfId="0" operator="greaterThan" stopIfTrue="1">
      <formula>0</formula>
    </cfRule>
  </conditionalFormatting>
  <conditionalFormatting sqref="H19:I20 H54:I56 H23:I24 J23:K57 J19:K21 H50:I52 H46:I48 H42:I44 H38:I40 H34:I36 H30:I32 H26:I28 F23:G57 D30:E32 F19:G21 D19:E20 D54:E56 D50:E52 D46:E48 D42:E44 D38:E40 D34:E36 D26:E28 D23:D24 E24">
    <cfRule type="cellIs" priority="34" dxfId="0" operator="lessThan" stopIfTrue="1">
      <formula>0</formula>
    </cfRule>
    <cfRule type="cellIs" priority="35" dxfId="0" operator="notEqual" stopIfTrue="1">
      <formula>ROUND(D19,2)</formula>
    </cfRule>
    <cfRule type="cellIs" priority="36" dxfId="2" operator="equal" stopIfTrue="1">
      <formula>0</formula>
    </cfRule>
  </conditionalFormatting>
  <printOptions/>
  <pageMargins left="0.3937007874015748" right="0.24" top="0.5905511811023623" bottom="0.2755905511811024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A44" sqref="A44"/>
    </sheetView>
  </sheetViews>
  <sheetFormatPr defaultColWidth="9.140625" defaultRowHeight="12.75"/>
  <cols>
    <col min="1" max="1" width="16.00390625" style="56" customWidth="1"/>
    <col min="2" max="2" width="7.7109375" style="56" customWidth="1"/>
    <col min="3" max="3" width="33.140625" style="56" customWidth="1"/>
    <col min="4" max="5" width="9.7109375" style="56" customWidth="1"/>
    <col min="6" max="6" width="10.421875" style="56" customWidth="1"/>
    <col min="7" max="7" width="10.28125" style="56" customWidth="1"/>
    <col min="8" max="11" width="9.7109375" style="56" customWidth="1"/>
    <col min="12" max="12" width="10.421875" style="56" customWidth="1"/>
    <col min="13" max="13" width="10.28125" style="56" customWidth="1"/>
    <col min="14" max="15" width="9.7109375" style="56" customWidth="1"/>
    <col min="16" max="16384" width="9.140625" style="56" customWidth="1"/>
  </cols>
  <sheetData>
    <row r="1" spans="1:8" ht="18">
      <c r="A1" s="214" t="str">
        <f>FTS!A1</f>
        <v>Higher Education Students Early Statistics 2006-07</v>
      </c>
      <c r="B1" s="2"/>
      <c r="C1" s="2"/>
      <c r="D1" s="2"/>
      <c r="E1" s="2"/>
      <c r="F1" s="13"/>
      <c r="G1" s="292"/>
      <c r="H1" s="293"/>
    </row>
    <row r="2" spans="1:7" ht="12.75">
      <c r="A2" s="14"/>
      <c r="B2" s="2"/>
      <c r="C2" s="2"/>
      <c r="D2" s="2"/>
      <c r="E2" s="2"/>
      <c r="F2" s="2"/>
      <c r="G2" s="292"/>
    </row>
    <row r="3" spans="1:14" ht="15.75">
      <c r="A3" s="294" t="str">
        <f>FTS!INSTNAME</f>
        <v>Institution:</v>
      </c>
      <c r="B3" s="2"/>
      <c r="C3" s="2"/>
      <c r="D3" s="4"/>
      <c r="E3" s="2" t="str">
        <f>CONTACT</f>
        <v>Contact:</v>
      </c>
      <c r="F3" s="2"/>
      <c r="G3" s="2"/>
      <c r="H3" s="2"/>
      <c r="I3" s="2"/>
      <c r="J3" s="2" t="str">
        <f>HEA</f>
        <v>HEA:</v>
      </c>
      <c r="K3" s="2"/>
      <c r="L3" s="295"/>
      <c r="M3" s="295"/>
      <c r="N3" s="295"/>
    </row>
    <row r="4" spans="1:14" ht="15.75">
      <c r="A4" s="294" t="str">
        <f>FTS!CODE</f>
        <v>Code:</v>
      </c>
      <c r="B4" s="2"/>
      <c r="C4" s="2"/>
      <c r="D4" s="296"/>
      <c r="E4" s="2" t="str">
        <f>PHONE</f>
        <v>Phone:</v>
      </c>
      <c r="F4" s="2"/>
      <c r="G4" s="2"/>
      <c r="H4" s="2"/>
      <c r="I4" s="2"/>
      <c r="J4" s="2" t="str">
        <f>HEAPhone</f>
        <v>HEAPhone:</v>
      </c>
      <c r="K4" s="2"/>
      <c r="L4" s="295"/>
      <c r="M4" s="295"/>
      <c r="N4" s="295"/>
    </row>
    <row r="5" spans="1:14" ht="15.75">
      <c r="A5" s="294" t="s">
        <v>76</v>
      </c>
      <c r="B5" s="2"/>
      <c r="C5" s="2"/>
      <c r="D5" s="297"/>
      <c r="E5" s="9" t="str">
        <f>Date</f>
        <v>Date loaded: </v>
      </c>
      <c r="F5" s="2"/>
      <c r="G5" s="2"/>
      <c r="H5" s="2"/>
      <c r="I5" s="2"/>
      <c r="J5" s="2"/>
      <c r="K5" s="2"/>
      <c r="L5" s="295"/>
      <c r="M5" s="295"/>
      <c r="N5" s="295"/>
    </row>
    <row r="6" spans="1:14" ht="15.75">
      <c r="A6" s="298" t="s">
        <v>77</v>
      </c>
      <c r="B6" s="2"/>
      <c r="C6" s="2"/>
      <c r="D6" s="2"/>
      <c r="E6" s="2"/>
      <c r="F6" s="2"/>
      <c r="G6" s="11"/>
      <c r="H6" s="12"/>
      <c r="I6" s="12"/>
      <c r="J6" s="2"/>
      <c r="K6" s="2"/>
      <c r="L6" s="295"/>
      <c r="M6" s="295"/>
      <c r="N6" s="295"/>
    </row>
    <row r="7" spans="1:13" ht="15.75">
      <c r="A7" s="298"/>
      <c r="B7" s="2"/>
      <c r="C7" s="2"/>
      <c r="D7" s="2"/>
      <c r="E7" s="2"/>
      <c r="F7" s="2"/>
      <c r="G7" s="11"/>
      <c r="H7" s="12"/>
      <c r="I7" s="12"/>
      <c r="J7" s="2"/>
      <c r="K7" s="2"/>
      <c r="L7" s="2"/>
      <c r="M7" s="205"/>
    </row>
    <row r="8" spans="2:10" ht="13.5" thickBot="1">
      <c r="B8" s="68"/>
      <c r="D8" s="179" t="s">
        <v>138</v>
      </c>
      <c r="E8" s="68"/>
      <c r="F8" s="68"/>
      <c r="J8" s="15" t="str">
        <f>D8</f>
        <v>Validation: OK</v>
      </c>
    </row>
    <row r="9" spans="1:15" ht="12.75">
      <c r="A9" s="299"/>
      <c r="B9" s="300"/>
      <c r="C9" s="300"/>
      <c r="D9" s="301">
        <v>1</v>
      </c>
      <c r="E9" s="302"/>
      <c r="F9" s="300"/>
      <c r="G9" s="300"/>
      <c r="H9" s="300"/>
      <c r="I9" s="303"/>
      <c r="J9" s="304">
        <v>2</v>
      </c>
      <c r="K9" s="302"/>
      <c r="L9" s="300"/>
      <c r="M9" s="300"/>
      <c r="N9" s="300"/>
      <c r="O9" s="305"/>
    </row>
    <row r="10" spans="1:15" ht="12.75">
      <c r="A10" s="132"/>
      <c r="B10" s="68"/>
      <c r="C10" s="306"/>
      <c r="E10" s="133"/>
      <c r="F10" s="68"/>
      <c r="G10" s="68"/>
      <c r="H10" s="68"/>
      <c r="I10" s="306"/>
      <c r="K10" s="133"/>
      <c r="L10" s="68"/>
      <c r="M10" s="68"/>
      <c r="N10" s="68"/>
      <c r="O10" s="307"/>
    </row>
    <row r="11" spans="1:15" ht="12.75">
      <c r="A11" s="132"/>
      <c r="B11" s="68"/>
      <c r="C11" s="68"/>
      <c r="D11" s="308" t="s">
        <v>78</v>
      </c>
      <c r="E11" s="133"/>
      <c r="F11" s="68"/>
      <c r="G11" s="68"/>
      <c r="H11" s="68"/>
      <c r="I11" s="306"/>
      <c r="J11" s="213" t="s">
        <v>79</v>
      </c>
      <c r="K11" s="133"/>
      <c r="L11" s="68"/>
      <c r="M11" s="68"/>
      <c r="N11" s="68"/>
      <c r="O11" s="307"/>
    </row>
    <row r="12" spans="1:15" ht="12.75">
      <c r="A12" s="132"/>
      <c r="B12" s="68"/>
      <c r="C12" s="68"/>
      <c r="D12" s="308" t="s">
        <v>80</v>
      </c>
      <c r="E12" s="133"/>
      <c r="F12" s="68"/>
      <c r="G12" s="68"/>
      <c r="H12" s="68"/>
      <c r="I12" s="306"/>
      <c r="J12" s="213" t="s">
        <v>81</v>
      </c>
      <c r="K12" s="133"/>
      <c r="L12" s="68"/>
      <c r="M12" s="68"/>
      <c r="N12" s="68"/>
      <c r="O12" s="307"/>
    </row>
    <row r="13" spans="1:15" ht="12.75">
      <c r="A13" s="132"/>
      <c r="B13" s="68"/>
      <c r="C13" s="68"/>
      <c r="D13" s="308" t="s">
        <v>82</v>
      </c>
      <c r="J13" s="39" t="s">
        <v>20</v>
      </c>
      <c r="L13" s="68"/>
      <c r="M13" s="68"/>
      <c r="N13" s="68"/>
      <c r="O13" s="307"/>
    </row>
    <row r="14" spans="1:15" ht="27" customHeight="1">
      <c r="A14" s="132"/>
      <c r="B14" s="68"/>
      <c r="C14" s="306"/>
      <c r="D14" s="504" t="s">
        <v>83</v>
      </c>
      <c r="E14" s="505"/>
      <c r="F14" s="504" t="s">
        <v>84</v>
      </c>
      <c r="G14" s="505"/>
      <c r="H14" s="504" t="s">
        <v>85</v>
      </c>
      <c r="I14" s="505"/>
      <c r="J14" s="504" t="s">
        <v>83</v>
      </c>
      <c r="K14" s="505"/>
      <c r="L14" s="504" t="s">
        <v>84</v>
      </c>
      <c r="M14" s="505"/>
      <c r="N14" s="504" t="s">
        <v>85</v>
      </c>
      <c r="O14" s="506"/>
    </row>
    <row r="15" spans="1:15" ht="30" customHeight="1">
      <c r="A15" s="132"/>
      <c r="B15" s="68"/>
      <c r="C15" s="306"/>
      <c r="D15" s="309" t="s">
        <v>86</v>
      </c>
      <c r="E15" s="310" t="s">
        <v>28</v>
      </c>
      <c r="F15" s="311" t="s">
        <v>86</v>
      </c>
      <c r="G15" s="311" t="s">
        <v>28</v>
      </c>
      <c r="H15" s="309" t="s">
        <v>86</v>
      </c>
      <c r="I15" s="310" t="s">
        <v>28</v>
      </c>
      <c r="J15" s="311" t="s">
        <v>86</v>
      </c>
      <c r="K15" s="310" t="s">
        <v>28</v>
      </c>
      <c r="L15" s="309" t="s">
        <v>86</v>
      </c>
      <c r="M15" s="310" t="s">
        <v>28</v>
      </c>
      <c r="N15" s="309" t="s">
        <v>86</v>
      </c>
      <c r="O15" s="312" t="s">
        <v>28</v>
      </c>
    </row>
    <row r="16" spans="1:15" ht="12.75">
      <c r="A16" s="313" t="s">
        <v>87</v>
      </c>
      <c r="B16" s="314" t="s">
        <v>32</v>
      </c>
      <c r="C16" s="315" t="s">
        <v>88</v>
      </c>
      <c r="D16" s="316" t="s">
        <v>89</v>
      </c>
      <c r="E16" s="317" t="s">
        <v>90</v>
      </c>
      <c r="F16" s="318" t="s">
        <v>89</v>
      </c>
      <c r="G16" s="319" t="s">
        <v>90</v>
      </c>
      <c r="H16" s="320" t="s">
        <v>89</v>
      </c>
      <c r="I16" s="321" t="s">
        <v>90</v>
      </c>
      <c r="J16" s="318" t="s">
        <v>89</v>
      </c>
      <c r="K16" s="317" t="s">
        <v>90</v>
      </c>
      <c r="L16" s="318" t="s">
        <v>89</v>
      </c>
      <c r="M16" s="321" t="s">
        <v>90</v>
      </c>
      <c r="N16" s="320" t="s">
        <v>89</v>
      </c>
      <c r="O16" s="322" t="s">
        <v>90</v>
      </c>
    </row>
    <row r="17" spans="1:15" ht="12.75">
      <c r="A17" s="323"/>
      <c r="B17" s="324" t="s">
        <v>62</v>
      </c>
      <c r="C17" s="325" t="s">
        <v>91</v>
      </c>
      <c r="D17" s="326">
        <v>0</v>
      </c>
      <c r="E17" s="327">
        <v>0</v>
      </c>
      <c r="F17" s="328"/>
      <c r="G17" s="329"/>
      <c r="H17" s="330">
        <v>0</v>
      </c>
      <c r="I17" s="331">
        <v>0</v>
      </c>
      <c r="J17" s="327">
        <v>0</v>
      </c>
      <c r="K17" s="327">
        <v>0</v>
      </c>
      <c r="L17" s="328"/>
      <c r="M17" s="329"/>
      <c r="N17" s="330">
        <v>0</v>
      </c>
      <c r="O17" s="332">
        <v>0</v>
      </c>
    </row>
    <row r="18" spans="1:15" ht="12.75">
      <c r="A18" s="333"/>
      <c r="B18" s="334"/>
      <c r="C18" s="325" t="s">
        <v>92</v>
      </c>
      <c r="D18" s="326">
        <v>0</v>
      </c>
      <c r="E18" s="327">
        <v>0</v>
      </c>
      <c r="F18" s="326">
        <v>0</v>
      </c>
      <c r="G18" s="327">
        <v>0</v>
      </c>
      <c r="H18" s="330">
        <v>0</v>
      </c>
      <c r="I18" s="331">
        <v>0</v>
      </c>
      <c r="J18" s="327">
        <v>0</v>
      </c>
      <c r="K18" s="327">
        <v>0</v>
      </c>
      <c r="L18" s="326">
        <v>0</v>
      </c>
      <c r="M18" s="327">
        <v>0</v>
      </c>
      <c r="N18" s="330">
        <v>0</v>
      </c>
      <c r="O18" s="332">
        <v>0</v>
      </c>
    </row>
    <row r="19" spans="1:15" ht="12.75">
      <c r="A19" s="335" t="s">
        <v>93</v>
      </c>
      <c r="B19" s="334"/>
      <c r="C19" s="336" t="s">
        <v>94</v>
      </c>
      <c r="D19" s="326">
        <v>0</v>
      </c>
      <c r="E19" s="327">
        <v>0</v>
      </c>
      <c r="F19" s="328"/>
      <c r="G19" s="329"/>
      <c r="H19" s="328"/>
      <c r="I19" s="337"/>
      <c r="J19" s="327">
        <v>0</v>
      </c>
      <c r="K19" s="327">
        <v>0</v>
      </c>
      <c r="L19" s="328"/>
      <c r="M19" s="329"/>
      <c r="N19" s="328"/>
      <c r="O19" s="338"/>
    </row>
    <row r="20" spans="1:15" ht="12.75">
      <c r="A20" s="335" t="s">
        <v>95</v>
      </c>
      <c r="B20" s="334"/>
      <c r="C20" s="336" t="s">
        <v>96</v>
      </c>
      <c r="D20" s="330">
        <v>0</v>
      </c>
      <c r="E20" s="327">
        <v>0</v>
      </c>
      <c r="F20" s="330">
        <v>0</v>
      </c>
      <c r="G20" s="339">
        <v>0</v>
      </c>
      <c r="H20" s="330">
        <v>0</v>
      </c>
      <c r="I20" s="331">
        <v>0</v>
      </c>
      <c r="J20" s="339">
        <v>0</v>
      </c>
      <c r="K20" s="327">
        <v>0</v>
      </c>
      <c r="L20" s="330">
        <v>0</v>
      </c>
      <c r="M20" s="339">
        <v>0</v>
      </c>
      <c r="N20" s="330">
        <v>0</v>
      </c>
      <c r="O20" s="332">
        <v>0</v>
      </c>
    </row>
    <row r="21" spans="1:15" ht="12.75">
      <c r="A21" s="335" t="s">
        <v>57</v>
      </c>
      <c r="B21" s="334"/>
      <c r="C21" s="336" t="s">
        <v>97</v>
      </c>
      <c r="D21" s="328"/>
      <c r="E21" s="329"/>
      <c r="F21" s="328"/>
      <c r="G21" s="329"/>
      <c r="H21" s="330">
        <v>0</v>
      </c>
      <c r="I21" s="331">
        <v>0</v>
      </c>
      <c r="J21" s="329"/>
      <c r="K21" s="329"/>
      <c r="L21" s="328"/>
      <c r="M21" s="329"/>
      <c r="N21" s="330">
        <v>0</v>
      </c>
      <c r="O21" s="332">
        <v>0</v>
      </c>
    </row>
    <row r="22" spans="1:15" ht="12.75">
      <c r="A22" s="335"/>
      <c r="B22" s="340"/>
      <c r="C22" s="341" t="s">
        <v>98</v>
      </c>
      <c r="D22" s="342">
        <v>0</v>
      </c>
      <c r="E22" s="343">
        <v>0</v>
      </c>
      <c r="F22" s="342">
        <v>0</v>
      </c>
      <c r="G22" s="343">
        <v>0</v>
      </c>
      <c r="H22" s="342">
        <v>0</v>
      </c>
      <c r="I22" s="344">
        <v>0</v>
      </c>
      <c r="J22" s="343">
        <v>0</v>
      </c>
      <c r="K22" s="343">
        <v>0</v>
      </c>
      <c r="L22" s="342">
        <v>0</v>
      </c>
      <c r="M22" s="343">
        <v>0</v>
      </c>
      <c r="N22" s="342">
        <v>0</v>
      </c>
      <c r="O22" s="345">
        <v>0</v>
      </c>
    </row>
    <row r="23" spans="1:15" ht="12.75">
      <c r="A23" s="333"/>
      <c r="B23" s="334" t="s">
        <v>41</v>
      </c>
      <c r="C23" s="325" t="s">
        <v>91</v>
      </c>
      <c r="D23" s="326">
        <v>0</v>
      </c>
      <c r="E23" s="327">
        <v>0</v>
      </c>
      <c r="F23" s="328"/>
      <c r="G23" s="329"/>
      <c r="H23" s="330">
        <v>0</v>
      </c>
      <c r="I23" s="331">
        <v>0</v>
      </c>
      <c r="J23" s="327">
        <v>0</v>
      </c>
      <c r="K23" s="327">
        <v>0</v>
      </c>
      <c r="L23" s="328"/>
      <c r="M23" s="329"/>
      <c r="N23" s="330">
        <v>0</v>
      </c>
      <c r="O23" s="332">
        <v>0</v>
      </c>
    </row>
    <row r="24" spans="1:15" ht="12.75">
      <c r="A24" s="333"/>
      <c r="B24" s="334"/>
      <c r="C24" s="325" t="s">
        <v>92</v>
      </c>
      <c r="D24" s="326">
        <v>0</v>
      </c>
      <c r="E24" s="327">
        <v>0</v>
      </c>
      <c r="F24" s="326">
        <v>0</v>
      </c>
      <c r="G24" s="327">
        <v>0</v>
      </c>
      <c r="H24" s="326">
        <v>0</v>
      </c>
      <c r="I24" s="346">
        <v>0</v>
      </c>
      <c r="J24" s="327">
        <v>0</v>
      </c>
      <c r="K24" s="327">
        <v>0</v>
      </c>
      <c r="L24" s="326">
        <v>0</v>
      </c>
      <c r="M24" s="327">
        <v>0</v>
      </c>
      <c r="N24" s="326">
        <v>0</v>
      </c>
      <c r="O24" s="347">
        <v>0</v>
      </c>
    </row>
    <row r="25" spans="1:15" ht="12.75">
      <c r="A25" s="335"/>
      <c r="B25" s="334"/>
      <c r="C25" s="336" t="s">
        <v>96</v>
      </c>
      <c r="D25" s="330">
        <v>0</v>
      </c>
      <c r="E25" s="327">
        <v>0</v>
      </c>
      <c r="F25" s="330">
        <v>0</v>
      </c>
      <c r="G25" s="327">
        <v>0</v>
      </c>
      <c r="H25" s="330">
        <v>0</v>
      </c>
      <c r="I25" s="346">
        <v>0</v>
      </c>
      <c r="J25" s="339">
        <v>0</v>
      </c>
      <c r="K25" s="327">
        <v>0</v>
      </c>
      <c r="L25" s="330">
        <v>0</v>
      </c>
      <c r="M25" s="327">
        <v>0</v>
      </c>
      <c r="N25" s="330">
        <v>0</v>
      </c>
      <c r="O25" s="347">
        <v>0</v>
      </c>
    </row>
    <row r="26" spans="1:15" ht="12.75">
      <c r="A26" s="333"/>
      <c r="B26" s="334"/>
      <c r="C26" s="336" t="s">
        <v>98</v>
      </c>
      <c r="D26" s="348">
        <v>0</v>
      </c>
      <c r="E26" s="349">
        <v>0</v>
      </c>
      <c r="F26" s="348">
        <v>0</v>
      </c>
      <c r="G26" s="349">
        <v>0</v>
      </c>
      <c r="H26" s="348">
        <v>0</v>
      </c>
      <c r="I26" s="350">
        <v>0</v>
      </c>
      <c r="J26" s="349">
        <v>0</v>
      </c>
      <c r="K26" s="349">
        <v>0</v>
      </c>
      <c r="L26" s="348">
        <v>0</v>
      </c>
      <c r="M26" s="349">
        <v>0</v>
      </c>
      <c r="N26" s="348">
        <v>0</v>
      </c>
      <c r="O26" s="351">
        <v>0</v>
      </c>
    </row>
    <row r="27" spans="1:15" ht="12.75">
      <c r="A27" s="352"/>
      <c r="B27" s="353" t="s">
        <v>42</v>
      </c>
      <c r="C27" s="354" t="s">
        <v>98</v>
      </c>
      <c r="D27" s="355"/>
      <c r="E27" s="356">
        <f>SUM(FTS!F71,FTS!F75)</f>
        <v>0</v>
      </c>
      <c r="F27" s="355"/>
      <c r="G27" s="357"/>
      <c r="H27" s="355"/>
      <c r="I27" s="358">
        <f>SUM(PT!F75,PT!F71)</f>
        <v>0</v>
      </c>
      <c r="J27" s="357"/>
      <c r="K27" s="356">
        <f>SUM(FTS!J71,FTS!J75)</f>
        <v>0</v>
      </c>
      <c r="L27" s="355"/>
      <c r="M27" s="357"/>
      <c r="N27" s="355"/>
      <c r="O27" s="359">
        <f>SUM(PT!J71,PT!J75)</f>
        <v>0</v>
      </c>
    </row>
    <row r="28" spans="1:15" ht="12.75">
      <c r="A28" s="323"/>
      <c r="B28" s="334" t="s">
        <v>62</v>
      </c>
      <c r="C28" s="325" t="s">
        <v>91</v>
      </c>
      <c r="D28" s="328"/>
      <c r="E28" s="349">
        <v>0</v>
      </c>
      <c r="F28" s="328"/>
      <c r="G28" s="329"/>
      <c r="H28" s="328"/>
      <c r="I28" s="337"/>
      <c r="J28" s="329"/>
      <c r="K28" s="349">
        <v>0</v>
      </c>
      <c r="L28" s="328"/>
      <c r="M28" s="329"/>
      <c r="N28" s="328"/>
      <c r="O28" s="338"/>
    </row>
    <row r="29" spans="1:15" ht="12.75">
      <c r="A29" s="335"/>
      <c r="B29" s="334"/>
      <c r="C29" s="325" t="s">
        <v>92</v>
      </c>
      <c r="D29" s="328"/>
      <c r="E29" s="349">
        <v>0</v>
      </c>
      <c r="F29" s="328"/>
      <c r="G29" s="329"/>
      <c r="H29" s="328"/>
      <c r="I29" s="350">
        <v>0</v>
      </c>
      <c r="J29" s="329"/>
      <c r="K29" s="349">
        <v>0</v>
      </c>
      <c r="L29" s="328"/>
      <c r="M29" s="329"/>
      <c r="N29" s="328"/>
      <c r="O29" s="351">
        <v>0</v>
      </c>
    </row>
    <row r="30" spans="1:15" ht="12.75">
      <c r="A30" s="335" t="s">
        <v>56</v>
      </c>
      <c r="B30" s="334"/>
      <c r="C30" s="336" t="s">
        <v>94</v>
      </c>
      <c r="D30" s="328"/>
      <c r="E30" s="349">
        <v>0</v>
      </c>
      <c r="F30" s="328"/>
      <c r="G30" s="329"/>
      <c r="H30" s="328"/>
      <c r="I30" s="337"/>
      <c r="J30" s="329"/>
      <c r="K30" s="349">
        <v>0</v>
      </c>
      <c r="L30" s="328"/>
      <c r="M30" s="329"/>
      <c r="N30" s="328"/>
      <c r="O30" s="338"/>
    </row>
    <row r="31" spans="1:15" ht="12.75">
      <c r="A31" s="335"/>
      <c r="B31" s="340"/>
      <c r="C31" s="341" t="s">
        <v>98</v>
      </c>
      <c r="D31" s="360"/>
      <c r="E31" s="361">
        <v>0</v>
      </c>
      <c r="F31" s="360"/>
      <c r="G31" s="362"/>
      <c r="H31" s="360"/>
      <c r="I31" s="363">
        <v>0</v>
      </c>
      <c r="J31" s="362"/>
      <c r="K31" s="361">
        <v>0</v>
      </c>
      <c r="L31" s="360"/>
      <c r="M31" s="362"/>
      <c r="N31" s="360"/>
      <c r="O31" s="364">
        <v>0</v>
      </c>
    </row>
    <row r="32" spans="1:15" ht="12.75">
      <c r="A32" s="333"/>
      <c r="B32" s="334" t="s">
        <v>41</v>
      </c>
      <c r="C32" s="325" t="s">
        <v>91</v>
      </c>
      <c r="D32" s="328"/>
      <c r="E32" s="327">
        <v>0</v>
      </c>
      <c r="F32" s="328"/>
      <c r="G32" s="329"/>
      <c r="H32" s="328"/>
      <c r="I32" s="337"/>
      <c r="J32" s="329"/>
      <c r="K32" s="327">
        <v>0</v>
      </c>
      <c r="L32" s="328"/>
      <c r="M32" s="329"/>
      <c r="N32" s="328"/>
      <c r="O32" s="338"/>
    </row>
    <row r="33" spans="1:15" ht="12.75">
      <c r="A33" s="333"/>
      <c r="B33" s="334"/>
      <c r="C33" s="325" t="s">
        <v>92</v>
      </c>
      <c r="D33" s="328"/>
      <c r="E33" s="327">
        <v>0</v>
      </c>
      <c r="F33" s="328"/>
      <c r="G33" s="329"/>
      <c r="H33" s="328"/>
      <c r="I33" s="346">
        <v>0</v>
      </c>
      <c r="J33" s="329"/>
      <c r="K33" s="327">
        <v>0</v>
      </c>
      <c r="L33" s="328"/>
      <c r="M33" s="329"/>
      <c r="N33" s="328"/>
      <c r="O33" s="347">
        <v>0</v>
      </c>
    </row>
    <row r="34" spans="1:15" ht="13.5" thickBot="1">
      <c r="A34" s="365"/>
      <c r="B34" s="366"/>
      <c r="C34" s="341" t="s">
        <v>98</v>
      </c>
      <c r="D34" s="367"/>
      <c r="E34" s="368">
        <v>0</v>
      </c>
      <c r="F34" s="151"/>
      <c r="G34" s="152"/>
      <c r="H34" s="151"/>
      <c r="I34" s="369">
        <v>0</v>
      </c>
      <c r="J34" s="370"/>
      <c r="K34" s="368">
        <v>0</v>
      </c>
      <c r="L34" s="151"/>
      <c r="M34" s="152"/>
      <c r="N34" s="151"/>
      <c r="O34" s="371">
        <v>0</v>
      </c>
    </row>
    <row r="35" spans="1:15" ht="12.75">
      <c r="A35" s="372" t="s">
        <v>99</v>
      </c>
      <c r="B35" s="302" t="s">
        <v>62</v>
      </c>
      <c r="C35" s="373"/>
      <c r="D35" s="374">
        <f aca="true" t="shared" si="0" ref="D35:O35">SUM(D17:D22)+SUM(D28:D31)</f>
        <v>0</v>
      </c>
      <c r="E35" s="375">
        <f t="shared" si="0"/>
        <v>0</v>
      </c>
      <c r="F35" s="374">
        <f t="shared" si="0"/>
        <v>0</v>
      </c>
      <c r="G35" s="375">
        <f t="shared" si="0"/>
        <v>0</v>
      </c>
      <c r="H35" s="374">
        <f t="shared" si="0"/>
        <v>0</v>
      </c>
      <c r="I35" s="376">
        <f t="shared" si="0"/>
        <v>0</v>
      </c>
      <c r="J35" s="375">
        <f t="shared" si="0"/>
        <v>0</v>
      </c>
      <c r="K35" s="376">
        <f t="shared" si="0"/>
        <v>0</v>
      </c>
      <c r="L35" s="375">
        <f t="shared" si="0"/>
        <v>0</v>
      </c>
      <c r="M35" s="376">
        <f t="shared" si="0"/>
        <v>0</v>
      </c>
      <c r="N35" s="375">
        <f t="shared" si="0"/>
        <v>0</v>
      </c>
      <c r="O35" s="377">
        <f t="shared" si="0"/>
        <v>0</v>
      </c>
    </row>
    <row r="36" spans="1:15" ht="12.75">
      <c r="A36" s="132"/>
      <c r="B36" s="133" t="s">
        <v>41</v>
      </c>
      <c r="C36" s="378"/>
      <c r="D36" s="379">
        <f aca="true" t="shared" si="1" ref="D36:O36">SUM(D23:D26)+SUM(D32:D34)</f>
        <v>0</v>
      </c>
      <c r="E36" s="380">
        <f t="shared" si="1"/>
        <v>0</v>
      </c>
      <c r="F36" s="379">
        <f t="shared" si="1"/>
        <v>0</v>
      </c>
      <c r="G36" s="380">
        <f t="shared" si="1"/>
        <v>0</v>
      </c>
      <c r="H36" s="379">
        <f t="shared" si="1"/>
        <v>0</v>
      </c>
      <c r="I36" s="381">
        <f t="shared" si="1"/>
        <v>0</v>
      </c>
      <c r="J36" s="380">
        <f t="shared" si="1"/>
        <v>0</v>
      </c>
      <c r="K36" s="381">
        <f t="shared" si="1"/>
        <v>0</v>
      </c>
      <c r="L36" s="380">
        <f t="shared" si="1"/>
        <v>0</v>
      </c>
      <c r="M36" s="381">
        <f t="shared" si="1"/>
        <v>0</v>
      </c>
      <c r="N36" s="380">
        <f t="shared" si="1"/>
        <v>0</v>
      </c>
      <c r="O36" s="382">
        <f t="shared" si="1"/>
        <v>0</v>
      </c>
    </row>
    <row r="37" spans="1:15" ht="12.75">
      <c r="A37" s="132"/>
      <c r="B37" s="133" t="s">
        <v>42</v>
      </c>
      <c r="C37" s="336"/>
      <c r="D37" s="383"/>
      <c r="E37" s="380">
        <f>SUM(E27:E27)</f>
        <v>0</v>
      </c>
      <c r="F37" s="383"/>
      <c r="G37" s="384"/>
      <c r="H37" s="383"/>
      <c r="I37" s="381">
        <f>SUM(I27:I27)</f>
        <v>0</v>
      </c>
      <c r="J37" s="384"/>
      <c r="K37" s="381">
        <f>SUM(K27:K27)</f>
        <v>0</v>
      </c>
      <c r="L37" s="384"/>
      <c r="M37" s="385"/>
      <c r="N37" s="384"/>
      <c r="O37" s="382">
        <f>SUM(O27:O27)</f>
        <v>0</v>
      </c>
    </row>
    <row r="38" spans="1:15" ht="13.5" thickBot="1">
      <c r="A38" s="386"/>
      <c r="B38" s="387" t="s">
        <v>66</v>
      </c>
      <c r="C38" s="388"/>
      <c r="D38" s="389">
        <f aca="true" t="shared" si="2" ref="D38:O38">SUM(D35:D37)</f>
        <v>0</v>
      </c>
      <c r="E38" s="390">
        <f t="shared" si="2"/>
        <v>0</v>
      </c>
      <c r="F38" s="389">
        <f t="shared" si="2"/>
        <v>0</v>
      </c>
      <c r="G38" s="390">
        <f t="shared" si="2"/>
        <v>0</v>
      </c>
      <c r="H38" s="389">
        <f t="shared" si="2"/>
        <v>0</v>
      </c>
      <c r="I38" s="391">
        <f t="shared" si="2"/>
        <v>0</v>
      </c>
      <c r="J38" s="390">
        <f t="shared" si="2"/>
        <v>0</v>
      </c>
      <c r="K38" s="391">
        <f t="shared" si="2"/>
        <v>0</v>
      </c>
      <c r="L38" s="390">
        <f t="shared" si="2"/>
        <v>0</v>
      </c>
      <c r="M38" s="391">
        <f t="shared" si="2"/>
        <v>0</v>
      </c>
      <c r="N38" s="390">
        <f t="shared" si="2"/>
        <v>0</v>
      </c>
      <c r="O38" s="392">
        <f t="shared" si="2"/>
        <v>0</v>
      </c>
    </row>
    <row r="39" spans="1:15" ht="12.75">
      <c r="A39" s="393"/>
      <c r="B39" s="133"/>
      <c r="C39" s="133"/>
      <c r="D39" s="205"/>
      <c r="E39" s="394"/>
      <c r="F39" s="394"/>
      <c r="G39" s="394"/>
      <c r="H39" s="394"/>
      <c r="I39" s="394"/>
      <c r="J39" s="205"/>
      <c r="K39" s="394"/>
      <c r="L39" s="394"/>
      <c r="M39" s="394"/>
      <c r="N39" s="394"/>
      <c r="O39" s="394"/>
    </row>
    <row r="40" ht="12.75">
      <c r="A40" s="56" t="s">
        <v>139</v>
      </c>
    </row>
    <row r="41" ht="12.75">
      <c r="A41" s="56" t="s">
        <v>140</v>
      </c>
    </row>
  </sheetData>
  <sheetProtection/>
  <mergeCells count="6">
    <mergeCell ref="J14:K14"/>
    <mergeCell ref="L14:M14"/>
    <mergeCell ref="N14:O14"/>
    <mergeCell ref="D14:E14"/>
    <mergeCell ref="F14:G14"/>
    <mergeCell ref="H14:I14"/>
  </mergeCells>
  <conditionalFormatting sqref="N35:O38 L38:M38 L35:M36 H35:K38 F35:G36 F38:G38 D35:E38">
    <cfRule type="cellIs" priority="1" dxfId="2" operator="equal" stopIfTrue="1">
      <formula>0</formula>
    </cfRule>
  </conditionalFormatting>
  <conditionalFormatting sqref="O33:O34">
    <cfRule type="cellIs" priority="2" dxfId="0" operator="notEqual" stopIfTrue="1">
      <formula>TRUNC(O33)</formula>
    </cfRule>
    <cfRule type="expression" priority="3" dxfId="0" stopIfTrue="1">
      <formula>#REF!&lt;&gt;""</formula>
    </cfRule>
    <cfRule type="cellIs" priority="4" dxfId="2" operator="equal" stopIfTrue="1">
      <formula>0</formula>
    </cfRule>
  </conditionalFormatting>
  <conditionalFormatting sqref="O31 O29">
    <cfRule type="cellIs" priority="5" dxfId="0" operator="notEqual" stopIfTrue="1">
      <formula>TRUNC(O29)</formula>
    </cfRule>
    <cfRule type="expression" priority="6" dxfId="0" stopIfTrue="1">
      <formula>#REF!&lt;&gt;""</formula>
    </cfRule>
    <cfRule type="cellIs" priority="7" dxfId="2" operator="equal" stopIfTrue="1">
      <formula>0</formula>
    </cfRule>
  </conditionalFormatting>
  <conditionalFormatting sqref="N17:N18 N20:N22">
    <cfRule type="cellIs" priority="8" dxfId="0" operator="notEqual" stopIfTrue="1">
      <formula>TRUNC(N17)</formula>
    </cfRule>
    <cfRule type="expression" priority="9" dxfId="0" stopIfTrue="1">
      <formula>#REF!&lt;&gt;""</formula>
    </cfRule>
    <cfRule type="cellIs" priority="10" dxfId="2" operator="equal" stopIfTrue="1">
      <formula>0</formula>
    </cfRule>
  </conditionalFormatting>
  <conditionalFormatting sqref="O17:O18 O20:O22">
    <cfRule type="cellIs" priority="11" dxfId="0" operator="notEqual" stopIfTrue="1">
      <formula>TRUNC(O17)</formula>
    </cfRule>
    <cfRule type="expression" priority="12" dxfId="0" stopIfTrue="1">
      <formula>#REF!&lt;&gt;""</formula>
    </cfRule>
    <cfRule type="cellIs" priority="13" dxfId="2" operator="equal" stopIfTrue="1">
      <formula>0</formula>
    </cfRule>
  </conditionalFormatting>
  <conditionalFormatting sqref="N23:N26">
    <cfRule type="cellIs" priority="14" dxfId="0" operator="notEqual" stopIfTrue="1">
      <formula>TRUNC(N23)</formula>
    </cfRule>
    <cfRule type="expression" priority="15" dxfId="0" stopIfTrue="1">
      <formula>#REF!&lt;&gt;""</formula>
    </cfRule>
    <cfRule type="cellIs" priority="16" dxfId="2" operator="equal" stopIfTrue="1">
      <formula>0</formula>
    </cfRule>
  </conditionalFormatting>
  <conditionalFormatting sqref="O23:O26">
    <cfRule type="cellIs" priority="17" dxfId="0" operator="notEqual" stopIfTrue="1">
      <formula>TRUNC(O23)</formula>
    </cfRule>
    <cfRule type="expression" priority="18" dxfId="0" stopIfTrue="1">
      <formula>#REF!&lt;&gt;""</formula>
    </cfRule>
    <cfRule type="cellIs" priority="19" dxfId="2" operator="equal" stopIfTrue="1">
      <formula>0</formula>
    </cfRule>
  </conditionalFormatting>
  <conditionalFormatting sqref="O27">
    <cfRule type="cellIs" priority="20" dxfId="0" operator="notEqual" stopIfTrue="1">
      <formula>TRUNC(O27)</formula>
    </cfRule>
    <cfRule type="expression" priority="21" dxfId="0" stopIfTrue="1">
      <formula>#REF!&lt;&gt;""</formula>
    </cfRule>
    <cfRule type="cellIs" priority="22" dxfId="2" operator="equal" stopIfTrue="1">
      <formula>0</formula>
    </cfRule>
  </conditionalFormatting>
  <conditionalFormatting sqref="O28 O30 O32 L28:N34 L17:M17 L19:O19 L23:M23 L37:M37 J28:J34 J21:M21 I28 I30 I32 F37:G37 F23:G23 F17:G17 F19:I19 F28:H34 D28:D34 D21:G21">
    <cfRule type="cellIs" priority="23" dxfId="12" operator="equal" stopIfTrue="1">
      <formula>0</formula>
    </cfRule>
  </conditionalFormatting>
  <conditionalFormatting sqref="L27:N27 J27 F27:H27 D27">
    <cfRule type="cellIs" priority="24" dxfId="2" operator="notEqual" stopIfTrue="1">
      <formula>0</formula>
    </cfRule>
  </conditionalFormatting>
  <conditionalFormatting sqref="L18 L20 L22">
    <cfRule type="cellIs" priority="25" dxfId="0" operator="notEqual" stopIfTrue="1">
      <formula>TRUNC(L18)</formula>
    </cfRule>
    <cfRule type="expression" priority="26" dxfId="0" stopIfTrue="1">
      <formula>#REF!&lt;&gt;""</formula>
    </cfRule>
    <cfRule type="cellIs" priority="27" dxfId="2" operator="equal" stopIfTrue="1">
      <formula>0</formula>
    </cfRule>
  </conditionalFormatting>
  <conditionalFormatting sqref="M18 M20 M22">
    <cfRule type="cellIs" priority="28" dxfId="0" operator="notEqual" stopIfTrue="1">
      <formula>TRUNC(M18)</formula>
    </cfRule>
    <cfRule type="expression" priority="29" dxfId="0" stopIfTrue="1">
      <formula>#REF!&lt;&gt;""</formula>
    </cfRule>
    <cfRule type="cellIs" priority="30" dxfId="2" operator="equal" stopIfTrue="1">
      <formula>0</formula>
    </cfRule>
  </conditionalFormatting>
  <conditionalFormatting sqref="L24:L26">
    <cfRule type="cellIs" priority="31" dxfId="0" operator="notEqual" stopIfTrue="1">
      <formula>TRUNC(L24)</formula>
    </cfRule>
    <cfRule type="expression" priority="32" dxfId="0" stopIfTrue="1">
      <formula>#REF!&lt;&gt;""</formula>
    </cfRule>
    <cfRule type="cellIs" priority="33" dxfId="2" operator="equal" stopIfTrue="1">
      <formula>0</formula>
    </cfRule>
  </conditionalFormatting>
  <conditionalFormatting sqref="M24:M26">
    <cfRule type="cellIs" priority="34" dxfId="0" operator="notEqual" stopIfTrue="1">
      <formula>TRUNC(M24)</formula>
    </cfRule>
    <cfRule type="expression" priority="35" dxfId="0" stopIfTrue="1">
      <formula>#REF!&lt;&gt;""</formula>
    </cfRule>
    <cfRule type="cellIs" priority="36" dxfId="2" operator="equal" stopIfTrue="1">
      <formula>0</formula>
    </cfRule>
  </conditionalFormatting>
  <conditionalFormatting sqref="J8 D8">
    <cfRule type="cellIs" priority="37" dxfId="0" operator="notEqual" stopIfTrue="1">
      <formula>"Validation: OK"</formula>
    </cfRule>
  </conditionalFormatting>
  <conditionalFormatting sqref="J17:J20 J22">
    <cfRule type="cellIs" priority="38" dxfId="0" operator="notEqual" stopIfTrue="1">
      <formula>TRUNC(J17)</formula>
    </cfRule>
    <cfRule type="expression" priority="39" dxfId="0" stopIfTrue="1">
      <formula>#REF!&lt;&gt;""</formula>
    </cfRule>
    <cfRule type="cellIs" priority="40" dxfId="2" operator="equal" stopIfTrue="1">
      <formula>0</formula>
    </cfRule>
  </conditionalFormatting>
  <conditionalFormatting sqref="K17:K20 K22">
    <cfRule type="cellIs" priority="41" dxfId="0" operator="notEqual" stopIfTrue="1">
      <formula>TRUNC(K17)</formula>
    </cfRule>
    <cfRule type="expression" priority="42" dxfId="0" stopIfTrue="1">
      <formula>#REF!&lt;&gt;""</formula>
    </cfRule>
    <cfRule type="cellIs" priority="43" dxfId="2" operator="equal" stopIfTrue="1">
      <formula>0</formula>
    </cfRule>
  </conditionalFormatting>
  <conditionalFormatting sqref="J23:J26">
    <cfRule type="cellIs" priority="44" dxfId="0" operator="notEqual" stopIfTrue="1">
      <formula>TRUNC(J23)</formula>
    </cfRule>
    <cfRule type="expression" priority="45" dxfId="0" stopIfTrue="1">
      <formula>#REF!&lt;&gt;""</formula>
    </cfRule>
    <cfRule type="cellIs" priority="46" dxfId="2" operator="equal" stopIfTrue="1">
      <formula>0</formula>
    </cfRule>
  </conditionalFormatting>
  <conditionalFormatting sqref="K23:K26">
    <cfRule type="cellIs" priority="47" dxfId="0" operator="notEqual" stopIfTrue="1">
      <formula>TRUNC(K23)</formula>
    </cfRule>
    <cfRule type="expression" priority="48" dxfId="0" stopIfTrue="1">
      <formula>#REF!&lt;&gt;""</formula>
    </cfRule>
    <cfRule type="cellIs" priority="49" dxfId="2" operator="equal" stopIfTrue="1">
      <formula>0</formula>
    </cfRule>
  </conditionalFormatting>
  <conditionalFormatting sqref="K27">
    <cfRule type="cellIs" priority="50" dxfId="0" operator="notEqual" stopIfTrue="1">
      <formula>TRUNC(K27)</formula>
    </cfRule>
    <cfRule type="expression" priority="51" dxfId="0" stopIfTrue="1">
      <formula>#REF!&lt;&gt;""</formula>
    </cfRule>
    <cfRule type="cellIs" priority="52" dxfId="2" operator="equal" stopIfTrue="1">
      <formula>0</formula>
    </cfRule>
  </conditionalFormatting>
  <conditionalFormatting sqref="K28:K31">
    <cfRule type="cellIs" priority="53" dxfId="0" operator="notEqual" stopIfTrue="1">
      <formula>TRUNC(K28)</formula>
    </cfRule>
    <cfRule type="expression" priority="54" dxfId="0" stopIfTrue="1">
      <formula>#REF!&lt;&gt;""</formula>
    </cfRule>
    <cfRule type="cellIs" priority="55" dxfId="2" operator="equal" stopIfTrue="1">
      <formula>0</formula>
    </cfRule>
  </conditionalFormatting>
  <conditionalFormatting sqref="K32:K34">
    <cfRule type="cellIs" priority="56" dxfId="0" operator="notEqual" stopIfTrue="1">
      <formula>TRUNC(K32)</formula>
    </cfRule>
    <cfRule type="expression" priority="57" dxfId="0" stopIfTrue="1">
      <formula>#REF!&lt;&gt;""</formula>
    </cfRule>
    <cfRule type="cellIs" priority="58" dxfId="2" operator="equal" stopIfTrue="1">
      <formula>0</formula>
    </cfRule>
  </conditionalFormatting>
  <conditionalFormatting sqref="I33:I34">
    <cfRule type="cellIs" priority="59" dxfId="0" operator="notEqual" stopIfTrue="1">
      <formula>TRUNC(I33)</formula>
    </cfRule>
    <cfRule type="expression" priority="60" dxfId="0" stopIfTrue="1">
      <formula>#REF!&lt;&gt;""</formula>
    </cfRule>
    <cfRule type="cellIs" priority="61" dxfId="2" operator="equal" stopIfTrue="1">
      <formula>0</formula>
    </cfRule>
  </conditionalFormatting>
  <conditionalFormatting sqref="I31 I29">
    <cfRule type="cellIs" priority="62" dxfId="0" operator="notEqual" stopIfTrue="1">
      <formula>TRUNC(I29)</formula>
    </cfRule>
    <cfRule type="expression" priority="63" dxfId="0" stopIfTrue="1">
      <formula>#REF!&lt;&gt;""</formula>
    </cfRule>
    <cfRule type="cellIs" priority="64" dxfId="2" operator="equal" stopIfTrue="1">
      <formula>0</formula>
    </cfRule>
  </conditionalFormatting>
  <conditionalFormatting sqref="H17:H18 H20:H22">
    <cfRule type="cellIs" priority="65" dxfId="0" operator="notEqual" stopIfTrue="1">
      <formula>TRUNC(H17)</formula>
    </cfRule>
    <cfRule type="expression" priority="66" dxfId="0" stopIfTrue="1">
      <formula>#REF!&lt;&gt;""</formula>
    </cfRule>
    <cfRule type="cellIs" priority="67" dxfId="2" operator="equal" stopIfTrue="1">
      <formula>0</formula>
    </cfRule>
  </conditionalFormatting>
  <conditionalFormatting sqref="I17:I18 I20:I22">
    <cfRule type="cellIs" priority="68" dxfId="0" operator="notEqual" stopIfTrue="1">
      <formula>TRUNC(I17)</formula>
    </cfRule>
    <cfRule type="expression" priority="69" dxfId="0" stopIfTrue="1">
      <formula>#REF!&lt;&gt;""</formula>
    </cfRule>
    <cfRule type="cellIs" priority="70" dxfId="2" operator="equal" stopIfTrue="1">
      <formula>0</formula>
    </cfRule>
  </conditionalFormatting>
  <conditionalFormatting sqref="H23:H26">
    <cfRule type="cellIs" priority="71" dxfId="0" operator="notEqual" stopIfTrue="1">
      <formula>TRUNC(H23)</formula>
    </cfRule>
    <cfRule type="expression" priority="72" dxfId="0" stopIfTrue="1">
      <formula>#REF!&lt;&gt;""</formula>
    </cfRule>
    <cfRule type="cellIs" priority="73" dxfId="2" operator="equal" stopIfTrue="1">
      <formula>0</formula>
    </cfRule>
  </conditionalFormatting>
  <conditionalFormatting sqref="I23:I26">
    <cfRule type="cellIs" priority="74" dxfId="0" operator="notEqual" stopIfTrue="1">
      <formula>TRUNC(I23)</formula>
    </cfRule>
    <cfRule type="expression" priority="75" dxfId="0" stopIfTrue="1">
      <formula>#REF!&lt;&gt;""</formula>
    </cfRule>
    <cfRule type="cellIs" priority="76" dxfId="2" operator="equal" stopIfTrue="1">
      <formula>0</formula>
    </cfRule>
  </conditionalFormatting>
  <conditionalFormatting sqref="I27">
    <cfRule type="cellIs" priority="77" dxfId="0" operator="notEqual" stopIfTrue="1">
      <formula>TRUNC(I27)</formula>
    </cfRule>
    <cfRule type="expression" priority="78" dxfId="0" stopIfTrue="1">
      <formula>#REF!&lt;&gt;""</formula>
    </cfRule>
    <cfRule type="cellIs" priority="79" dxfId="2" operator="equal" stopIfTrue="1">
      <formula>0</formula>
    </cfRule>
  </conditionalFormatting>
  <conditionalFormatting sqref="F24:F26">
    <cfRule type="cellIs" priority="80" dxfId="0" operator="notEqual" stopIfTrue="1">
      <formula>TRUNC(F24)</formula>
    </cfRule>
    <cfRule type="expression" priority="81" dxfId="0" stopIfTrue="1">
      <formula>#REF!&lt;&gt;""</formula>
    </cfRule>
    <cfRule type="cellIs" priority="82" dxfId="2" operator="equal" stopIfTrue="1">
      <formula>0</formula>
    </cfRule>
  </conditionalFormatting>
  <conditionalFormatting sqref="G24:G26">
    <cfRule type="cellIs" priority="83" dxfId="0" operator="notEqual" stopIfTrue="1">
      <formula>TRUNC(G24)</formula>
    </cfRule>
    <cfRule type="expression" priority="84" dxfId="0" stopIfTrue="1">
      <formula>#REF!&lt;&gt;""</formula>
    </cfRule>
    <cfRule type="cellIs" priority="85" dxfId="2" operator="equal" stopIfTrue="1">
      <formula>0</formula>
    </cfRule>
  </conditionalFormatting>
  <conditionalFormatting sqref="G22 G20 G18">
    <cfRule type="cellIs" priority="86" dxfId="0" operator="notEqual" stopIfTrue="1">
      <formula>TRUNC(G18)</formula>
    </cfRule>
    <cfRule type="expression" priority="87" dxfId="0" stopIfTrue="1">
      <formula>#REF!&lt;&gt;""</formula>
    </cfRule>
    <cfRule type="cellIs" priority="88" dxfId="2" operator="equal" stopIfTrue="1">
      <formula>0</formula>
    </cfRule>
  </conditionalFormatting>
  <conditionalFormatting sqref="F22 F20 F18">
    <cfRule type="cellIs" priority="89" dxfId="0" operator="notEqual" stopIfTrue="1">
      <formula>TRUNC(F18)</formula>
    </cfRule>
    <cfRule type="expression" priority="90" dxfId="0" stopIfTrue="1">
      <formula>#REF!&lt;&gt;""</formula>
    </cfRule>
    <cfRule type="cellIs" priority="91" dxfId="2" operator="equal" stopIfTrue="1">
      <formula>0</formula>
    </cfRule>
  </conditionalFormatting>
  <conditionalFormatting sqref="D17:D20 D22">
    <cfRule type="cellIs" priority="92" dxfId="0" operator="notEqual" stopIfTrue="1">
      <formula>TRUNC(D17)</formula>
    </cfRule>
    <cfRule type="expression" priority="93" dxfId="0" stopIfTrue="1">
      <formula>#REF!&lt;&gt;""</formula>
    </cfRule>
    <cfRule type="cellIs" priority="94" dxfId="2" operator="equal" stopIfTrue="1">
      <formula>0</formula>
    </cfRule>
  </conditionalFormatting>
  <conditionalFormatting sqref="E17:E20 E22">
    <cfRule type="cellIs" priority="95" dxfId="0" operator="notEqual" stopIfTrue="1">
      <formula>TRUNC(E17)</formula>
    </cfRule>
    <cfRule type="expression" priority="96" dxfId="0" stopIfTrue="1">
      <formula>#REF!&lt;&gt;""</formula>
    </cfRule>
    <cfRule type="cellIs" priority="97" dxfId="2" operator="equal" stopIfTrue="1">
      <formula>0</formula>
    </cfRule>
  </conditionalFormatting>
  <conditionalFormatting sqref="D23:D26">
    <cfRule type="cellIs" priority="98" dxfId="0" operator="notEqual" stopIfTrue="1">
      <formula>TRUNC(D23)</formula>
    </cfRule>
    <cfRule type="expression" priority="99" dxfId="0" stopIfTrue="1">
      <formula>#REF!&lt;&gt;""</formula>
    </cfRule>
    <cfRule type="cellIs" priority="100" dxfId="2" operator="equal" stopIfTrue="1">
      <formula>0</formula>
    </cfRule>
  </conditionalFormatting>
  <conditionalFormatting sqref="E23:E26">
    <cfRule type="cellIs" priority="101" dxfId="0" operator="notEqual" stopIfTrue="1">
      <formula>TRUNC(E23)</formula>
    </cfRule>
    <cfRule type="expression" priority="102" dxfId="0" stopIfTrue="1">
      <formula>#REF!&lt;&gt;""</formula>
    </cfRule>
    <cfRule type="cellIs" priority="103" dxfId="2" operator="equal" stopIfTrue="1">
      <formula>0</formula>
    </cfRule>
  </conditionalFormatting>
  <conditionalFormatting sqref="E27">
    <cfRule type="cellIs" priority="104" dxfId="0" operator="notEqual" stopIfTrue="1">
      <formula>TRUNC(E27)</formula>
    </cfRule>
    <cfRule type="expression" priority="105" dxfId="0" stopIfTrue="1">
      <formula>#REF!&lt;&gt;""</formula>
    </cfRule>
    <cfRule type="cellIs" priority="106" dxfId="2" operator="equal" stopIfTrue="1">
      <formula>0</formula>
    </cfRule>
  </conditionalFormatting>
  <conditionalFormatting sqref="E28:E31">
    <cfRule type="cellIs" priority="107" dxfId="0" operator="notEqual" stopIfTrue="1">
      <formula>TRUNC(E28)</formula>
    </cfRule>
    <cfRule type="expression" priority="108" dxfId="0" stopIfTrue="1">
      <formula>#REF!&lt;&gt;""</formula>
    </cfRule>
    <cfRule type="cellIs" priority="109" dxfId="2" operator="equal" stopIfTrue="1">
      <formula>0</formula>
    </cfRule>
  </conditionalFormatting>
  <conditionalFormatting sqref="E32:E34">
    <cfRule type="cellIs" priority="110" dxfId="0" operator="notEqual" stopIfTrue="1">
      <formula>TRUNC(E32)</formula>
    </cfRule>
    <cfRule type="expression" priority="111" dxfId="0" stopIfTrue="1">
      <formula>#REF!&lt;&gt;""</formula>
    </cfRule>
    <cfRule type="cellIs" priority="112" dxfId="2" operator="equal" stopIfTrue="1">
      <formula>0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70" r:id="rId1"/>
  <ignoredErrors>
    <ignoredError sqref="D35:E36 F35:G36 H35:I36 J35:K36 L35:M36 N35:O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D44" sqref="D44"/>
    </sheetView>
  </sheetViews>
  <sheetFormatPr defaultColWidth="9.140625" defaultRowHeight="12.75"/>
  <cols>
    <col min="2" max="2" width="11.57421875" style="0" customWidth="1"/>
    <col min="3" max="3" width="11.8515625" style="0" customWidth="1"/>
    <col min="4" max="4" width="10.140625" style="0" bestFit="1" customWidth="1"/>
  </cols>
  <sheetData>
    <row r="1" spans="1:17" ht="18">
      <c r="A1" s="214" t="str">
        <f>FTS!A1</f>
        <v>Higher Education Students Early Statistics 2006-07</v>
      </c>
      <c r="B1" s="9"/>
      <c r="C1" s="9"/>
      <c r="D1" s="9"/>
      <c r="E1" s="9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2.75">
      <c r="A2" s="9"/>
      <c r="B2" s="9"/>
      <c r="C2" s="9"/>
      <c r="D2" s="9"/>
      <c r="E2" s="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15" t="str">
        <f>FTS!INSTNAME</f>
        <v>Institution:</v>
      </c>
      <c r="B3" s="9"/>
      <c r="C3" s="9"/>
      <c r="D3" s="9"/>
      <c r="E3" s="9"/>
      <c r="F3" s="2"/>
      <c r="K3" s="2" t="str">
        <f>CONTACT</f>
        <v>Contact:</v>
      </c>
      <c r="L3" s="56"/>
      <c r="M3" s="56"/>
      <c r="N3" s="56"/>
      <c r="O3" s="56" t="str">
        <f>HEA</f>
        <v>HEA:</v>
      </c>
      <c r="Q3" s="56"/>
    </row>
    <row r="4" spans="1:17" ht="12.75">
      <c r="A4" s="15" t="str">
        <f>FTS!CODE</f>
        <v>Code:</v>
      </c>
      <c r="B4" s="9"/>
      <c r="C4" s="9"/>
      <c r="D4" s="9"/>
      <c r="E4" s="9"/>
      <c r="F4" s="2"/>
      <c r="K4" s="2" t="str">
        <f>PHONE</f>
        <v>Phone:</v>
      </c>
      <c r="L4" s="56"/>
      <c r="M4" s="56"/>
      <c r="N4" s="56"/>
      <c r="O4" s="56" t="str">
        <f>HEAPhone</f>
        <v>HEAPhone:</v>
      </c>
      <c r="Q4" s="56"/>
    </row>
    <row r="5" spans="1:17" ht="12.75">
      <c r="A5" s="15" t="s">
        <v>76</v>
      </c>
      <c r="B5" s="9"/>
      <c r="C5" s="9"/>
      <c r="D5" s="9"/>
      <c r="E5" s="9"/>
      <c r="F5" s="2"/>
      <c r="K5" s="9" t="str">
        <f>Date</f>
        <v>Date loaded: </v>
      </c>
      <c r="L5" s="56"/>
      <c r="M5" s="56"/>
      <c r="N5" s="56"/>
      <c r="O5" s="56"/>
      <c r="Q5" s="56"/>
    </row>
    <row r="6" spans="1:17" ht="12.75">
      <c r="A6" s="15" t="s">
        <v>100</v>
      </c>
      <c r="B6" s="9"/>
      <c r="C6" s="9"/>
      <c r="D6" s="9"/>
      <c r="E6" s="9"/>
      <c r="F6" s="11"/>
      <c r="G6" s="11"/>
      <c r="H6" s="2"/>
      <c r="I6" s="2"/>
      <c r="J6" s="56"/>
      <c r="K6" s="56"/>
      <c r="L6" s="2"/>
      <c r="M6" s="2"/>
      <c r="N6" s="2"/>
      <c r="O6" s="56"/>
      <c r="P6" s="56"/>
      <c r="Q6" s="2"/>
    </row>
    <row r="7" spans="1:17" ht="15.75">
      <c r="A7" s="8"/>
      <c r="B7" s="9"/>
      <c r="C7" s="9"/>
      <c r="D7" s="9"/>
      <c r="E7" s="9"/>
      <c r="F7" s="11"/>
      <c r="G7" s="11"/>
      <c r="H7" s="2"/>
      <c r="I7" s="2"/>
      <c r="J7" s="56"/>
      <c r="K7" s="56"/>
      <c r="L7" s="2"/>
      <c r="M7" s="2"/>
      <c r="N7" s="2"/>
      <c r="O7" s="56"/>
      <c r="P7" s="56"/>
      <c r="Q7" s="2"/>
    </row>
    <row r="8" spans="1:17" ht="13.5" thickBot="1">
      <c r="A8" s="9"/>
      <c r="B8" s="9"/>
      <c r="C8" s="9"/>
      <c r="D8" s="15" t="s">
        <v>138</v>
      </c>
      <c r="E8" s="9"/>
      <c r="F8" s="56"/>
      <c r="G8" s="56"/>
      <c r="H8" s="15" t="str">
        <f>D8</f>
        <v>Validation: OK</v>
      </c>
      <c r="I8" s="56"/>
      <c r="J8" s="56"/>
      <c r="K8" s="56"/>
      <c r="L8" s="15" t="str">
        <f>D8</f>
        <v>Validation: OK</v>
      </c>
      <c r="M8" s="56"/>
      <c r="N8" s="56"/>
      <c r="O8" s="56"/>
      <c r="P8" s="56"/>
      <c r="Q8" s="56"/>
    </row>
    <row r="9" spans="1:17" ht="12.75">
      <c r="A9" s="396"/>
      <c r="B9" s="397"/>
      <c r="C9" s="397"/>
      <c r="D9" s="398">
        <v>1</v>
      </c>
      <c r="E9" s="397"/>
      <c r="F9" s="399"/>
      <c r="G9" s="399"/>
      <c r="H9" s="398">
        <v>2</v>
      </c>
      <c r="I9" s="397"/>
      <c r="J9" s="399"/>
      <c r="K9" s="400"/>
      <c r="L9" s="398">
        <v>3</v>
      </c>
      <c r="M9" s="397"/>
      <c r="N9" s="397"/>
      <c r="O9" s="399"/>
      <c r="P9" s="397"/>
      <c r="Q9" s="401"/>
    </row>
    <row r="10" spans="1:17" ht="12.75">
      <c r="A10" s="402"/>
      <c r="B10" s="141"/>
      <c r="C10" s="141"/>
      <c r="D10" s="209"/>
      <c r="E10" s="141"/>
      <c r="F10" s="55"/>
      <c r="G10" s="55"/>
      <c r="H10" s="209"/>
      <c r="I10" s="141"/>
      <c r="J10" s="55"/>
      <c r="K10" s="403"/>
      <c r="L10" s="209"/>
      <c r="M10" s="141"/>
      <c r="N10" s="141"/>
      <c r="O10" s="55"/>
      <c r="P10" s="141"/>
      <c r="Q10" s="404"/>
    </row>
    <row r="11" spans="1:17" ht="12.75">
      <c r="A11" s="402"/>
      <c r="B11" s="141"/>
      <c r="C11" s="141"/>
      <c r="D11" s="209" t="s">
        <v>101</v>
      </c>
      <c r="E11" s="141"/>
      <c r="F11" s="55"/>
      <c r="G11" s="55"/>
      <c r="H11" s="333" t="s">
        <v>102</v>
      </c>
      <c r="I11" s="141"/>
      <c r="J11" s="55"/>
      <c r="K11" s="403"/>
      <c r="L11" s="333" t="s">
        <v>103</v>
      </c>
      <c r="M11" s="141"/>
      <c r="N11" s="141"/>
      <c r="O11" s="55"/>
      <c r="P11" s="141"/>
      <c r="Q11" s="404"/>
    </row>
    <row r="12" spans="1:17" ht="12.75">
      <c r="A12" s="402"/>
      <c r="B12" s="141"/>
      <c r="C12" s="141"/>
      <c r="D12" s="209" t="s">
        <v>104</v>
      </c>
      <c r="E12" s="141"/>
      <c r="F12" s="55"/>
      <c r="G12" s="55"/>
      <c r="H12" s="209" t="s">
        <v>105</v>
      </c>
      <c r="I12" s="141"/>
      <c r="J12" s="55"/>
      <c r="K12" s="403"/>
      <c r="L12" s="209" t="s">
        <v>106</v>
      </c>
      <c r="M12" s="141"/>
      <c r="N12" s="141"/>
      <c r="O12" s="55"/>
      <c r="P12" s="141"/>
      <c r="Q12" s="404"/>
    </row>
    <row r="13" spans="1:17" ht="12.75">
      <c r="A13" s="402"/>
      <c r="B13" s="141"/>
      <c r="C13" s="141"/>
      <c r="D13" s="209" t="s">
        <v>107</v>
      </c>
      <c r="E13" s="141"/>
      <c r="F13" s="55"/>
      <c r="G13" s="55"/>
      <c r="H13" s="209"/>
      <c r="I13" s="141"/>
      <c r="J13" s="55"/>
      <c r="K13" s="403"/>
      <c r="L13" s="209"/>
      <c r="M13" s="141"/>
      <c r="N13" s="141"/>
      <c r="O13" s="55"/>
      <c r="P13" s="141"/>
      <c r="Q13" s="404"/>
    </row>
    <row r="14" spans="1:17" ht="12.75">
      <c r="A14" s="402"/>
      <c r="B14" s="141"/>
      <c r="C14" s="141"/>
      <c r="D14" s="333" t="s">
        <v>108</v>
      </c>
      <c r="E14" s="141"/>
      <c r="F14" s="55"/>
      <c r="G14" s="55"/>
      <c r="H14" s="209"/>
      <c r="I14" s="141"/>
      <c r="J14" s="55"/>
      <c r="K14" s="403"/>
      <c r="L14" s="209"/>
      <c r="M14" s="141"/>
      <c r="N14" s="141"/>
      <c r="O14" s="55"/>
      <c r="P14" s="141"/>
      <c r="Q14" s="404"/>
    </row>
    <row r="15" spans="1:17" ht="12.75">
      <c r="A15" s="402"/>
      <c r="B15" s="141"/>
      <c r="C15" s="141"/>
      <c r="D15" s="333" t="s">
        <v>109</v>
      </c>
      <c r="E15" s="141"/>
      <c r="F15" s="55"/>
      <c r="G15" s="55"/>
      <c r="H15" s="209"/>
      <c r="I15" s="141"/>
      <c r="J15" s="55"/>
      <c r="K15" s="403"/>
      <c r="L15" s="209"/>
      <c r="M15" s="141"/>
      <c r="N15" s="141"/>
      <c r="O15" s="55"/>
      <c r="P15" s="141"/>
      <c r="Q15" s="404"/>
    </row>
    <row r="16" spans="1:17" ht="12.75">
      <c r="A16" s="402"/>
      <c r="B16" s="141"/>
      <c r="C16" s="141"/>
      <c r="D16" s="208" t="s">
        <v>110</v>
      </c>
      <c r="E16" s="165"/>
      <c r="F16" s="405" t="s">
        <v>111</v>
      </c>
      <c r="G16" s="406"/>
      <c r="H16" s="208" t="s">
        <v>110</v>
      </c>
      <c r="I16" s="165"/>
      <c r="J16" s="405" t="s">
        <v>111</v>
      </c>
      <c r="K16" s="407"/>
      <c r="L16" s="208" t="s">
        <v>112</v>
      </c>
      <c r="M16" s="165"/>
      <c r="N16" s="165"/>
      <c r="O16" s="405" t="s">
        <v>111</v>
      </c>
      <c r="P16" s="406"/>
      <c r="Q16" s="408"/>
    </row>
    <row r="17" spans="1:17" ht="12.75">
      <c r="A17" s="402"/>
      <c r="B17" s="141"/>
      <c r="C17" s="141"/>
      <c r="D17" s="209" t="s">
        <v>113</v>
      </c>
      <c r="E17" s="55"/>
      <c r="F17" s="409"/>
      <c r="G17" s="141"/>
      <c r="H17" s="209" t="s">
        <v>113</v>
      </c>
      <c r="I17" s="55"/>
      <c r="J17" s="409"/>
      <c r="K17" s="403"/>
      <c r="L17" s="209" t="s">
        <v>114</v>
      </c>
      <c r="M17" s="55"/>
      <c r="N17" s="55"/>
      <c r="O17" s="409"/>
      <c r="P17" s="141"/>
      <c r="Q17" s="410"/>
    </row>
    <row r="18" spans="1:17" ht="12.75">
      <c r="A18" s="402"/>
      <c r="B18" s="141"/>
      <c r="C18" s="141"/>
      <c r="D18" s="209" t="s">
        <v>115</v>
      </c>
      <c r="E18" s="55"/>
      <c r="F18" s="333"/>
      <c r="G18" s="141"/>
      <c r="H18" s="209" t="s">
        <v>115</v>
      </c>
      <c r="I18" s="55"/>
      <c r="J18" s="333"/>
      <c r="K18" s="403"/>
      <c r="L18" s="411"/>
      <c r="M18" s="55"/>
      <c r="N18" s="55"/>
      <c r="O18" s="333"/>
      <c r="P18" s="141"/>
      <c r="Q18" s="410"/>
    </row>
    <row r="19" spans="1:17" ht="12.75">
      <c r="A19" s="402"/>
      <c r="B19" s="141"/>
      <c r="C19" s="141"/>
      <c r="D19" s="412" t="s">
        <v>116</v>
      </c>
      <c r="E19" s="413" t="s">
        <v>117</v>
      </c>
      <c r="F19" s="412" t="s">
        <v>116</v>
      </c>
      <c r="G19" s="413" t="s">
        <v>117</v>
      </c>
      <c r="H19" s="412" t="s">
        <v>116</v>
      </c>
      <c r="I19" s="413" t="s">
        <v>117</v>
      </c>
      <c r="J19" s="412" t="s">
        <v>116</v>
      </c>
      <c r="K19" s="413" t="s">
        <v>117</v>
      </c>
      <c r="L19" s="412" t="s">
        <v>118</v>
      </c>
      <c r="M19" s="414" t="s">
        <v>119</v>
      </c>
      <c r="N19" s="413" t="s">
        <v>120</v>
      </c>
      <c r="O19" s="412" t="s">
        <v>118</v>
      </c>
      <c r="P19" s="414" t="s">
        <v>119</v>
      </c>
      <c r="Q19" s="415" t="s">
        <v>120</v>
      </c>
    </row>
    <row r="20" spans="1:17" ht="12.75">
      <c r="A20" s="416"/>
      <c r="B20" s="417" t="s">
        <v>32</v>
      </c>
      <c r="C20" s="417" t="s">
        <v>121</v>
      </c>
      <c r="D20" s="418" t="s">
        <v>89</v>
      </c>
      <c r="E20" s="419" t="s">
        <v>90</v>
      </c>
      <c r="F20" s="418" t="s">
        <v>89</v>
      </c>
      <c r="G20" s="419" t="s">
        <v>90</v>
      </c>
      <c r="H20" s="418" t="s">
        <v>89</v>
      </c>
      <c r="I20" s="419" t="s">
        <v>90</v>
      </c>
      <c r="J20" s="418" t="s">
        <v>89</v>
      </c>
      <c r="K20" s="419" t="s">
        <v>90</v>
      </c>
      <c r="L20" s="418" t="s">
        <v>89</v>
      </c>
      <c r="M20" s="420" t="s">
        <v>90</v>
      </c>
      <c r="N20" s="419" t="s">
        <v>122</v>
      </c>
      <c r="O20" s="418" t="s">
        <v>89</v>
      </c>
      <c r="P20" s="420" t="s">
        <v>90</v>
      </c>
      <c r="Q20" s="421" t="s">
        <v>122</v>
      </c>
    </row>
    <row r="21" spans="1:17" ht="12.75">
      <c r="A21" s="422"/>
      <c r="B21" s="423" t="s">
        <v>123</v>
      </c>
      <c r="C21" s="423" t="s">
        <v>25</v>
      </c>
      <c r="D21" s="424">
        <v>0</v>
      </c>
      <c r="E21" s="425">
        <v>0</v>
      </c>
      <c r="F21" s="426">
        <v>0</v>
      </c>
      <c r="G21" s="427">
        <v>0</v>
      </c>
      <c r="H21" s="426">
        <v>0</v>
      </c>
      <c r="I21" s="427">
        <v>0</v>
      </c>
      <c r="J21" s="426">
        <v>0</v>
      </c>
      <c r="K21" s="427">
        <v>0</v>
      </c>
      <c r="L21" s="426">
        <v>0</v>
      </c>
      <c r="M21" s="427">
        <v>0</v>
      </c>
      <c r="N21" s="427">
        <v>0</v>
      </c>
      <c r="O21" s="426">
        <v>0</v>
      </c>
      <c r="P21" s="427">
        <v>0</v>
      </c>
      <c r="Q21" s="260">
        <v>0</v>
      </c>
    </row>
    <row r="22" spans="1:17" ht="12.75">
      <c r="A22" s="428"/>
      <c r="B22" s="429"/>
      <c r="C22" s="429" t="s">
        <v>28</v>
      </c>
      <c r="D22" s="430">
        <v>0</v>
      </c>
      <c r="E22" s="431">
        <v>0</v>
      </c>
      <c r="F22" s="432">
        <v>0</v>
      </c>
      <c r="G22" s="433">
        <v>0</v>
      </c>
      <c r="H22" s="432">
        <v>0</v>
      </c>
      <c r="I22" s="433">
        <v>0</v>
      </c>
      <c r="J22" s="432">
        <v>0</v>
      </c>
      <c r="K22" s="433">
        <v>0</v>
      </c>
      <c r="L22" s="432">
        <v>0</v>
      </c>
      <c r="M22" s="433">
        <v>0</v>
      </c>
      <c r="N22" s="433">
        <v>0</v>
      </c>
      <c r="O22" s="432">
        <v>0</v>
      </c>
      <c r="P22" s="433">
        <v>0</v>
      </c>
      <c r="Q22" s="434">
        <v>0</v>
      </c>
    </row>
    <row r="23" spans="1:17" ht="12.75">
      <c r="A23" s="435"/>
      <c r="B23" s="414" t="s">
        <v>124</v>
      </c>
      <c r="C23" s="414" t="s">
        <v>25</v>
      </c>
      <c r="D23" s="426">
        <v>0</v>
      </c>
      <c r="E23" s="436">
        <v>0</v>
      </c>
      <c r="F23" s="426">
        <v>0</v>
      </c>
      <c r="G23" s="427">
        <v>0</v>
      </c>
      <c r="H23" s="426">
        <v>0</v>
      </c>
      <c r="I23" s="427">
        <v>0</v>
      </c>
      <c r="J23" s="426">
        <v>0</v>
      </c>
      <c r="K23" s="436">
        <v>0</v>
      </c>
      <c r="L23" s="426">
        <v>0</v>
      </c>
      <c r="M23" s="427">
        <v>0</v>
      </c>
      <c r="N23" s="427">
        <v>0</v>
      </c>
      <c r="O23" s="426">
        <v>0</v>
      </c>
      <c r="P23" s="427">
        <v>0</v>
      </c>
      <c r="Q23" s="263">
        <v>0</v>
      </c>
    </row>
    <row r="24" spans="1:17" ht="12.75">
      <c r="A24" s="437"/>
      <c r="B24" s="429"/>
      <c r="C24" s="429" t="s">
        <v>28</v>
      </c>
      <c r="D24" s="432">
        <v>0</v>
      </c>
      <c r="E24" s="438">
        <v>0</v>
      </c>
      <c r="F24" s="432">
        <v>0</v>
      </c>
      <c r="G24" s="433">
        <v>0</v>
      </c>
      <c r="H24" s="432">
        <v>0</v>
      </c>
      <c r="I24" s="433">
        <v>0</v>
      </c>
      <c r="J24" s="432">
        <v>0</v>
      </c>
      <c r="K24" s="438">
        <v>0</v>
      </c>
      <c r="L24" s="432">
        <v>0</v>
      </c>
      <c r="M24" s="433">
        <v>0</v>
      </c>
      <c r="N24" s="433">
        <v>0</v>
      </c>
      <c r="O24" s="432">
        <v>0</v>
      </c>
      <c r="P24" s="433">
        <v>0</v>
      </c>
      <c r="Q24" s="434">
        <v>0</v>
      </c>
    </row>
    <row r="25" spans="1:17" ht="12.75">
      <c r="A25" s="80"/>
      <c r="B25" s="423" t="s">
        <v>38</v>
      </c>
      <c r="C25" s="423" t="s">
        <v>25</v>
      </c>
      <c r="D25" s="426">
        <v>0</v>
      </c>
      <c r="E25" s="436">
        <v>0</v>
      </c>
      <c r="F25" s="430">
        <v>0</v>
      </c>
      <c r="G25" s="439">
        <v>0</v>
      </c>
      <c r="H25" s="430">
        <v>0</v>
      </c>
      <c r="I25" s="439">
        <v>0</v>
      </c>
      <c r="J25" s="430">
        <v>0</v>
      </c>
      <c r="K25" s="431">
        <v>0</v>
      </c>
      <c r="L25" s="430">
        <v>0</v>
      </c>
      <c r="M25" s="439">
        <v>0</v>
      </c>
      <c r="N25" s="439">
        <v>0</v>
      </c>
      <c r="O25" s="430">
        <v>0</v>
      </c>
      <c r="P25" s="439">
        <v>0</v>
      </c>
      <c r="Q25" s="261">
        <v>0</v>
      </c>
    </row>
    <row r="26" spans="1:17" ht="12.75">
      <c r="A26" s="440"/>
      <c r="B26" s="429"/>
      <c r="C26" s="429" t="s">
        <v>28</v>
      </c>
      <c r="D26" s="432">
        <v>0</v>
      </c>
      <c r="E26" s="438">
        <v>0</v>
      </c>
      <c r="F26" s="432">
        <v>0</v>
      </c>
      <c r="G26" s="433">
        <v>0</v>
      </c>
      <c r="H26" s="432">
        <v>0</v>
      </c>
      <c r="I26" s="433">
        <v>0</v>
      </c>
      <c r="J26" s="432">
        <v>0</v>
      </c>
      <c r="K26" s="438">
        <v>0</v>
      </c>
      <c r="L26" s="432">
        <v>0</v>
      </c>
      <c r="M26" s="433">
        <v>0</v>
      </c>
      <c r="N26" s="433">
        <v>0</v>
      </c>
      <c r="O26" s="432">
        <v>0</v>
      </c>
      <c r="P26" s="433">
        <v>0</v>
      </c>
      <c r="Q26" s="434">
        <v>0</v>
      </c>
    </row>
    <row r="27" spans="1:17" ht="12.75">
      <c r="A27" s="80"/>
      <c r="B27" s="423" t="s">
        <v>125</v>
      </c>
      <c r="C27" s="423" t="s">
        <v>25</v>
      </c>
      <c r="D27" s="426">
        <v>0</v>
      </c>
      <c r="E27" s="436">
        <v>0</v>
      </c>
      <c r="F27" s="430">
        <v>0</v>
      </c>
      <c r="G27" s="439">
        <v>0</v>
      </c>
      <c r="H27" s="430">
        <v>0</v>
      </c>
      <c r="I27" s="439">
        <v>0</v>
      </c>
      <c r="J27" s="430">
        <v>0</v>
      </c>
      <c r="K27" s="431">
        <v>0</v>
      </c>
      <c r="L27" s="430">
        <v>0</v>
      </c>
      <c r="M27" s="439">
        <v>0</v>
      </c>
      <c r="N27" s="439">
        <v>0</v>
      </c>
      <c r="O27" s="430">
        <v>0</v>
      </c>
      <c r="P27" s="439">
        <v>0</v>
      </c>
      <c r="Q27" s="261">
        <v>0</v>
      </c>
    </row>
    <row r="28" spans="1:17" ht="12.75">
      <c r="A28" s="440"/>
      <c r="B28" s="429"/>
      <c r="C28" s="429" t="s">
        <v>28</v>
      </c>
      <c r="D28" s="432">
        <v>0</v>
      </c>
      <c r="E28" s="438">
        <v>0</v>
      </c>
      <c r="F28" s="432">
        <v>0</v>
      </c>
      <c r="G28" s="433">
        <v>0</v>
      </c>
      <c r="H28" s="432">
        <v>0</v>
      </c>
      <c r="I28" s="433">
        <v>0</v>
      </c>
      <c r="J28" s="432">
        <v>0</v>
      </c>
      <c r="K28" s="438">
        <v>0</v>
      </c>
      <c r="L28" s="432">
        <v>0</v>
      </c>
      <c r="M28" s="433">
        <v>0</v>
      </c>
      <c r="N28" s="433">
        <v>0</v>
      </c>
      <c r="O28" s="432">
        <v>0</v>
      </c>
      <c r="P28" s="433">
        <v>0</v>
      </c>
      <c r="Q28" s="434">
        <v>0</v>
      </c>
    </row>
    <row r="29" spans="1:17" ht="12.75">
      <c r="A29" s="80"/>
      <c r="B29" s="423" t="s">
        <v>41</v>
      </c>
      <c r="C29" s="423" t="s">
        <v>25</v>
      </c>
      <c r="D29" s="426">
        <v>0</v>
      </c>
      <c r="E29" s="436">
        <v>0</v>
      </c>
      <c r="F29" s="430">
        <v>0</v>
      </c>
      <c r="G29" s="439">
        <v>0</v>
      </c>
      <c r="H29" s="430">
        <v>0</v>
      </c>
      <c r="I29" s="439">
        <v>0</v>
      </c>
      <c r="J29" s="430">
        <v>0</v>
      </c>
      <c r="K29" s="431">
        <v>0</v>
      </c>
      <c r="L29" s="430">
        <v>0</v>
      </c>
      <c r="M29" s="439">
        <v>0</v>
      </c>
      <c r="N29" s="439">
        <v>0</v>
      </c>
      <c r="O29" s="430">
        <v>0</v>
      </c>
      <c r="P29" s="439">
        <v>0</v>
      </c>
      <c r="Q29" s="261">
        <v>0</v>
      </c>
    </row>
    <row r="30" spans="1:17" ht="12.75">
      <c r="A30" s="440"/>
      <c r="B30" s="429"/>
      <c r="C30" s="429" t="s">
        <v>28</v>
      </c>
      <c r="D30" s="430">
        <v>0</v>
      </c>
      <c r="E30" s="431">
        <v>0</v>
      </c>
      <c r="F30" s="432">
        <v>0</v>
      </c>
      <c r="G30" s="433">
        <v>0</v>
      </c>
      <c r="H30" s="432">
        <v>0</v>
      </c>
      <c r="I30" s="433">
        <v>0</v>
      </c>
      <c r="J30" s="432">
        <v>0</v>
      </c>
      <c r="K30" s="438">
        <v>0</v>
      </c>
      <c r="L30" s="432">
        <v>0</v>
      </c>
      <c r="M30" s="433">
        <v>0</v>
      </c>
      <c r="N30" s="433">
        <v>0</v>
      </c>
      <c r="O30" s="432">
        <v>0</v>
      </c>
      <c r="P30" s="433">
        <v>0</v>
      </c>
      <c r="Q30" s="434">
        <v>0</v>
      </c>
    </row>
    <row r="31" spans="1:17" ht="12.75">
      <c r="A31" s="80"/>
      <c r="B31" s="423" t="s">
        <v>42</v>
      </c>
      <c r="C31" s="423" t="s">
        <v>25</v>
      </c>
      <c r="D31" s="441"/>
      <c r="E31" s="442"/>
      <c r="F31" s="443"/>
      <c r="G31" s="444"/>
      <c r="H31" s="443"/>
      <c r="I31" s="444"/>
      <c r="J31" s="443"/>
      <c r="K31" s="445"/>
      <c r="L31" s="443"/>
      <c r="M31" s="444"/>
      <c r="N31" s="444"/>
      <c r="O31" s="443"/>
      <c r="P31" s="444"/>
      <c r="Q31" s="446"/>
    </row>
    <row r="32" spans="1:17" ht="12.75">
      <c r="A32" s="447"/>
      <c r="B32" s="417"/>
      <c r="C32" s="448" t="s">
        <v>28</v>
      </c>
      <c r="D32" s="430">
        <v>0</v>
      </c>
      <c r="E32" s="431">
        <v>0</v>
      </c>
      <c r="F32" s="430">
        <v>0</v>
      </c>
      <c r="G32" s="439">
        <v>0</v>
      </c>
      <c r="H32" s="430">
        <v>0</v>
      </c>
      <c r="I32" s="439">
        <v>0</v>
      </c>
      <c r="J32" s="430">
        <v>0</v>
      </c>
      <c r="K32" s="431">
        <v>0</v>
      </c>
      <c r="L32" s="430">
        <v>0</v>
      </c>
      <c r="M32" s="439">
        <v>0</v>
      </c>
      <c r="N32" s="439">
        <v>0</v>
      </c>
      <c r="O32" s="430">
        <v>0</v>
      </c>
      <c r="P32" s="439">
        <v>0</v>
      </c>
      <c r="Q32" s="261">
        <v>0</v>
      </c>
    </row>
    <row r="33" spans="1:17" ht="12.75">
      <c r="A33" s="449"/>
      <c r="B33" s="450" t="s">
        <v>126</v>
      </c>
      <c r="C33" s="451" t="s">
        <v>25</v>
      </c>
      <c r="D33" s="452">
        <f aca="true" t="shared" si="0" ref="D33:Q33">SUM(D21+D23+D25+D27+D29)</f>
        <v>0</v>
      </c>
      <c r="E33" s="453">
        <f t="shared" si="0"/>
        <v>0</v>
      </c>
      <c r="F33" s="452">
        <f t="shared" si="0"/>
        <v>0</v>
      </c>
      <c r="G33" s="453">
        <f t="shared" si="0"/>
        <v>0</v>
      </c>
      <c r="H33" s="452">
        <f t="shared" si="0"/>
        <v>0</v>
      </c>
      <c r="I33" s="453">
        <f t="shared" si="0"/>
        <v>0</v>
      </c>
      <c r="J33" s="452">
        <f t="shared" si="0"/>
        <v>0</v>
      </c>
      <c r="K33" s="453">
        <f t="shared" si="0"/>
        <v>0</v>
      </c>
      <c r="L33" s="452">
        <f t="shared" si="0"/>
        <v>0</v>
      </c>
      <c r="M33" s="454">
        <f t="shared" si="0"/>
        <v>0</v>
      </c>
      <c r="N33" s="453">
        <f t="shared" si="0"/>
        <v>0</v>
      </c>
      <c r="O33" s="452">
        <f t="shared" si="0"/>
        <v>0</v>
      </c>
      <c r="P33" s="454">
        <f t="shared" si="0"/>
        <v>0</v>
      </c>
      <c r="Q33" s="455">
        <f t="shared" si="0"/>
        <v>0</v>
      </c>
    </row>
    <row r="34" spans="1:17" ht="12.75">
      <c r="A34" s="80"/>
      <c r="B34" s="423"/>
      <c r="C34" s="417" t="s">
        <v>28</v>
      </c>
      <c r="D34" s="456">
        <f aca="true" t="shared" si="1" ref="D34:Q34">SUM(D22+D24+D26+D28+D30+D32)</f>
        <v>0</v>
      </c>
      <c r="E34" s="457">
        <f t="shared" si="1"/>
        <v>0</v>
      </c>
      <c r="F34" s="456">
        <f t="shared" si="1"/>
        <v>0</v>
      </c>
      <c r="G34" s="457">
        <f t="shared" si="1"/>
        <v>0</v>
      </c>
      <c r="H34" s="456">
        <f t="shared" si="1"/>
        <v>0</v>
      </c>
      <c r="I34" s="457">
        <f t="shared" si="1"/>
        <v>0</v>
      </c>
      <c r="J34" s="456">
        <f t="shared" si="1"/>
        <v>0</v>
      </c>
      <c r="K34" s="457">
        <f t="shared" si="1"/>
        <v>0</v>
      </c>
      <c r="L34" s="456">
        <f t="shared" si="1"/>
        <v>0</v>
      </c>
      <c r="M34" s="458">
        <f t="shared" si="1"/>
        <v>0</v>
      </c>
      <c r="N34" s="457">
        <f t="shared" si="1"/>
        <v>0</v>
      </c>
      <c r="O34" s="456">
        <f t="shared" si="1"/>
        <v>0</v>
      </c>
      <c r="P34" s="458">
        <f t="shared" si="1"/>
        <v>0</v>
      </c>
      <c r="Q34" s="459">
        <f t="shared" si="1"/>
        <v>0</v>
      </c>
    </row>
    <row r="35" spans="1:17" ht="13.5" thickBot="1">
      <c r="A35" s="460"/>
      <c r="B35" s="461" t="s">
        <v>66</v>
      </c>
      <c r="C35" s="462"/>
      <c r="D35" s="463">
        <f aca="true" t="shared" si="2" ref="D35:Q35">SUM(D33:D34)</f>
        <v>0</v>
      </c>
      <c r="E35" s="464">
        <f t="shared" si="2"/>
        <v>0</v>
      </c>
      <c r="F35" s="463">
        <f t="shared" si="2"/>
        <v>0</v>
      </c>
      <c r="G35" s="464">
        <f t="shared" si="2"/>
        <v>0</v>
      </c>
      <c r="H35" s="463">
        <f t="shared" si="2"/>
        <v>0</v>
      </c>
      <c r="I35" s="464">
        <f t="shared" si="2"/>
        <v>0</v>
      </c>
      <c r="J35" s="463">
        <f t="shared" si="2"/>
        <v>0</v>
      </c>
      <c r="K35" s="464">
        <f t="shared" si="2"/>
        <v>0</v>
      </c>
      <c r="L35" s="463">
        <f t="shared" si="2"/>
        <v>0</v>
      </c>
      <c r="M35" s="465">
        <f t="shared" si="2"/>
        <v>0</v>
      </c>
      <c r="N35" s="465">
        <f t="shared" si="2"/>
        <v>0</v>
      </c>
      <c r="O35" s="463">
        <f t="shared" si="2"/>
        <v>0</v>
      </c>
      <c r="P35" s="465">
        <f t="shared" si="2"/>
        <v>0</v>
      </c>
      <c r="Q35" s="466">
        <f t="shared" si="2"/>
        <v>0</v>
      </c>
    </row>
    <row r="37" ht="12.75">
      <c r="A37" s="56" t="s">
        <v>139</v>
      </c>
    </row>
    <row r="38" ht="12.75">
      <c r="A38" s="56" t="s">
        <v>140</v>
      </c>
    </row>
  </sheetData>
  <sheetProtection/>
  <conditionalFormatting sqref="D8 H8 L8">
    <cfRule type="cellIs" priority="1" dxfId="0" operator="notEqual" stopIfTrue="1">
      <formula>"Validation: OK"</formula>
    </cfRule>
  </conditionalFormatting>
  <conditionalFormatting sqref="D33:Q35">
    <cfRule type="cellIs" priority="2" dxfId="2" operator="equal" stopIfTrue="1">
      <formula>0</formula>
    </cfRule>
  </conditionalFormatting>
  <conditionalFormatting sqref="D21">
    <cfRule type="expression" priority="3" dxfId="0" stopIfTrue="1">
      <formula>#REF!&amp;#REF!&lt;&gt;""</formula>
    </cfRule>
    <cfRule type="cellIs" priority="4" dxfId="0" operator="lessThan" stopIfTrue="1">
      <formula>0</formula>
    </cfRule>
    <cfRule type="cellIs" priority="5" dxfId="2" operator="equal" stopIfTrue="1">
      <formula>0</formula>
    </cfRule>
  </conditionalFormatting>
  <conditionalFormatting sqref="G21 E21:E22">
    <cfRule type="cellIs" priority="6" dxfId="0" operator="lessThan" stopIfTrue="1">
      <formula>0</formula>
    </cfRule>
    <cfRule type="expression" priority="7" dxfId="0" stopIfTrue="1">
      <formula>#REF!&amp;#REF!&lt;&gt;""</formula>
    </cfRule>
    <cfRule type="cellIs" priority="8" dxfId="2" operator="equal" stopIfTrue="1">
      <formula>0</formula>
    </cfRule>
  </conditionalFormatting>
  <conditionalFormatting sqref="D22 F21">
    <cfRule type="cellIs" priority="9" dxfId="0" operator="lessThan" stopIfTrue="1">
      <formula>0</formula>
    </cfRule>
    <cfRule type="expression" priority="10" dxfId="0" stopIfTrue="1">
      <formula>#REF!&amp;#REF!&lt;&gt;""</formula>
    </cfRule>
    <cfRule type="cellIs" priority="11" dxfId="2" operator="equal" stopIfTrue="1">
      <formula>0</formula>
    </cfRule>
  </conditionalFormatting>
  <conditionalFormatting sqref="F23:G23 F27:G27">
    <cfRule type="cellIs" priority="12" dxfId="0" operator="lessThan" stopIfTrue="1">
      <formula>0</formula>
    </cfRule>
    <cfRule type="expression" priority="13" dxfId="0" stopIfTrue="1">
      <formula>#REF!&amp;#REF!&lt;&gt;""</formula>
    </cfRule>
    <cfRule type="cellIs" priority="14" dxfId="2" operator="equal" stopIfTrue="1">
      <formula>0</formula>
    </cfRule>
  </conditionalFormatting>
  <conditionalFormatting sqref="F24:G24 F28:G28">
    <cfRule type="cellIs" priority="15" dxfId="0" operator="lessThan" stopIfTrue="1">
      <formula>0</formula>
    </cfRule>
    <cfRule type="expression" priority="16" dxfId="0" stopIfTrue="1">
      <formula>#REF!&amp;#REF!&lt;&gt;""</formula>
    </cfRule>
    <cfRule type="cellIs" priority="17" dxfId="2" operator="equal" stopIfTrue="1">
      <formula>0</formula>
    </cfRule>
  </conditionalFormatting>
  <conditionalFormatting sqref="F25:G25">
    <cfRule type="cellIs" priority="18" dxfId="0" operator="lessThan" stopIfTrue="1">
      <formula>0</formula>
    </cfRule>
    <cfRule type="expression" priority="19" dxfId="0" stopIfTrue="1">
      <formula>#REF!&amp;#REF!&lt;&gt;""</formula>
    </cfRule>
    <cfRule type="cellIs" priority="20" dxfId="2" operator="equal" stopIfTrue="1">
      <formula>0</formula>
    </cfRule>
  </conditionalFormatting>
  <conditionalFormatting sqref="F26:G26">
    <cfRule type="cellIs" priority="21" dxfId="0" operator="lessThan" stopIfTrue="1">
      <formula>0</formula>
    </cfRule>
    <cfRule type="expression" priority="22" dxfId="0" stopIfTrue="1">
      <formula>#REF!&amp;#REF!&lt;&gt;""</formula>
    </cfRule>
    <cfRule type="cellIs" priority="23" dxfId="2" operator="equal" stopIfTrue="1">
      <formula>0</formula>
    </cfRule>
  </conditionalFormatting>
  <conditionalFormatting sqref="F29:G29">
    <cfRule type="cellIs" priority="24" dxfId="0" operator="lessThan" stopIfTrue="1">
      <formula>0</formula>
    </cfRule>
    <cfRule type="expression" priority="25" dxfId="0" stopIfTrue="1">
      <formula>#REF!&amp;#REF!&lt;&gt;""</formula>
    </cfRule>
    <cfRule type="cellIs" priority="26" dxfId="2" operator="equal" stopIfTrue="1">
      <formula>0</formula>
    </cfRule>
  </conditionalFormatting>
  <conditionalFormatting sqref="F30:G30">
    <cfRule type="cellIs" priority="27" dxfId="0" operator="lessThan" stopIfTrue="1">
      <formula>0</formula>
    </cfRule>
    <cfRule type="expression" priority="28" dxfId="0" stopIfTrue="1">
      <formula>#REF!&amp;#REF!&lt;&gt;""</formula>
    </cfRule>
    <cfRule type="cellIs" priority="29" dxfId="2" operator="equal" stopIfTrue="1">
      <formula>0</formula>
    </cfRule>
  </conditionalFormatting>
  <conditionalFormatting sqref="F22">
    <cfRule type="cellIs" priority="30" dxfId="0" operator="lessThan" stopIfTrue="1">
      <formula>0</formula>
    </cfRule>
    <cfRule type="expression" priority="31" dxfId="0" stopIfTrue="1">
      <formula>#REF!&amp;#REF!&lt;&gt;""</formula>
    </cfRule>
    <cfRule type="cellIs" priority="32" dxfId="2" operator="equal" stopIfTrue="1">
      <formula>0</formula>
    </cfRule>
  </conditionalFormatting>
  <conditionalFormatting sqref="G22">
    <cfRule type="cellIs" priority="33" dxfId="0" operator="lessThan" stopIfTrue="1">
      <formula>0</formula>
    </cfRule>
    <cfRule type="expression" priority="34" dxfId="0" stopIfTrue="1">
      <formula>#REF!&amp;#REF!&lt;&gt;""</formula>
    </cfRule>
    <cfRule type="cellIs" priority="35" dxfId="2" operator="equal" stopIfTrue="1">
      <formula>0</formula>
    </cfRule>
  </conditionalFormatting>
  <conditionalFormatting sqref="H21:K21">
    <cfRule type="cellIs" priority="36" dxfId="0" operator="lessThan" stopIfTrue="1">
      <formula>0</formula>
    </cfRule>
    <cfRule type="expression" priority="37" dxfId="0" stopIfTrue="1">
      <formula>#REF!&amp;#REF!&lt;&gt;""</formula>
    </cfRule>
    <cfRule type="cellIs" priority="38" dxfId="2" operator="equal" stopIfTrue="1">
      <formula>0</formula>
    </cfRule>
  </conditionalFormatting>
  <conditionalFormatting sqref="H22:K22">
    <cfRule type="cellIs" priority="39" dxfId="0" operator="lessThan" stopIfTrue="1">
      <formula>0</formula>
    </cfRule>
    <cfRule type="expression" priority="40" dxfId="0" stopIfTrue="1">
      <formula>#REF!&amp;#REF!&lt;&gt;""</formula>
    </cfRule>
    <cfRule type="cellIs" priority="41" dxfId="2" operator="equal" stopIfTrue="1">
      <formula>0</formula>
    </cfRule>
  </conditionalFormatting>
  <conditionalFormatting sqref="H23:K23">
    <cfRule type="cellIs" priority="42" dxfId="0" operator="lessThan" stopIfTrue="1">
      <formula>0</formula>
    </cfRule>
    <cfRule type="expression" priority="43" dxfId="0" stopIfTrue="1">
      <formula>#REF!&amp;#REF!&lt;&gt;""</formula>
    </cfRule>
    <cfRule type="cellIs" priority="44" dxfId="2" operator="equal" stopIfTrue="1">
      <formula>0</formula>
    </cfRule>
  </conditionalFormatting>
  <conditionalFormatting sqref="H24:K24">
    <cfRule type="cellIs" priority="45" dxfId="0" operator="lessThan" stopIfTrue="1">
      <formula>0</formula>
    </cfRule>
    <cfRule type="expression" priority="46" dxfId="0" stopIfTrue="1">
      <formula>#REF!&amp;#REF!&lt;&gt;""</formula>
    </cfRule>
    <cfRule type="cellIs" priority="47" dxfId="2" operator="equal" stopIfTrue="1">
      <formula>0</formula>
    </cfRule>
  </conditionalFormatting>
  <conditionalFormatting sqref="H25:K25">
    <cfRule type="cellIs" priority="48" dxfId="0" operator="lessThan" stopIfTrue="1">
      <formula>0</formula>
    </cfRule>
    <cfRule type="expression" priority="49" dxfId="0" stopIfTrue="1">
      <formula>#REF!&amp;#REF!&lt;&gt;""</formula>
    </cfRule>
    <cfRule type="cellIs" priority="50" dxfId="2" operator="equal" stopIfTrue="1">
      <formula>0</formula>
    </cfRule>
  </conditionalFormatting>
  <conditionalFormatting sqref="H26:K26">
    <cfRule type="cellIs" priority="51" dxfId="0" operator="lessThan" stopIfTrue="1">
      <formula>0</formula>
    </cfRule>
    <cfRule type="expression" priority="52" dxfId="0" stopIfTrue="1">
      <formula>#REF!&amp;#REF!&lt;&gt;""</formula>
    </cfRule>
    <cfRule type="cellIs" priority="53" dxfId="2" operator="equal" stopIfTrue="1">
      <formula>0</formula>
    </cfRule>
  </conditionalFormatting>
  <conditionalFormatting sqref="H27:K27">
    <cfRule type="cellIs" priority="54" dxfId="0" operator="lessThan" stopIfTrue="1">
      <formula>0</formula>
    </cfRule>
    <cfRule type="expression" priority="55" dxfId="0" stopIfTrue="1">
      <formula>#REF!&amp;#REF!&lt;&gt;""</formula>
    </cfRule>
    <cfRule type="cellIs" priority="56" dxfId="2" operator="equal" stopIfTrue="1">
      <formula>0</formula>
    </cfRule>
  </conditionalFormatting>
  <conditionalFormatting sqref="H28:K28">
    <cfRule type="cellIs" priority="57" dxfId="0" operator="lessThan" stopIfTrue="1">
      <formula>0</formula>
    </cfRule>
    <cfRule type="expression" priority="58" dxfId="0" stopIfTrue="1">
      <formula>#REF!&amp;#REF!&lt;&gt;""</formula>
    </cfRule>
    <cfRule type="cellIs" priority="59" dxfId="2" operator="equal" stopIfTrue="1">
      <formula>0</formula>
    </cfRule>
  </conditionalFormatting>
  <conditionalFormatting sqref="H29 J29:K29">
    <cfRule type="cellIs" priority="60" dxfId="0" operator="lessThan" stopIfTrue="1">
      <formula>0</formula>
    </cfRule>
    <cfRule type="expression" priority="61" dxfId="0" stopIfTrue="1">
      <formula>#REF!&amp;#REF!&lt;&gt;""</formula>
    </cfRule>
    <cfRule type="cellIs" priority="62" dxfId="2" operator="equal" stopIfTrue="1">
      <formula>0</formula>
    </cfRule>
  </conditionalFormatting>
  <conditionalFormatting sqref="I29">
    <cfRule type="cellIs" priority="63" dxfId="0" operator="lessThan" stopIfTrue="1">
      <formula>0</formula>
    </cfRule>
    <cfRule type="expression" priority="64" dxfId="0" stopIfTrue="1">
      <formula>#REF!&amp;#REF!&lt;&gt;""</formula>
    </cfRule>
    <cfRule type="cellIs" priority="65" dxfId="2" operator="equal" stopIfTrue="1">
      <formula>0</formula>
    </cfRule>
  </conditionalFormatting>
  <conditionalFormatting sqref="H30">
    <cfRule type="cellIs" priority="66" dxfId="0" operator="lessThan" stopIfTrue="1">
      <formula>0</formula>
    </cfRule>
    <cfRule type="expression" priority="67" dxfId="0" stopIfTrue="1">
      <formula>#REF!&amp;#REF!&lt;&gt;""</formula>
    </cfRule>
    <cfRule type="cellIs" priority="68" dxfId="2" operator="equal" stopIfTrue="1">
      <formula>0</formula>
    </cfRule>
  </conditionalFormatting>
  <conditionalFormatting sqref="I30">
    <cfRule type="cellIs" priority="69" dxfId="0" operator="lessThan" stopIfTrue="1">
      <formula>0</formula>
    </cfRule>
    <cfRule type="expression" priority="70" dxfId="0" stopIfTrue="1">
      <formula>#REF!&amp;#REF!&lt;&gt;""</formula>
    </cfRule>
    <cfRule type="cellIs" priority="71" dxfId="2" operator="equal" stopIfTrue="1">
      <formula>0</formula>
    </cfRule>
  </conditionalFormatting>
  <conditionalFormatting sqref="J30:K30">
    <cfRule type="cellIs" priority="72" dxfId="0" operator="lessThan" stopIfTrue="1">
      <formula>0</formula>
    </cfRule>
    <cfRule type="expression" priority="73" dxfId="0" stopIfTrue="1">
      <formula>#REF!&amp;#REF!&lt;&gt;""</formula>
    </cfRule>
    <cfRule type="cellIs" priority="74" dxfId="2" operator="equal" stopIfTrue="1">
      <formula>0</formula>
    </cfRule>
  </conditionalFormatting>
  <conditionalFormatting sqref="L21:N21">
    <cfRule type="cellIs" priority="75" dxfId="0" operator="lessThan" stopIfTrue="1">
      <formula>0</formula>
    </cfRule>
    <cfRule type="expression" priority="76" dxfId="0" stopIfTrue="1">
      <formula>#REF!&amp;#REF!&lt;&gt;""</formula>
    </cfRule>
    <cfRule type="cellIs" priority="77" dxfId="2" operator="equal" stopIfTrue="1">
      <formula>0</formula>
    </cfRule>
  </conditionalFormatting>
  <conditionalFormatting sqref="L22:N22">
    <cfRule type="cellIs" priority="78" dxfId="0" operator="lessThan" stopIfTrue="1">
      <formula>0</formula>
    </cfRule>
    <cfRule type="expression" priority="79" dxfId="0" stopIfTrue="1">
      <formula>#REF!&amp;#REF!&lt;&gt;""</formula>
    </cfRule>
    <cfRule type="cellIs" priority="80" dxfId="2" operator="equal" stopIfTrue="1">
      <formula>0</formula>
    </cfRule>
  </conditionalFormatting>
  <conditionalFormatting sqref="L23:N23">
    <cfRule type="cellIs" priority="81" dxfId="0" operator="lessThan" stopIfTrue="1">
      <formula>0</formula>
    </cfRule>
    <cfRule type="expression" priority="82" dxfId="0" stopIfTrue="1">
      <formula>#REF!&amp;#REF!&lt;&gt;""</formula>
    </cfRule>
    <cfRule type="cellIs" priority="83" dxfId="2" operator="equal" stopIfTrue="1">
      <formula>0</formula>
    </cfRule>
  </conditionalFormatting>
  <conditionalFormatting sqref="L24:N24">
    <cfRule type="cellIs" priority="84" dxfId="0" operator="lessThan" stopIfTrue="1">
      <formula>0</formula>
    </cfRule>
    <cfRule type="expression" priority="85" dxfId="0" stopIfTrue="1">
      <formula>#REF!&amp;#REF!&lt;&gt;""</formula>
    </cfRule>
    <cfRule type="cellIs" priority="86" dxfId="2" operator="equal" stopIfTrue="1">
      <formula>0</formula>
    </cfRule>
  </conditionalFormatting>
  <conditionalFormatting sqref="L25:N25">
    <cfRule type="cellIs" priority="87" dxfId="0" operator="lessThan" stopIfTrue="1">
      <formula>0</formula>
    </cfRule>
    <cfRule type="expression" priority="88" dxfId="0" stopIfTrue="1">
      <formula>#REF!&amp;#REF!&lt;&gt;""</formula>
    </cfRule>
    <cfRule type="cellIs" priority="89" dxfId="2" operator="equal" stopIfTrue="1">
      <formula>0</formula>
    </cfRule>
  </conditionalFormatting>
  <conditionalFormatting sqref="L27:N27">
    <cfRule type="cellIs" priority="90" dxfId="0" operator="lessThan" stopIfTrue="1">
      <formula>0</formula>
    </cfRule>
    <cfRule type="expression" priority="91" dxfId="0" stopIfTrue="1">
      <formula>#REF!&amp;#REF!&lt;&gt;""</formula>
    </cfRule>
    <cfRule type="cellIs" priority="92" dxfId="2" operator="equal" stopIfTrue="1">
      <formula>0</formula>
    </cfRule>
  </conditionalFormatting>
  <conditionalFormatting sqref="L28:N28">
    <cfRule type="cellIs" priority="93" dxfId="0" operator="lessThan" stopIfTrue="1">
      <formula>0</formula>
    </cfRule>
    <cfRule type="expression" priority="94" dxfId="0" stopIfTrue="1">
      <formula>#REF!&amp;#REF!&lt;&gt;""</formula>
    </cfRule>
    <cfRule type="cellIs" priority="95" dxfId="2" operator="equal" stopIfTrue="1">
      <formula>0</formula>
    </cfRule>
  </conditionalFormatting>
  <conditionalFormatting sqref="O21:Q21">
    <cfRule type="cellIs" priority="96" dxfId="0" operator="lessThan" stopIfTrue="1">
      <formula>0</formula>
    </cfRule>
    <cfRule type="expression" priority="97" dxfId="0" stopIfTrue="1">
      <formula>#REF!&amp;#REF!&lt;&gt;""</formula>
    </cfRule>
    <cfRule type="cellIs" priority="98" dxfId="2" operator="equal" stopIfTrue="1">
      <formula>0</formula>
    </cfRule>
  </conditionalFormatting>
  <conditionalFormatting sqref="O22:Q22">
    <cfRule type="cellIs" priority="99" dxfId="0" operator="lessThan" stopIfTrue="1">
      <formula>0</formula>
    </cfRule>
    <cfRule type="expression" priority="100" dxfId="0" stopIfTrue="1">
      <formula>#REF!&amp;#REF!&lt;&gt;""</formula>
    </cfRule>
    <cfRule type="cellIs" priority="101" dxfId="2" operator="equal" stopIfTrue="1">
      <formula>0</formula>
    </cfRule>
  </conditionalFormatting>
  <conditionalFormatting sqref="O23:Q23">
    <cfRule type="cellIs" priority="102" dxfId="0" operator="lessThan" stopIfTrue="1">
      <formula>0</formula>
    </cfRule>
    <cfRule type="expression" priority="103" dxfId="0" stopIfTrue="1">
      <formula>#REF!&amp;#REF!&lt;&gt;""</formula>
    </cfRule>
    <cfRule type="cellIs" priority="104" dxfId="2" operator="equal" stopIfTrue="1">
      <formula>0</formula>
    </cfRule>
  </conditionalFormatting>
  <conditionalFormatting sqref="O24:Q24">
    <cfRule type="cellIs" priority="105" dxfId="0" operator="lessThan" stopIfTrue="1">
      <formula>0</formula>
    </cfRule>
    <cfRule type="expression" priority="106" dxfId="0" stopIfTrue="1">
      <formula>#REF!&amp;#REF!&lt;&gt;""</formula>
    </cfRule>
    <cfRule type="cellIs" priority="107" dxfId="2" operator="equal" stopIfTrue="1">
      <formula>0</formula>
    </cfRule>
  </conditionalFormatting>
  <conditionalFormatting sqref="O25:Q25">
    <cfRule type="cellIs" priority="108" dxfId="0" operator="lessThan" stopIfTrue="1">
      <formula>0</formula>
    </cfRule>
    <cfRule type="expression" priority="109" dxfId="0" stopIfTrue="1">
      <formula>#REF!&amp;#REF!&lt;&gt;""</formula>
    </cfRule>
    <cfRule type="cellIs" priority="110" dxfId="2" operator="equal" stopIfTrue="1">
      <formula>0</formula>
    </cfRule>
  </conditionalFormatting>
  <conditionalFormatting sqref="O26:Q26">
    <cfRule type="cellIs" priority="111" dxfId="0" operator="lessThan" stopIfTrue="1">
      <formula>0</formula>
    </cfRule>
    <cfRule type="expression" priority="112" dxfId="0" stopIfTrue="1">
      <formula>#REF!&amp;#REF!&lt;&gt;""</formula>
    </cfRule>
    <cfRule type="cellIs" priority="113" dxfId="2" operator="equal" stopIfTrue="1">
      <formula>0</formula>
    </cfRule>
  </conditionalFormatting>
  <conditionalFormatting sqref="O27:Q27">
    <cfRule type="cellIs" priority="114" dxfId="0" operator="lessThan" stopIfTrue="1">
      <formula>0</formula>
    </cfRule>
    <cfRule type="expression" priority="115" dxfId="0" stopIfTrue="1">
      <formula>#REF!&amp;#REF!&lt;&gt;""</formula>
    </cfRule>
    <cfRule type="cellIs" priority="116" dxfId="2" operator="equal" stopIfTrue="1">
      <formula>0</formula>
    </cfRule>
  </conditionalFormatting>
  <conditionalFormatting sqref="O28:Q28">
    <cfRule type="cellIs" priority="117" dxfId="0" operator="lessThan" stopIfTrue="1">
      <formula>0</formula>
    </cfRule>
    <cfRule type="expression" priority="118" dxfId="0" stopIfTrue="1">
      <formula>#REF!&amp;#REF!&lt;&gt;""</formula>
    </cfRule>
    <cfRule type="cellIs" priority="119" dxfId="2" operator="equal" stopIfTrue="1">
      <formula>0</formula>
    </cfRule>
  </conditionalFormatting>
  <conditionalFormatting sqref="O29:Q29">
    <cfRule type="cellIs" priority="120" dxfId="0" operator="lessThan" stopIfTrue="1">
      <formula>0</formula>
    </cfRule>
    <cfRule type="expression" priority="121" dxfId="0" stopIfTrue="1">
      <formula>#REF!&amp;#REF!&lt;&gt;""</formula>
    </cfRule>
    <cfRule type="cellIs" priority="122" dxfId="2" operator="equal" stopIfTrue="1">
      <formula>0</formula>
    </cfRule>
  </conditionalFormatting>
  <conditionalFormatting sqref="L29:N29">
    <cfRule type="cellIs" priority="123" dxfId="0" operator="lessThan" stopIfTrue="1">
      <formula>0</formula>
    </cfRule>
    <cfRule type="expression" priority="124" dxfId="0" stopIfTrue="1">
      <formula>#REF!&amp;#REF!&lt;&gt;""</formula>
    </cfRule>
    <cfRule type="cellIs" priority="125" dxfId="2" operator="equal" stopIfTrue="1">
      <formula>0</formula>
    </cfRule>
  </conditionalFormatting>
  <conditionalFormatting sqref="L26:N26">
    <cfRule type="cellIs" priority="126" dxfId="0" operator="lessThan" stopIfTrue="1">
      <formula>0</formula>
    </cfRule>
    <cfRule type="expression" priority="127" dxfId="0" stopIfTrue="1">
      <formula>#REF!&amp;#REF!&lt;&gt;""</formula>
    </cfRule>
    <cfRule type="cellIs" priority="128" dxfId="2" operator="equal" stopIfTrue="1">
      <formula>0</formula>
    </cfRule>
  </conditionalFormatting>
  <conditionalFormatting sqref="L30:N30 L32:N32">
    <cfRule type="cellIs" priority="129" dxfId="0" operator="lessThan" stopIfTrue="1">
      <formula>0</formula>
    </cfRule>
    <cfRule type="expression" priority="130" dxfId="0" stopIfTrue="1">
      <formula>#REF!&amp;#REF!&lt;&gt;""</formula>
    </cfRule>
    <cfRule type="cellIs" priority="131" dxfId="2" operator="equal" stopIfTrue="1">
      <formula>0</formula>
    </cfRule>
  </conditionalFormatting>
  <conditionalFormatting sqref="O30:Q30 O32:Q32">
    <cfRule type="cellIs" priority="132" dxfId="0" operator="lessThan" stopIfTrue="1">
      <formula>0</formula>
    </cfRule>
    <cfRule type="expression" priority="133" dxfId="0" stopIfTrue="1">
      <formula>#REF!&amp;#REF!&lt;&gt;""</formula>
    </cfRule>
    <cfRule type="cellIs" priority="134" dxfId="2" operator="equal" stopIfTrue="1">
      <formula>0</formula>
    </cfRule>
  </conditionalFormatting>
  <conditionalFormatting sqref="D23:D26">
    <cfRule type="cellIs" priority="135" dxfId="0" operator="lessThan" stopIfTrue="1">
      <formula>0</formula>
    </cfRule>
    <cfRule type="expression" priority="136" dxfId="0" stopIfTrue="1">
      <formula>#REF!&amp;#REF!&lt;&gt;""</formula>
    </cfRule>
    <cfRule type="cellIs" priority="137" dxfId="2" operator="equal" stopIfTrue="1">
      <formula>0</formula>
    </cfRule>
  </conditionalFormatting>
  <conditionalFormatting sqref="E23:E26">
    <cfRule type="cellIs" priority="138" dxfId="0" operator="lessThan" stopIfTrue="1">
      <formula>0</formula>
    </cfRule>
    <cfRule type="expression" priority="139" dxfId="0" stopIfTrue="1">
      <formula>#REF!&amp;#REF!&lt;&gt;""</formula>
    </cfRule>
    <cfRule type="cellIs" priority="140" dxfId="2" operator="equal" stopIfTrue="1">
      <formula>0</formula>
    </cfRule>
  </conditionalFormatting>
  <conditionalFormatting sqref="D27:D28">
    <cfRule type="cellIs" priority="141" dxfId="0" operator="lessThan" stopIfTrue="1">
      <formula>0</formula>
    </cfRule>
    <cfRule type="expression" priority="142" dxfId="0" stopIfTrue="1">
      <formula>#REF!&amp;#REF!&lt;&gt;""</formula>
    </cfRule>
    <cfRule type="cellIs" priority="143" dxfId="2" operator="equal" stopIfTrue="1">
      <formula>0</formula>
    </cfRule>
  </conditionalFormatting>
  <conditionalFormatting sqref="E27:E28">
    <cfRule type="cellIs" priority="144" dxfId="0" operator="lessThan" stopIfTrue="1">
      <formula>0</formula>
    </cfRule>
    <cfRule type="expression" priority="145" dxfId="0" stopIfTrue="1">
      <formula>#REF!&amp;#REF!&lt;&gt;""</formula>
    </cfRule>
    <cfRule type="cellIs" priority="146" dxfId="2" operator="equal" stopIfTrue="1">
      <formula>0</formula>
    </cfRule>
  </conditionalFormatting>
  <conditionalFormatting sqref="D29:D30 D32">
    <cfRule type="cellIs" priority="147" dxfId="0" operator="lessThan" stopIfTrue="1">
      <formula>0</formula>
    </cfRule>
    <cfRule type="expression" priority="148" dxfId="0" stopIfTrue="1">
      <formula>#REF!&amp;#REF!&lt;&gt;""</formula>
    </cfRule>
    <cfRule type="cellIs" priority="149" dxfId="2" operator="equal" stopIfTrue="1">
      <formula>0</formula>
    </cfRule>
  </conditionalFormatting>
  <conditionalFormatting sqref="E29:E30 E32">
    <cfRule type="cellIs" priority="150" dxfId="0" operator="lessThan" stopIfTrue="1">
      <formula>0</formula>
    </cfRule>
    <cfRule type="expression" priority="151" dxfId="0" stopIfTrue="1">
      <formula>#REF!&amp;#REF!&lt;&gt;""</formula>
    </cfRule>
    <cfRule type="cellIs" priority="152" dxfId="2" operator="equal" stopIfTrue="1">
      <formula>0</formula>
    </cfRule>
  </conditionalFormatting>
  <conditionalFormatting sqref="F32:G32">
    <cfRule type="cellIs" priority="153" dxfId="0" operator="lessThan" stopIfTrue="1">
      <formula>0</formula>
    </cfRule>
    <cfRule type="expression" priority="154" dxfId="0" stopIfTrue="1">
      <formula>#REF!&amp;#REF!&lt;&gt;""</formula>
    </cfRule>
    <cfRule type="cellIs" priority="155" dxfId="2" operator="equal" stopIfTrue="1">
      <formula>0</formula>
    </cfRule>
  </conditionalFormatting>
  <conditionalFormatting sqref="H32">
    <cfRule type="cellIs" priority="156" dxfId="0" operator="lessThan" stopIfTrue="1">
      <formula>0</formula>
    </cfRule>
    <cfRule type="expression" priority="157" dxfId="0" stopIfTrue="1">
      <formula>#REF!&amp;#REF!&lt;&gt;""</formula>
    </cfRule>
    <cfRule type="cellIs" priority="158" dxfId="2" operator="equal" stopIfTrue="1">
      <formula>0</formula>
    </cfRule>
  </conditionalFormatting>
  <conditionalFormatting sqref="I32">
    <cfRule type="cellIs" priority="159" dxfId="0" operator="lessThan" stopIfTrue="1">
      <formula>0</formula>
    </cfRule>
    <cfRule type="expression" priority="160" dxfId="0" stopIfTrue="1">
      <formula>#REF!&amp;#REF!&lt;&gt;""</formula>
    </cfRule>
    <cfRule type="cellIs" priority="161" dxfId="2" operator="equal" stopIfTrue="1">
      <formula>0</formula>
    </cfRule>
  </conditionalFormatting>
  <conditionalFormatting sqref="J32:K32">
    <cfRule type="cellIs" priority="162" dxfId="0" operator="lessThan" stopIfTrue="1">
      <formula>0</formula>
    </cfRule>
    <cfRule type="expression" priority="163" dxfId="0" stopIfTrue="1">
      <formula>#REF!&amp;#REF!&lt;&gt;""</formula>
    </cfRule>
    <cfRule type="cellIs" priority="164" dxfId="2" operator="equal" stopIfTrue="1">
      <formula>0</formula>
    </cfRule>
  </conditionalFormatting>
  <conditionalFormatting sqref="D31:Q31">
    <cfRule type="cellIs" priority="165" dxfId="12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1.7109375" style="0" customWidth="1"/>
    <col min="2" max="2" width="12.7109375" style="0" customWidth="1"/>
    <col min="3" max="3" width="12.421875" style="0" customWidth="1"/>
    <col min="4" max="7" width="13.421875" style="0" customWidth="1"/>
  </cols>
  <sheetData>
    <row r="1" spans="1:7" ht="18">
      <c r="A1" s="469" t="str">
        <f>FTS!A1</f>
        <v>Higher Education Students Early Statistics 2006-07</v>
      </c>
      <c r="B1" s="214"/>
      <c r="C1" s="214"/>
      <c r="D1" s="56"/>
      <c r="E1" s="56"/>
      <c r="F1" s="56"/>
      <c r="G1" s="56"/>
    </row>
    <row r="2" spans="1:7" ht="12.75">
      <c r="A2" s="9"/>
      <c r="B2" s="9"/>
      <c r="C2" s="9"/>
      <c r="D2" s="56"/>
      <c r="E2" s="56"/>
      <c r="F2" s="56"/>
      <c r="G2" s="56"/>
    </row>
    <row r="3" spans="1:7" ht="15.75">
      <c r="A3" s="8" t="str">
        <f>FTS!INSTNAME</f>
        <v>Institution:</v>
      </c>
      <c r="B3" s="8"/>
      <c r="C3" s="8"/>
      <c r="D3" s="9" t="str">
        <f>CONTACT</f>
        <v>Contact:</v>
      </c>
      <c r="E3" s="56"/>
      <c r="F3" s="56" t="str">
        <f>HEA</f>
        <v>HEA:</v>
      </c>
      <c r="G3" s="56"/>
    </row>
    <row r="4" spans="1:7" ht="15.75">
      <c r="A4" s="8" t="str">
        <f>FTS!CODE</f>
        <v>Code:</v>
      </c>
      <c r="B4" s="8"/>
      <c r="C4" s="8"/>
      <c r="D4" s="9" t="str">
        <f>PHONE</f>
        <v>Phone:</v>
      </c>
      <c r="E4" s="56"/>
      <c r="F4" s="56" t="str">
        <f>HEAPhone</f>
        <v>HEAPhone:</v>
      </c>
      <c r="G4" s="56"/>
    </row>
    <row r="5" spans="1:7" ht="15.75">
      <c r="A5" s="8" t="s">
        <v>127</v>
      </c>
      <c r="B5" s="8"/>
      <c r="C5" s="8"/>
      <c r="D5" s="9" t="str">
        <f>Date</f>
        <v>Date loaded: </v>
      </c>
      <c r="E5" s="56"/>
      <c r="F5" s="56"/>
      <c r="G5" s="56"/>
    </row>
    <row r="7" spans="1:7" ht="15.75">
      <c r="A7" s="395"/>
      <c r="B7" s="470"/>
      <c r="C7" s="470"/>
      <c r="D7" s="470"/>
      <c r="E7" s="470"/>
      <c r="F7" s="470"/>
      <c r="G7" s="470"/>
    </row>
    <row r="8" spans="1:7" ht="16.5" thickBot="1">
      <c r="A8" s="471"/>
      <c r="B8" s="470"/>
      <c r="C8" s="470"/>
      <c r="D8" s="507" t="s">
        <v>138</v>
      </c>
      <c r="E8" s="507"/>
      <c r="F8" s="507" t="str">
        <f>D8</f>
        <v>Validation: OK</v>
      </c>
      <c r="G8" s="508"/>
    </row>
    <row r="9" spans="1:7" ht="12.75">
      <c r="A9" s="396"/>
      <c r="B9" s="397"/>
      <c r="C9" s="400"/>
      <c r="D9" s="398">
        <v>1</v>
      </c>
      <c r="E9" s="399"/>
      <c r="F9" s="398">
        <v>2</v>
      </c>
      <c r="G9" s="472"/>
    </row>
    <row r="10" spans="1:7" ht="12.75">
      <c r="A10" s="402"/>
      <c r="B10" s="141"/>
      <c r="C10" s="403"/>
      <c r="D10" s="209"/>
      <c r="E10" s="55"/>
      <c r="F10" s="209"/>
      <c r="G10" s="410"/>
    </row>
    <row r="11" spans="1:7" ht="12.75">
      <c r="A11" s="402"/>
      <c r="B11" s="141"/>
      <c r="C11" s="403"/>
      <c r="D11" s="209" t="s">
        <v>128</v>
      </c>
      <c r="E11" s="55"/>
      <c r="F11" s="209" t="s">
        <v>129</v>
      </c>
      <c r="G11" s="410"/>
    </row>
    <row r="12" spans="1:7" ht="12.75">
      <c r="A12" s="402"/>
      <c r="B12" s="141"/>
      <c r="C12" s="403"/>
      <c r="D12" s="209" t="s">
        <v>130</v>
      </c>
      <c r="E12" s="210"/>
      <c r="F12" s="209" t="s">
        <v>131</v>
      </c>
      <c r="G12" s="410"/>
    </row>
    <row r="13" spans="1:7" ht="12.75">
      <c r="A13" s="402"/>
      <c r="B13" s="141"/>
      <c r="C13" s="403"/>
      <c r="D13" s="209" t="s">
        <v>15</v>
      </c>
      <c r="E13" s="55"/>
      <c r="F13" s="209" t="s">
        <v>16</v>
      </c>
      <c r="G13" s="410"/>
    </row>
    <row r="14" spans="1:7" ht="12.75">
      <c r="A14" s="402"/>
      <c r="B14" s="141"/>
      <c r="C14" s="403"/>
      <c r="D14" s="209" t="s">
        <v>82</v>
      </c>
      <c r="E14" s="55"/>
      <c r="F14" s="209" t="s">
        <v>20</v>
      </c>
      <c r="G14" s="410"/>
    </row>
    <row r="15" spans="1:7" ht="12.75" hidden="1">
      <c r="A15" s="402"/>
      <c r="B15" s="141"/>
      <c r="C15" s="403"/>
      <c r="D15" s="211"/>
      <c r="E15" s="212"/>
      <c r="F15" s="211"/>
      <c r="G15" s="473"/>
    </row>
    <row r="16" spans="1:7" ht="51" customHeight="1">
      <c r="A16" s="416" t="s">
        <v>132</v>
      </c>
      <c r="B16" s="474" t="s">
        <v>133</v>
      </c>
      <c r="C16" s="475" t="s">
        <v>32</v>
      </c>
      <c r="D16" s="476" t="s">
        <v>134</v>
      </c>
      <c r="E16" s="477" t="s">
        <v>111</v>
      </c>
      <c r="F16" s="478" t="s">
        <v>134</v>
      </c>
      <c r="G16" s="479" t="s">
        <v>111</v>
      </c>
    </row>
    <row r="17" spans="1:7" ht="12.75">
      <c r="A17" s="480"/>
      <c r="B17" s="406"/>
      <c r="C17" s="451" t="s">
        <v>38</v>
      </c>
      <c r="D17" s="481">
        <v>0</v>
      </c>
      <c r="E17" s="481">
        <v>0</v>
      </c>
      <c r="F17" s="481">
        <v>0</v>
      </c>
      <c r="G17" s="482">
        <v>0</v>
      </c>
    </row>
    <row r="18" spans="1:7" ht="12.75">
      <c r="A18" s="402"/>
      <c r="B18" s="141"/>
      <c r="C18" s="468" t="s">
        <v>40</v>
      </c>
      <c r="D18" s="483">
        <v>0</v>
      </c>
      <c r="E18" s="483">
        <v>0</v>
      </c>
      <c r="F18" s="483">
        <v>0</v>
      </c>
      <c r="G18" s="484">
        <v>0</v>
      </c>
    </row>
    <row r="19" spans="1:7" ht="12.75">
      <c r="A19" s="437"/>
      <c r="B19" s="485"/>
      <c r="C19" s="486" t="s">
        <v>41</v>
      </c>
      <c r="D19" s="487">
        <v>0</v>
      </c>
      <c r="E19" s="487">
        <v>0</v>
      </c>
      <c r="F19" s="487">
        <v>0</v>
      </c>
      <c r="G19" s="488">
        <v>0</v>
      </c>
    </row>
    <row r="20" spans="1:7" ht="12.75">
      <c r="A20" s="435"/>
      <c r="B20" s="489"/>
      <c r="C20" s="413" t="s">
        <v>38</v>
      </c>
      <c r="D20" s="490">
        <v>0</v>
      </c>
      <c r="E20" s="490">
        <v>0</v>
      </c>
      <c r="F20" s="490">
        <v>0</v>
      </c>
      <c r="G20" s="491">
        <v>0</v>
      </c>
    </row>
    <row r="21" spans="1:7" ht="12.75">
      <c r="A21" s="402"/>
      <c r="B21" s="141"/>
      <c r="C21" s="468" t="s">
        <v>40</v>
      </c>
      <c r="D21" s="483">
        <v>0</v>
      </c>
      <c r="E21" s="483">
        <v>0</v>
      </c>
      <c r="F21" s="483">
        <v>0</v>
      </c>
      <c r="G21" s="484">
        <v>0</v>
      </c>
    </row>
    <row r="22" spans="1:7" ht="12.75">
      <c r="A22" s="437"/>
      <c r="B22" s="485"/>
      <c r="C22" s="486" t="s">
        <v>41</v>
      </c>
      <c r="D22" s="487">
        <v>0</v>
      </c>
      <c r="E22" s="487">
        <v>0</v>
      </c>
      <c r="F22" s="487">
        <v>0</v>
      </c>
      <c r="G22" s="488">
        <v>0</v>
      </c>
    </row>
    <row r="23" spans="1:7" ht="12.75">
      <c r="A23" s="435"/>
      <c r="B23" s="489"/>
      <c r="C23" s="413" t="s">
        <v>38</v>
      </c>
      <c r="D23" s="490">
        <v>0</v>
      </c>
      <c r="E23" s="490">
        <v>0</v>
      </c>
      <c r="F23" s="490">
        <v>0</v>
      </c>
      <c r="G23" s="491">
        <v>0</v>
      </c>
    </row>
    <row r="24" spans="1:7" ht="12.75">
      <c r="A24" s="402"/>
      <c r="B24" s="141"/>
      <c r="C24" s="468" t="s">
        <v>40</v>
      </c>
      <c r="D24" s="483">
        <v>0</v>
      </c>
      <c r="E24" s="483">
        <v>0</v>
      </c>
      <c r="F24" s="483">
        <v>0</v>
      </c>
      <c r="G24" s="484">
        <v>0</v>
      </c>
    </row>
    <row r="25" spans="1:7" ht="12.75">
      <c r="A25" s="437"/>
      <c r="B25" s="485"/>
      <c r="C25" s="486" t="s">
        <v>41</v>
      </c>
      <c r="D25" s="487">
        <v>0</v>
      </c>
      <c r="E25" s="487">
        <v>0</v>
      </c>
      <c r="F25" s="487">
        <v>0</v>
      </c>
      <c r="G25" s="488">
        <v>0</v>
      </c>
    </row>
    <row r="26" spans="1:7" ht="12.75">
      <c r="A26" s="480" t="s">
        <v>135</v>
      </c>
      <c r="B26" s="492"/>
      <c r="C26" s="451" t="s">
        <v>38</v>
      </c>
      <c r="D26" s="493">
        <v>0</v>
      </c>
      <c r="E26" s="493">
        <v>0</v>
      </c>
      <c r="F26" s="493">
        <v>0</v>
      </c>
      <c r="G26" s="494">
        <v>0</v>
      </c>
    </row>
    <row r="27" spans="1:7" ht="12.75">
      <c r="A27" s="402"/>
      <c r="B27" s="141"/>
      <c r="C27" s="468" t="s">
        <v>40</v>
      </c>
      <c r="D27" s="495">
        <v>0</v>
      </c>
      <c r="E27" s="495">
        <v>0</v>
      </c>
      <c r="F27" s="495">
        <v>0</v>
      </c>
      <c r="G27" s="496">
        <v>0</v>
      </c>
    </row>
    <row r="28" spans="1:7" ht="12.75">
      <c r="A28" s="402"/>
      <c r="B28" s="141"/>
      <c r="C28" s="486" t="s">
        <v>41</v>
      </c>
      <c r="D28" s="497">
        <v>0</v>
      </c>
      <c r="E28" s="497">
        <v>0</v>
      </c>
      <c r="F28" s="497">
        <v>0</v>
      </c>
      <c r="G28" s="498">
        <v>0</v>
      </c>
    </row>
    <row r="29" spans="1:7" ht="13.5" thickBot="1">
      <c r="A29" s="499"/>
      <c r="B29" s="500"/>
      <c r="C29" s="501" t="s">
        <v>66</v>
      </c>
      <c r="D29" s="502">
        <v>0</v>
      </c>
      <c r="E29" s="502">
        <v>0</v>
      </c>
      <c r="F29" s="502">
        <v>0</v>
      </c>
      <c r="G29" s="503">
        <v>0</v>
      </c>
    </row>
    <row r="30" spans="4:6" ht="12.75">
      <c r="D30" s="467"/>
      <c r="F30" s="467"/>
    </row>
  </sheetData>
  <sheetProtection/>
  <mergeCells count="2">
    <mergeCell ref="D8:E8"/>
    <mergeCell ref="F8:G8"/>
  </mergeCells>
  <conditionalFormatting sqref="D17:G19">
    <cfRule type="cellIs" priority="1" dxfId="0" operator="lessThan" stopIfTrue="1">
      <formula>0</formula>
    </cfRule>
    <cfRule type="expression" priority="2" dxfId="0" stopIfTrue="1">
      <formula>#REF!&amp;#REF!&lt;&gt;""</formula>
    </cfRule>
    <cfRule type="cellIs" priority="3" dxfId="2" operator="equal" stopIfTrue="1">
      <formula>0</formula>
    </cfRule>
  </conditionalFormatting>
  <conditionalFormatting sqref="D20:G22">
    <cfRule type="cellIs" priority="4" dxfId="0" operator="lessThan" stopIfTrue="1">
      <formula>0</formula>
    </cfRule>
    <cfRule type="expression" priority="5" dxfId="0" stopIfTrue="1">
      <formula>#REF!&amp;#REF!&lt;&gt;""</formula>
    </cfRule>
    <cfRule type="cellIs" priority="6" dxfId="2" operator="equal" stopIfTrue="1">
      <formula>0</formula>
    </cfRule>
  </conditionalFormatting>
  <conditionalFormatting sqref="D23:G25">
    <cfRule type="cellIs" priority="7" dxfId="0" operator="lessThan" stopIfTrue="1">
      <formula>0</formula>
    </cfRule>
    <cfRule type="expression" priority="8" dxfId="0" stopIfTrue="1">
      <formula>#REF!&amp;#REF!&lt;&gt;""</formula>
    </cfRule>
    <cfRule type="cellIs" priority="9" dxfId="2" operator="equal" stopIfTrue="1">
      <formula>0</formula>
    </cfRule>
  </conditionalFormatting>
  <conditionalFormatting sqref="D26:G29">
    <cfRule type="cellIs" priority="10" dxfId="2" operator="equal" stopIfTrue="1">
      <formula>0</formula>
    </cfRule>
  </conditionalFormatting>
  <conditionalFormatting sqref="A7">
    <cfRule type="expression" priority="11" dxfId="1" stopIfTrue="1">
      <formula>$A$7&lt;&gt;""</formula>
    </cfRule>
  </conditionalFormatting>
  <conditionalFormatting sqref="D8 F8:G8">
    <cfRule type="cellIs" priority="12" dxfId="0" operator="notEqual" stopIfTrue="1">
      <formula>"Validation: OK"</formula>
    </cfRule>
  </conditionalFormatting>
  <dataValidations count="2">
    <dataValidation type="list" allowBlank="1" showInputMessage="1" showErrorMessage="1" error="Please select an institution from the drop-down menu" sqref="A27:A28">
      <formula1>#REF!</formula1>
    </dataValidation>
    <dataValidation allowBlank="1" showInputMessage="1" showErrorMessage="1" error="Please select an institution from the drop-down menu" sqref="A17:A25"/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brainth</dc:creator>
  <cp:keywords/>
  <dc:description/>
  <cp:lastModifiedBy>efrlibyd</cp:lastModifiedBy>
  <cp:lastPrinted>2006-09-05T14:04:20Z</cp:lastPrinted>
  <dcterms:created xsi:type="dcterms:W3CDTF">2006-08-04T08:42:50Z</dcterms:created>
  <dcterms:modified xsi:type="dcterms:W3CDTF">2012-05-11T14:28:50Z</dcterms:modified>
  <cp:category/>
  <cp:version/>
  <cp:contentType/>
  <cp:contentStatus/>
</cp:coreProperties>
</file>