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65116" yWindow="15" windowWidth="19440" windowHeight="12060" tabRatio="784" activeTab="0"/>
  </bookViews>
  <sheets>
    <sheet name="Front Cover" sheetId="1" r:id="rId1"/>
    <sheet name="Contents" sheetId="2" r:id="rId2"/>
    <sheet name="Introduction" sheetId="3" r:id="rId3"/>
    <sheet name="Actions at inspection" sheetId="4" r:id="rId4"/>
    <sheet name="ActionsDataTable" sheetId="5" state="hidden" r:id="rId5"/>
    <sheet name="ActionsData" sheetId="6" state="hidden" r:id="rId6"/>
    <sheet name="Recommendations at inspection" sheetId="7" r:id="rId7"/>
    <sheet name="RecommendationsDataTable" sheetId="8" state="hidden" r:id="rId8"/>
    <sheet name="RecommendationsData" sheetId="9" state="hidden" r:id="rId9"/>
    <sheet name="Ranges" sheetId="10" state="hidden" r:id="rId10"/>
    <sheet name="EY Provision types" sheetId="11" r:id="rId11"/>
  </sheets>
  <definedNames>
    <definedName name="actions">'Ranges'!$I$1:$I$27</definedName>
    <definedName name="blank">'Ranges'!$B$1</definedName>
    <definedName name="data">#REF!</definedName>
    <definedName name="GOR">'Ranges'!$E$1:$E$10</definedName>
    <definedName name="LA">'Ranges'!$C$1:$C$152</definedName>
    <definedName name="_xlnm.Print_Area" localSheetId="3">'Actions at inspection'!$A$1:$P$44</definedName>
    <definedName name="_xlnm.Print_Area" localSheetId="1">'Contents'!$A$1:$S$34</definedName>
    <definedName name="_xlnm.Print_Area" localSheetId="10">'EY Provision types'!$A$1:$S$20</definedName>
    <definedName name="_xlnm.Print_Area" localSheetId="0">'Front Cover'!$A$1:$D$38</definedName>
    <definedName name="_xlnm.Print_Area" localSheetId="2">'Introduction'!$A$1:$O$19</definedName>
    <definedName name="_xlnm.Print_Area" localSheetId="6">'Recommendations at inspection'!$A$1:$Q$42</definedName>
    <definedName name="raisql1hq_EYFS_Outcomes_Monthly_reports_judgementsExport2009FW" localSheetId="5">'ActionsData'!#REF!</definedName>
    <definedName name="raisql1hq_EYFS_Outcomes_Monthly_reports_judgementsExport2009FW" localSheetId="8">'RecommendationsData'!#REF!</definedName>
    <definedName name="reg">'Ranges'!$B$1:$B$7</definedName>
    <definedName name="region">'Ranges'!$D$1:$D$4</definedName>
    <definedName name="region2">'Ranges'!$A$1:$A$2</definedName>
    <definedName name="Regiontype">'Ranges'!$A$1:$A$3</definedName>
    <definedName name="Registers">'Ranges'!$H$1:$H$2</definedName>
    <definedName name="Requirement">'Ranges'!$G$1:$G$7</definedName>
    <definedName name="Z_58E5DD2F_4F34_4970_B241_3EE60E2B6810_.wvu.FilterData" localSheetId="5" hidden="1">'ActionsData'!$A$1:$AD$501</definedName>
    <definedName name="Z_58E5DD2F_4F34_4970_B241_3EE60E2B6810_.wvu.FilterData" localSheetId="8" hidden="1">'RecommendationsData'!$A$1:$BI$499</definedName>
    <definedName name="Z_58E5DD2F_4F34_4970_B241_3EE60E2B6810_.wvu.PrintArea" localSheetId="3" hidden="1">'Actions at inspection'!$A$1:$P$40</definedName>
    <definedName name="Z_58E5DD2F_4F34_4970_B241_3EE60E2B6810_.wvu.PrintArea" localSheetId="1" hidden="1">'Contents'!$A$1:$S$34</definedName>
    <definedName name="Z_58E5DD2F_4F34_4970_B241_3EE60E2B6810_.wvu.PrintArea" localSheetId="10" hidden="1">'EY Provision types'!$A$1:$S$20</definedName>
    <definedName name="Z_58E5DD2F_4F34_4970_B241_3EE60E2B6810_.wvu.PrintArea" localSheetId="0" hidden="1">'Front Cover'!$A$1:$D$38</definedName>
    <definedName name="Z_58E5DD2F_4F34_4970_B241_3EE60E2B6810_.wvu.PrintArea" localSheetId="2" hidden="1">'Introduction'!$A$1:$O$19</definedName>
    <definedName name="Z_58E5DD2F_4F34_4970_B241_3EE60E2B6810_.wvu.PrintArea" localSheetId="6" hidden="1">'Recommendations at inspection'!$A$1:$P$35</definedName>
    <definedName name="Z_58E5DD2F_4F34_4970_B241_3EE60E2B6810_.wvu.Rows" localSheetId="0" hidden="1">'Front Cover'!$21:$21,'Front Cover'!$36:$36</definedName>
  </definedNames>
  <calcPr fullCalcOnLoad="1"/>
</workbook>
</file>

<file path=xl/sharedStrings.xml><?xml version="1.0" encoding="utf-8"?>
<sst xmlns="http://schemas.openxmlformats.org/spreadsheetml/2006/main" count="10842" uniqueCount="843">
  <si>
    <t>DorsetAll_Provision</t>
  </si>
  <si>
    <t>Childcare - non-domestic</t>
  </si>
  <si>
    <t>Childcare - domestic</t>
  </si>
  <si>
    <t>All_provision</t>
  </si>
  <si>
    <t>England: inspections with actions</t>
  </si>
  <si>
    <t>England: all inspections</t>
  </si>
  <si>
    <t>EalingAll_Provision</t>
  </si>
  <si>
    <t>East SussexAll_Provision</t>
  </si>
  <si>
    <t>GatesheadAll_Provision</t>
  </si>
  <si>
    <t>GloucestershireAll_Provision</t>
  </si>
  <si>
    <t>Kingston upon ThamesAll_Provision</t>
  </si>
  <si>
    <t>LeedsAll_Provision</t>
  </si>
  <si>
    <t>NewcastleAll_Provision</t>
  </si>
  <si>
    <t>North SomersetAll_Provision</t>
  </si>
  <si>
    <t>PeterboroughAll_Provision</t>
  </si>
  <si>
    <t>SandwellAll_Provision</t>
  </si>
  <si>
    <t>South TynesideAll_Provision</t>
  </si>
  <si>
    <t>St. HelensAll_Provision</t>
  </si>
  <si>
    <t>ThurrockAll_Provision</t>
  </si>
  <si>
    <t>TorbayAll_Provision</t>
  </si>
  <si>
    <t>WokinghamAll_Provision</t>
  </si>
  <si>
    <t>BarnsleyAll_Provision</t>
  </si>
  <si>
    <t>North LincolnshireAll_Provision</t>
  </si>
  <si>
    <t>PortsmouthAll_Provision</t>
  </si>
  <si>
    <t>SloughAll_Provision</t>
  </si>
  <si>
    <t>Stockton on TeesAll_Provision</t>
  </si>
  <si>
    <t>WakefieldAll_Provision</t>
  </si>
  <si>
    <t>Windsor &amp; MaidenheadAll_Provision</t>
  </si>
  <si>
    <t>YorkAll_Provision</t>
  </si>
  <si>
    <t>BournemouthAll_Provision</t>
  </si>
  <si>
    <t>Cheshire EastAll_Provision</t>
  </si>
  <si>
    <t>Cheshire West and ChesterAll_Provision</t>
  </si>
  <si>
    <t>City of LondonAll_Provision</t>
  </si>
  <si>
    <t>HackneyAll_Provision</t>
  </si>
  <si>
    <t>NorthumberlandAll_Provision</t>
  </si>
  <si>
    <t>PooleAll_Provision</t>
  </si>
  <si>
    <t>RutlandAll_Provision</t>
  </si>
  <si>
    <t>South GloucestershireAll_Provision</t>
  </si>
  <si>
    <t>Stoke on TrentAll_Provision</t>
  </si>
  <si>
    <t>LeicestershireChildcare - Domestic</t>
  </si>
  <si>
    <t>GreenwichChildcare - Domestic</t>
  </si>
  <si>
    <t>Windsor &amp; MaidenheadChildcare - Domestic</t>
  </si>
  <si>
    <t>HertfordshireChildcare - Domestic</t>
  </si>
  <si>
    <t>South East EnglandChildminder</t>
  </si>
  <si>
    <t>South West EnglandChildminder</t>
  </si>
  <si>
    <t>West MidlandsChildminder</t>
  </si>
  <si>
    <t>Yorkshire and the HumberChildminder</t>
  </si>
  <si>
    <t>BarnetChildminder</t>
  </si>
  <si>
    <t>BarnsleyChildminder</t>
  </si>
  <si>
    <t>BexleyChildminder</t>
  </si>
  <si>
    <t>BirminghamChildminder</t>
  </si>
  <si>
    <t>BlackpoolChildminder</t>
  </si>
  <si>
    <t>BoltonChildminder</t>
  </si>
  <si>
    <t>BournemouthChildminder</t>
  </si>
  <si>
    <t>Bracknell ForestChildminder</t>
  </si>
  <si>
    <t>BradfordChildminder</t>
  </si>
  <si>
    <t>BrentChildminder</t>
  </si>
  <si>
    <t>BromleyChildminder</t>
  </si>
  <si>
    <t>BuckinghamshireChildminder</t>
  </si>
  <si>
    <t>BuryChildminder</t>
  </si>
  <si>
    <t>CalderdaleChildminder</t>
  </si>
  <si>
    <t>CambridgeshireChildminder</t>
  </si>
  <si>
    <t>CamdenChildminder</t>
  </si>
  <si>
    <t>City of LondonChildminder</t>
  </si>
  <si>
    <t>CornwallChildminder</t>
  </si>
  <si>
    <t>CoventryChildminder</t>
  </si>
  <si>
    <t>CroydonChildcare - Domestic</t>
  </si>
  <si>
    <t>CroydonChildminder</t>
  </si>
  <si>
    <t>CumbriaChildminder</t>
  </si>
  <si>
    <t>DarlingtonChildminder</t>
  </si>
  <si>
    <t>DerbyshireChildminder</t>
  </si>
  <si>
    <t>DevonChildminder</t>
  </si>
  <si>
    <t>DoncasterChildminder</t>
  </si>
  <si>
    <t>DorsetChildminder</t>
  </si>
  <si>
    <t>DudleyChildminder</t>
  </si>
  <si>
    <t>DurhamChildminder</t>
  </si>
  <si>
    <t>EalingChildminder</t>
  </si>
  <si>
    <t>East Riding of YorkshireChildminder</t>
  </si>
  <si>
    <t>East SussexChildminder</t>
  </si>
  <si>
    <t>EnfieldChildminder</t>
  </si>
  <si>
    <t>EssexChildminder</t>
  </si>
  <si>
    <t>GatesheadChildminder</t>
  </si>
  <si>
    <t>GloucestershireChildminder</t>
  </si>
  <si>
    <t>GreenwichChildminder</t>
  </si>
  <si>
    <t>HackneyChildminder</t>
  </si>
  <si>
    <t>HaltonChildminder</t>
  </si>
  <si>
    <t>HampshireChildminder</t>
  </si>
  <si>
    <t>HaringeyChildminder</t>
  </si>
  <si>
    <t>HarrowChildminder</t>
  </si>
  <si>
    <t>HartlepoolChildminder</t>
  </si>
  <si>
    <t>HaveringChildminder</t>
  </si>
  <si>
    <t>HerefordshireChildminder</t>
  </si>
  <si>
    <t>HertfordshireChildminder</t>
  </si>
  <si>
    <t>HillingdonChildminder</t>
  </si>
  <si>
    <t>HounslowChildminder</t>
  </si>
  <si>
    <t>Isle of WightChildminder</t>
  </si>
  <si>
    <t>IslingtonChildminder</t>
  </si>
  <si>
    <t>KentChildminder</t>
  </si>
  <si>
    <t>Kingston upon ThamesChildminder</t>
  </si>
  <si>
    <t>KirkleesChildminder</t>
  </si>
  <si>
    <t>KnowsleyChildminder</t>
  </si>
  <si>
    <t>LambethChildminder</t>
  </si>
  <si>
    <t>LancashireChildminder</t>
  </si>
  <si>
    <t>LeedsChildminder</t>
  </si>
  <si>
    <t>LeicestershireChildminder</t>
  </si>
  <si>
    <t>LewishamChildminder</t>
  </si>
  <si>
    <t>LincolnshireChildminder</t>
  </si>
  <si>
    <t>LiverpoolChildminder</t>
  </si>
  <si>
    <t>LutonChildminder</t>
  </si>
  <si>
    <t>ManchesterChildminder</t>
  </si>
  <si>
    <t>MertonChildminder</t>
  </si>
  <si>
    <t>MiddlesbroughChildminder</t>
  </si>
  <si>
    <t>Milton KeynesChildminder</t>
  </si>
  <si>
    <t>NewhamChildminder</t>
  </si>
  <si>
    <t>NorfolkChildminder</t>
  </si>
  <si>
    <t>North East LincolnshireChildminder</t>
  </si>
  <si>
    <t>North LincolnshireChildminder</t>
  </si>
  <si>
    <t>North SomersetChildminder</t>
  </si>
  <si>
    <t>North TynesideChildminder</t>
  </si>
  <si>
    <t>North YorkshireChildminder</t>
  </si>
  <si>
    <t>NorthamptonshireChildminder</t>
  </si>
  <si>
    <t>NorthumberlandChildminder</t>
  </si>
  <si>
    <t>NottinghamshireChildminder</t>
  </si>
  <si>
    <t>OldhamChildminder</t>
  </si>
  <si>
    <t>OxfordshireChildminder</t>
  </si>
  <si>
    <t>PeterboroughChildminder</t>
  </si>
  <si>
    <t>PlymouthChildminder</t>
  </si>
  <si>
    <t>PooleChildminder</t>
  </si>
  <si>
    <t>PortsmouthChildminder</t>
  </si>
  <si>
    <t>ReadingChildminder</t>
  </si>
  <si>
    <t>RedbridgeChildminder</t>
  </si>
  <si>
    <t>Richmond upon ThamesChildminder</t>
  </si>
  <si>
    <t>RochdaleChildminder</t>
  </si>
  <si>
    <t>RotherhamChildminder</t>
  </si>
  <si>
    <t>RutlandChildminder</t>
  </si>
  <si>
    <t>SalfordChildminder</t>
  </si>
  <si>
    <t>SandwellChildminder</t>
  </si>
  <si>
    <r>
      <t xml:space="preserve">Total inspections </t>
    </r>
    <r>
      <rPr>
        <b/>
        <vertAlign val="superscript"/>
        <sz val="9"/>
        <rFont val="Tahoma"/>
        <family val="2"/>
      </rPr>
      <t>1</t>
    </r>
  </si>
  <si>
    <r>
      <t>2</t>
    </r>
    <r>
      <rPr>
        <sz val="8"/>
        <rFont val="Tahoma"/>
        <family val="2"/>
      </rPr>
      <t xml:space="preserve"> </t>
    </r>
    <r>
      <rPr>
        <b/>
        <sz val="8"/>
        <rFont val="Tahoma"/>
        <family val="2"/>
      </rPr>
      <t>Actions</t>
    </r>
    <r>
      <rPr>
        <sz val="8"/>
        <rFont val="Tahoma"/>
        <family val="2"/>
      </rPr>
      <t xml:space="preserve"> are steps that must be taken by the provider to improve, in order that they comply with the requirements of the EYFS. </t>
    </r>
  </si>
  <si>
    <r>
      <t>2</t>
    </r>
    <r>
      <rPr>
        <sz val="8"/>
        <rFont val="Tahoma"/>
        <family val="2"/>
      </rPr>
      <t xml:space="preserve"> </t>
    </r>
    <r>
      <rPr>
        <b/>
        <sz val="8"/>
        <rFont val="Tahoma"/>
        <family val="2"/>
      </rPr>
      <t>Recommendations</t>
    </r>
    <r>
      <rPr>
        <sz val="8"/>
        <rFont val="Tahoma"/>
        <family val="2"/>
      </rPr>
      <t xml:space="preserve"> are suggestions for further improvement of provision that already meets the legal requirements that are set out in the Statutory Framework for the Early Years Foundation Stage. Information about these requirements can be found at the following website:</t>
    </r>
  </si>
  <si>
    <r>
      <t xml:space="preserve">Number and percentage of inspections where at least one action was issued </t>
    </r>
    <r>
      <rPr>
        <b/>
        <vertAlign val="superscript"/>
        <sz val="9"/>
        <rFont val="Tahoma"/>
        <family val="2"/>
      </rPr>
      <t>2</t>
    </r>
  </si>
  <si>
    <r>
      <t xml:space="preserve">Number and percentage of inspections where at least one action was issued, by Early Years Foundation Stage requirements </t>
    </r>
    <r>
      <rPr>
        <b/>
        <vertAlign val="superscript"/>
        <sz val="10"/>
        <rFont val="Tahoma"/>
        <family val="2"/>
      </rPr>
      <t>3 4</t>
    </r>
  </si>
  <si>
    <r>
      <t xml:space="preserve">Number and percentage of inspections where at least one recommendation was issued </t>
    </r>
    <r>
      <rPr>
        <b/>
        <vertAlign val="superscript"/>
        <sz val="9"/>
        <rFont val="Tahoma"/>
        <family val="2"/>
      </rPr>
      <t>2</t>
    </r>
  </si>
  <si>
    <t>SeftonChildminder</t>
  </si>
  <si>
    <t>SheffieldChildminder</t>
  </si>
  <si>
    <t>ShropshireChildminder</t>
  </si>
  <si>
    <t>SloughChildminder</t>
  </si>
  <si>
    <t>SolihullChildminder</t>
  </si>
  <si>
    <t>SomersetChildminder</t>
  </si>
  <si>
    <t>South GloucestershireChildminder</t>
  </si>
  <si>
    <t>South TynesideChildminder</t>
  </si>
  <si>
    <t>SouthamptonChildminder</t>
  </si>
  <si>
    <t>SouthwarkChildminder</t>
  </si>
  <si>
    <t>St. HelensChildminder</t>
  </si>
  <si>
    <t>StaffordshireChildminder</t>
  </si>
  <si>
    <t>StockportChildminder</t>
  </si>
  <si>
    <t>SuffolkChildminder</t>
  </si>
  <si>
    <t>SunderlandChildminder</t>
  </si>
  <si>
    <t>SurreyChildminder</t>
  </si>
  <si>
    <t>SuttonChildminder</t>
  </si>
  <si>
    <t>SwindonChildminder</t>
  </si>
  <si>
    <t>TamesideChildminder</t>
  </si>
  <si>
    <t>ThurrockChildminder</t>
  </si>
  <si>
    <t>TorbayChildminder</t>
  </si>
  <si>
    <t>Tower HamletsChildminder</t>
  </si>
  <si>
    <t>TraffordChildminder</t>
  </si>
  <si>
    <t>WakefieldChildminder</t>
  </si>
  <si>
    <t>Walsall Childminder</t>
  </si>
  <si>
    <t>Waltham ForestChildminder</t>
  </si>
  <si>
    <t>WandsworthChildminder</t>
  </si>
  <si>
    <t>WarringtonChildminder</t>
  </si>
  <si>
    <t>WarwickshireChildminder</t>
  </si>
  <si>
    <t>West SussexChildminder</t>
  </si>
  <si>
    <t>WestminsterChildminder</t>
  </si>
  <si>
    <t>WiganChildminder</t>
  </si>
  <si>
    <t>WiltshireChildminder</t>
  </si>
  <si>
    <t>WirralChildminder</t>
  </si>
  <si>
    <t>WokinghamChildminder</t>
  </si>
  <si>
    <t>WolverhamptonChildminder</t>
  </si>
  <si>
    <t>WorcestershireChildminder</t>
  </si>
  <si>
    <t>YorkChildminder</t>
  </si>
  <si>
    <t xml:space="preserve">Introduction </t>
  </si>
  <si>
    <t>Content</t>
  </si>
  <si>
    <t>Source</t>
  </si>
  <si>
    <t>Further Information</t>
  </si>
  <si>
    <t>Points of Contact</t>
  </si>
  <si>
    <t>Contents</t>
  </si>
  <si>
    <t>Childcare - Domestic</t>
  </si>
  <si>
    <t>All</t>
  </si>
  <si>
    <t>Midlands</t>
  </si>
  <si>
    <t>Leicester City</t>
  </si>
  <si>
    <t>Childcare - Non-Domestic</t>
  </si>
  <si>
    <t>Back to Contents</t>
  </si>
  <si>
    <t>All_Provision</t>
  </si>
  <si>
    <t>LA Name</t>
  </si>
  <si>
    <t>Provision Type</t>
  </si>
  <si>
    <t>GOR</t>
  </si>
  <si>
    <t>typefix</t>
  </si>
  <si>
    <t>Barking &amp; DagenhamAll_Provision</t>
  </si>
  <si>
    <t>BarnetAll_Provision</t>
  </si>
  <si>
    <t>Bath &amp; NE SomersetAll_Provision</t>
  </si>
  <si>
    <t>BexleyAll_Provision</t>
  </si>
  <si>
    <t>BirminghamAll_Provision</t>
  </si>
  <si>
    <t>BlackburnAll_Provision</t>
  </si>
  <si>
    <t>BoltonAll_Provision</t>
  </si>
  <si>
    <t>BrentAll_Provision</t>
  </si>
  <si>
    <t>Brighton &amp; HoveAll_Provision</t>
  </si>
  <si>
    <t>BuckinghamshireAll_Provision</t>
  </si>
  <si>
    <t>BuryAll_Provision</t>
  </si>
  <si>
    <t>CalderdaleAll_Provision</t>
  </si>
  <si>
    <t>CambridgeshireAll_Provision</t>
  </si>
  <si>
    <t>CamdenAll_Provision</t>
  </si>
  <si>
    <t>LD1_Count</t>
  </si>
  <si>
    <t>LD2_Count</t>
  </si>
  <si>
    <t>LD3_Count</t>
  </si>
  <si>
    <t>W1.1_Count</t>
  </si>
  <si>
    <t>W1.2_Count</t>
  </si>
  <si>
    <t>W1.3_Count</t>
  </si>
  <si>
    <t>W2.1_Count</t>
  </si>
  <si>
    <t>W2.2_Count</t>
  </si>
  <si>
    <t>W2.3_Count</t>
  </si>
  <si>
    <t>W3_Count</t>
  </si>
  <si>
    <t>W4_Count</t>
  </si>
  <si>
    <t>W5_Count</t>
  </si>
  <si>
    <t>Total Inspections</t>
  </si>
  <si>
    <t>Total Inspections With Actions</t>
  </si>
  <si>
    <t>Learning and development requirements</t>
  </si>
  <si>
    <t>Welfare requirements</t>
  </si>
  <si>
    <t>Central BedfordshireAll_Provision</t>
  </si>
  <si>
    <t>CoventryAll_Provision</t>
  </si>
  <si>
    <t>CroydonAll_Provision</t>
  </si>
  <si>
    <t>Derby, City ofAll_Provision</t>
  </si>
  <si>
    <t>DerbyshireAll_Provision</t>
  </si>
  <si>
    <t>DevonAll_Provision</t>
  </si>
  <si>
    <t>DoncasterAll_Provision</t>
  </si>
  <si>
    <t>DudleyAll_Provision</t>
  </si>
  <si>
    <t>DurhamAll_Provision</t>
  </si>
  <si>
    <t>East MidlandsAll_Provision</t>
  </si>
  <si>
    <t>East of EnglandAll_Provision</t>
  </si>
  <si>
    <t>EnfieldAll_Provision</t>
  </si>
  <si>
    <t>EssexAll_Provision</t>
  </si>
  <si>
    <t>GreenwichAll_Provision</t>
  </si>
  <si>
    <t>Hammersmith &amp; FulhamAll_Provision</t>
  </si>
  <si>
    <t>HampshireAll_Provision</t>
  </si>
  <si>
    <t>HaringeyAll_Provision</t>
  </si>
  <si>
    <t>HarrowAll_Provision</t>
  </si>
  <si>
    <t>HaveringAll_Provision</t>
  </si>
  <si>
    <t>HerefordshireAll_Provision</t>
  </si>
  <si>
    <t>HertfordshireAll_Provision</t>
  </si>
  <si>
    <t>HillingdonAll_Provision</t>
  </si>
  <si>
    <t>Inner LondonAll_Provision</t>
  </si>
  <si>
    <t>Isle of WightAll_Provision</t>
  </si>
  <si>
    <t>IslingtonAll_Provision</t>
  </si>
  <si>
    <t>Kensington &amp; ChelseaAll_Provision</t>
  </si>
  <si>
    <t>KentAll_Provision</t>
  </si>
  <si>
    <t>Kingston upon HullAll_Provision</t>
  </si>
  <si>
    <t>KirkleesAll_Provision</t>
  </si>
  <si>
    <t>LambethAll_Provision</t>
  </si>
  <si>
    <t>LancashireAll_Provision</t>
  </si>
  <si>
    <t>Leicester CityAll_Provision</t>
  </si>
  <si>
    <t>LeicestershireAll_Provision</t>
  </si>
  <si>
    <t>LewishamAll_Provision</t>
  </si>
  <si>
    <t>LincolnshireAll_Provision</t>
  </si>
  <si>
    <t>LutonAll_Provision</t>
  </si>
  <si>
    <t>ManchesterAll_Provision</t>
  </si>
  <si>
    <t>MertonAll_Provision</t>
  </si>
  <si>
    <t>Milton KeynesAll_Provision</t>
  </si>
  <si>
    <t>NewhamAll_Provision</t>
  </si>
  <si>
    <t>NorfolkAll_Provision</t>
  </si>
  <si>
    <t>North EastAll_Provision</t>
  </si>
  <si>
    <t>North West EnglandAll_Provision</t>
  </si>
  <si>
    <t>NorthamptonshireAll_Provision</t>
  </si>
  <si>
    <t>Nottingham CityAll_Provision</t>
  </si>
  <si>
    <t>NottinghamshireAll_Provision</t>
  </si>
  <si>
    <t>Outer LondonAll_Provision</t>
  </si>
  <si>
    <t>OxfordshireAll_Provision</t>
  </si>
  <si>
    <t>ReadingAll_Provision</t>
  </si>
  <si>
    <t>RedbridgeAll_Provision</t>
  </si>
  <si>
    <t>Richmond upon ThamesAll_Provision</t>
  </si>
  <si>
    <t>RotherhamAll_Provision</t>
  </si>
  <si>
    <t>SalfordAll_Provision</t>
  </si>
  <si>
    <t>SheffieldAll_Provision</t>
  </si>
  <si>
    <t>ShropshireAll_Provision</t>
  </si>
  <si>
    <t>SolihullAll_Provision</t>
  </si>
  <si>
    <t>SomersetAll_Provision</t>
  </si>
  <si>
    <t>South East EnglandAll_Provision</t>
  </si>
  <si>
    <t>South West EnglandAll_Provision</t>
  </si>
  <si>
    <t>SouthamptonAll_Provision</t>
  </si>
  <si>
    <t>Southend on SeaAll_Provision</t>
  </si>
  <si>
    <t>SouthwarkAll_Provision</t>
  </si>
  <si>
    <t>StaffordshireAll_Provision</t>
  </si>
  <si>
    <t>StockportAll_Provision</t>
  </si>
  <si>
    <t>SuffolkAll_Provision</t>
  </si>
  <si>
    <t>SurreyAll_Provision</t>
  </si>
  <si>
    <t>SuttonAll_Provision</t>
  </si>
  <si>
    <t>SwindonAll_Provision</t>
  </si>
  <si>
    <t>TamesideAll_Provision</t>
  </si>
  <si>
    <t>Tower HamletsAll_Provision</t>
  </si>
  <si>
    <t>Walsall All_Provision</t>
  </si>
  <si>
    <t>Waltham ForestAll_Provision</t>
  </si>
  <si>
    <t>WandsworthAll_Provision</t>
  </si>
  <si>
    <t>WarringtonAll_Provision</t>
  </si>
  <si>
    <t>WarwickshireAll_Provision</t>
  </si>
  <si>
    <t>West Berkshire (Newbury)All_Provision</t>
  </si>
  <si>
    <t>West MidlandsAll_Provision</t>
  </si>
  <si>
    <t>West SussexAll_Provision</t>
  </si>
  <si>
    <t>WestminsterAll_Provision</t>
  </si>
  <si>
    <t>WiganAll_Provision</t>
  </si>
  <si>
    <t>WiltshireAll_Provision</t>
  </si>
  <si>
    <t>WolverhamptonAll_Provision</t>
  </si>
  <si>
    <t>WorcestershireAll_Provision</t>
  </si>
  <si>
    <t>Yorkshire and the HumberAll_Provision</t>
  </si>
  <si>
    <t>Northamptonshire</t>
  </si>
  <si>
    <t>Childminder</t>
  </si>
  <si>
    <t>Nottinghamshire</t>
  </si>
  <si>
    <t>Derbyshire</t>
  </si>
  <si>
    <t>Derby, City of</t>
  </si>
  <si>
    <t>Leicestershire</t>
  </si>
  <si>
    <t>Home Childcarer</t>
  </si>
  <si>
    <t>Nottingham City</t>
  </si>
  <si>
    <t>Southend on Sea</t>
  </si>
  <si>
    <t>Norfolk</t>
  </si>
  <si>
    <t>Suffolk</t>
  </si>
  <si>
    <t>Hertfordshire</t>
  </si>
  <si>
    <t>Essex</t>
  </si>
  <si>
    <t>Cambridgeshire</t>
  </si>
  <si>
    <t>Thurrock</t>
  </si>
  <si>
    <t>Peterborough</t>
  </si>
  <si>
    <t>Luton</t>
  </si>
  <si>
    <t>Stoke on Trent</t>
  </si>
  <si>
    <t>Dudley</t>
  </si>
  <si>
    <t>Telford &amp; Wrekin</t>
  </si>
  <si>
    <t>Solihull</t>
  </si>
  <si>
    <t>Sandwell</t>
  </si>
  <si>
    <t>Worcestershire</t>
  </si>
  <si>
    <t>Birmingham</t>
  </si>
  <si>
    <t>Warwickshire</t>
  </si>
  <si>
    <t>Shropshire</t>
  </si>
  <si>
    <t>Staffordshire</t>
  </si>
  <si>
    <t>Wolverhampton</t>
  </si>
  <si>
    <t xml:space="preserve">Walsall </t>
  </si>
  <si>
    <t>North</t>
  </si>
  <si>
    <t>Durham</t>
  </si>
  <si>
    <t>Lincolnshire</t>
  </si>
  <si>
    <t>Rutland</t>
  </si>
  <si>
    <t>Herefordshire</t>
  </si>
  <si>
    <t>Coventry</t>
  </si>
  <si>
    <t>Gateshead</t>
  </si>
  <si>
    <t>North Tyneside</t>
  </si>
  <si>
    <t>Northumberland</t>
  </si>
  <si>
    <t>Hartlepool</t>
  </si>
  <si>
    <t>Newcastle</t>
  </si>
  <si>
    <t>Darlington</t>
  </si>
  <si>
    <t>South Tyneside</t>
  </si>
  <si>
    <t>Sunderland</t>
  </si>
  <si>
    <t>Stockton on Tees</t>
  </si>
  <si>
    <t>Middlesbrough</t>
  </si>
  <si>
    <t>North West England</t>
  </si>
  <si>
    <t>Warrington</t>
  </si>
  <si>
    <t>Blackburn</t>
  </si>
  <si>
    <t>Halton</t>
  </si>
  <si>
    <t>Liverpool</t>
  </si>
  <si>
    <t>Sefton</t>
  </si>
  <si>
    <t>Blackpool</t>
  </si>
  <si>
    <t>Bolton</t>
  </si>
  <si>
    <t>Wigan</t>
  </si>
  <si>
    <t>Wirral</t>
  </si>
  <si>
    <t>Bury</t>
  </si>
  <si>
    <t>Knowsley</t>
  </si>
  <si>
    <t>Cumbria</t>
  </si>
  <si>
    <t>Lancashire</t>
  </si>
  <si>
    <t>St. Helens</t>
  </si>
  <si>
    <t>Stockport</t>
  </si>
  <si>
    <t>Trafford</t>
  </si>
  <si>
    <t>Yorkshire and the Humber</t>
  </si>
  <si>
    <t>Barnsley</t>
  </si>
  <si>
    <t>North Lincolnshire</t>
  </si>
  <si>
    <t>Leeds</t>
  </si>
  <si>
    <t>York</t>
  </si>
  <si>
    <t>North Yorkshire</t>
  </si>
  <si>
    <t>Tameside</t>
  </si>
  <si>
    <t>Oldham</t>
  </si>
  <si>
    <t>Rochdale</t>
  </si>
  <si>
    <t>Salford</t>
  </si>
  <si>
    <t>Manchester</t>
  </si>
  <si>
    <t>Bradford</t>
  </si>
  <si>
    <t>Calderdale</t>
  </si>
  <si>
    <t>East Riding of Yorkshire</t>
  </si>
  <si>
    <t>Kingston upon Hull</t>
  </si>
  <si>
    <t>Sheffield</t>
  </si>
  <si>
    <t>Wakefield</t>
  </si>
  <si>
    <t>Doncaster</t>
  </si>
  <si>
    <t>Rotherham</t>
  </si>
  <si>
    <t>South</t>
  </si>
  <si>
    <t>Inner London</t>
  </si>
  <si>
    <t>Lambeth</t>
  </si>
  <si>
    <t>Kensington &amp; Chelsea</t>
  </si>
  <si>
    <t>Redcar &amp; Cleveland</t>
  </si>
  <si>
    <t>Kirklees</t>
  </si>
  <si>
    <t>North East Lincolnshire</t>
  </si>
  <si>
    <t>Hammersmith &amp; Fulham</t>
  </si>
  <si>
    <t>City of London</t>
  </si>
  <si>
    <t>Wandsworth</t>
  </si>
  <si>
    <t>All EnglandAll_Provision</t>
  </si>
  <si>
    <t>http://nationalstrategies.standards.dcsf.gov.uk/node/151379</t>
  </si>
  <si>
    <t>Newham</t>
  </si>
  <si>
    <t>Camden</t>
  </si>
  <si>
    <t>Westminster</t>
  </si>
  <si>
    <t>Hackney</t>
  </si>
  <si>
    <t>Southwark</t>
  </si>
  <si>
    <t>Tower Hamlets</t>
  </si>
  <si>
    <t>Islington</t>
  </si>
  <si>
    <t>Haringey</t>
  </si>
  <si>
    <t>Lewisham</t>
  </si>
  <si>
    <t>Outer London</t>
  </si>
  <si>
    <t>Barnet</t>
  </si>
  <si>
    <t>Hillingdon</t>
  </si>
  <si>
    <t>Barking &amp; Dagenham</t>
  </si>
  <si>
    <t>Richmond upon Thames</t>
  </si>
  <si>
    <t>Croydon</t>
  </si>
  <si>
    <t>Greenwich</t>
  </si>
  <si>
    <t>Hounslow</t>
  </si>
  <si>
    <t>Bromley</t>
  </si>
  <si>
    <t>Ealing</t>
  </si>
  <si>
    <t>Enfield</t>
  </si>
  <si>
    <t>Merton</t>
  </si>
  <si>
    <t>Redbridge</t>
  </si>
  <si>
    <t>Kingston upon Thames</t>
  </si>
  <si>
    <t>Brent</t>
  </si>
  <si>
    <t>Harrow</t>
  </si>
  <si>
    <t>Bexley</t>
  </si>
  <si>
    <t>Havering</t>
  </si>
  <si>
    <t>Sutton</t>
  </si>
  <si>
    <t>South East England</t>
  </si>
  <si>
    <t>Brighton &amp; Hove</t>
  </si>
  <si>
    <t>Kent</t>
  </si>
  <si>
    <t>Reading</t>
  </si>
  <si>
    <t>Slough</t>
  </si>
  <si>
    <t>Buckinghamshire</t>
  </si>
  <si>
    <t>Medway Towns</t>
  </si>
  <si>
    <t>Surrey</t>
  </si>
  <si>
    <t>Hampshire</t>
  </si>
  <si>
    <t>West Sussex</t>
  </si>
  <si>
    <t>Milton Keynes</t>
  </si>
  <si>
    <t>Portsmouth</t>
  </si>
  <si>
    <t>Isle of Wight</t>
  </si>
  <si>
    <t>Windsor &amp; Maidenhead</t>
  </si>
  <si>
    <t>West Berkshire (Newbury)</t>
  </si>
  <si>
    <t>Wokingham</t>
  </si>
  <si>
    <t>Bracknell Forest</t>
  </si>
  <si>
    <t>South West England</t>
  </si>
  <si>
    <t>Bristol City</t>
  </si>
  <si>
    <t>Cornwall</t>
  </si>
  <si>
    <t>Devon</t>
  </si>
  <si>
    <t>Somerset</t>
  </si>
  <si>
    <t xml:space="preserve">This is a person who is registered to look after one or more children, to whom they are not related, for reward. Childminders work with no more than two other childminders or assistants. 
</t>
  </si>
  <si>
    <t>They care for:</t>
  </si>
  <si>
    <t>at least one individual child for a total of more than two hours in any day. This is not necessarily a continuous period of time.</t>
  </si>
  <si>
    <t>Childcare providers</t>
  </si>
  <si>
    <t>Childcare providers on non-domestic premises</t>
  </si>
  <si>
    <t>For national figures select 'All England' from drop-down box, right, or select a type of region.</t>
  </si>
  <si>
    <t xml:space="preserve">These are people providing care for individual children in premises that are not someone’s home. These premises can range from converted houses to purpose built nurseries. </t>
  </si>
  <si>
    <t>Introduction</t>
  </si>
  <si>
    <t>East of England</t>
  </si>
  <si>
    <t>East Midlands</t>
  </si>
  <si>
    <t>North East</t>
  </si>
  <si>
    <t xml:space="preserve">If you have a query regarding the data presented in this publication, or require additional analyses, please contact the Early Years Statistics Team by email at inspectioninsight@ofsted.gov.uk or by writing to Early Years Statistics Team, Inspection Insight, Ofsted, Aviation House, 125 Kingsway, London, WC2B 6SE. 
</t>
  </si>
  <si>
    <t xml:space="preserve">children on domestic premises that are not usually the home of one of the children, unless they care for children from more than two families wholly or mainly in the homes of the families. </t>
  </si>
  <si>
    <t xml:space="preserve">Actions at inspection </t>
  </si>
  <si>
    <t xml:space="preserve">Recommendations at inspection </t>
  </si>
  <si>
    <t>Childcare providers care for at least one individual child for a total of more than two hours in any day. This is not necessarily a continuous period of time. They must register to care for children under the age of eight, unless they are not required to do so; and can choose to register to care for older children.</t>
  </si>
  <si>
    <t>BlackburnChildcare - Non-Domestic</t>
  </si>
  <si>
    <t>CambridgeshireChildcare - Domestic</t>
  </si>
  <si>
    <t>DarlingtonChildcare - Non-Domestic</t>
  </si>
  <si>
    <t>HartlepoolChildcare - Non-Domestic</t>
  </si>
  <si>
    <t>LambethChildcare - Domestic</t>
  </si>
  <si>
    <t>LincolnshireChildcare - Domestic</t>
  </si>
  <si>
    <t>RedbridgeChildcare - Non-Domestic</t>
  </si>
  <si>
    <t>Redcar &amp; ClevelandChildcare - Non-Domestic</t>
  </si>
  <si>
    <t>South TynesideChildcare - Non-Domestic</t>
  </si>
  <si>
    <t>Stoke on TrentChildcare - Domestic</t>
  </si>
  <si>
    <t>SuffolkChildcare - Domestic</t>
  </si>
  <si>
    <t>Learning and development</t>
  </si>
  <si>
    <t>Childcare register</t>
  </si>
  <si>
    <t>Safeguarding and promoting welfare</t>
  </si>
  <si>
    <t>Suitable people</t>
  </si>
  <si>
    <t>Suitable premises, environment and equipment</t>
  </si>
  <si>
    <t>Childcare on:</t>
  </si>
  <si>
    <t>non-domestic premises</t>
  </si>
  <si>
    <t>domestic premises</t>
  </si>
  <si>
    <t xml:space="preserve">Changes to people </t>
  </si>
  <si>
    <t>Suitability to care for children, or have regular contact</t>
  </si>
  <si>
    <t>East MidlandsChildcare - Domestic</t>
  </si>
  <si>
    <t>South East EnglandChildcare - Domestic</t>
  </si>
  <si>
    <t>West MidlandsChildcare - Domestic</t>
  </si>
  <si>
    <t>Bedford BoroughChildcare - Non-Domestic</t>
  </si>
  <si>
    <t>Bedford BoroughChildminder</t>
  </si>
  <si>
    <t>Central BedfordshireChildcare - Non-Domestic</t>
  </si>
  <si>
    <t>Central BedfordshireChildminder</t>
  </si>
  <si>
    <t>Cheshire EastChildcare - Non-Domestic</t>
  </si>
  <si>
    <t>Cheshire EastChildminder</t>
  </si>
  <si>
    <t>Cheshire West and ChesterChildcare - Non-Domestic</t>
  </si>
  <si>
    <t>Cheshire West and ChesterChildminder</t>
  </si>
  <si>
    <t>CumbriaChildcare - Domestic</t>
  </si>
  <si>
    <t>DorsetChildcare - Domestic</t>
  </si>
  <si>
    <t>GloucestershireChildcare - Domestic</t>
  </si>
  <si>
    <t>Isles of ScillyChildminder</t>
  </si>
  <si>
    <t>North YorkshireChildcare - Domestic</t>
  </si>
  <si>
    <t>NorthumberlandChildcare - Domestic</t>
  </si>
  <si>
    <t>RutlandChildcare - Non-Domestic</t>
  </si>
  <si>
    <t>SomersetChildcare - Domestic</t>
  </si>
  <si>
    <t>WarringtonChildcare - Domestic</t>
  </si>
  <si>
    <t>WarwickshireChildcare - Domestic</t>
  </si>
  <si>
    <t>WorcestershireChildcare - Domestic</t>
  </si>
  <si>
    <t>North EastChildcare - Domestic</t>
  </si>
  <si>
    <t>North West EnglandChildcare - Domestic</t>
  </si>
  <si>
    <t>South West EnglandChildcare - Domestic</t>
  </si>
  <si>
    <t>Yorkshire and the HumberChildcare - Domestic</t>
  </si>
  <si>
    <t>These are people providing care on domestic premises with at least three other people. They can provide the care directly or employ people to work with them. The difference between childminding and childcare on domestic premises is the number of people involved; if four or more people look after children at any time they are providing childcare on domestic premises, not childminding.</t>
  </si>
  <si>
    <t>Barking &amp; DagenhamChildminder</t>
  </si>
  <si>
    <t>Bath &amp; NE SomersetChildminder</t>
  </si>
  <si>
    <t>BlackburnChildminder</t>
  </si>
  <si>
    <t>Brighton &amp; HoveChildminder</t>
  </si>
  <si>
    <t>Bristol CityChildminder</t>
  </si>
  <si>
    <t>Derby, City ofChildminder</t>
  </si>
  <si>
    <t>Hammersmith &amp; FulhamChildminder</t>
  </si>
  <si>
    <t>Kensington &amp; ChelseaChildminder</t>
  </si>
  <si>
    <t>Kingston upon HullChildminder</t>
  </si>
  <si>
    <t>Leicester CityChildminder</t>
  </si>
  <si>
    <t>Medway TownsChildminder</t>
  </si>
  <si>
    <t>NewcastleChildminder</t>
  </si>
  <si>
    <t>Nottingham CityChildminder</t>
  </si>
  <si>
    <t>Redcar &amp; ClevelandChildminder</t>
  </si>
  <si>
    <t>Southend on SeaChildminder</t>
  </si>
  <si>
    <t>Stockton on TeesChildminder</t>
  </si>
  <si>
    <t>Stoke on TrentChildminder</t>
  </si>
  <si>
    <t>Telford &amp; WrekinChildminder</t>
  </si>
  <si>
    <t>West Berkshire (Newbury)Childminder</t>
  </si>
  <si>
    <t>Windsor &amp; MaidenheadChildminder</t>
  </si>
  <si>
    <t>England</t>
  </si>
  <si>
    <t>Region</t>
  </si>
  <si>
    <t>West Midlands</t>
  </si>
  <si>
    <t>Local authority</t>
  </si>
  <si>
    <t>Bedford Borough</t>
  </si>
  <si>
    <t>Central Bedfordshire</t>
  </si>
  <si>
    <t>Cheshire East</t>
  </si>
  <si>
    <t>Cheshire West and Chester</t>
  </si>
  <si>
    <t>Home childcarers</t>
  </si>
  <si>
    <t>Barking &amp; DagenhamChildcare - Non-Domestic</t>
  </si>
  <si>
    <t>NULL</t>
  </si>
  <si>
    <t>BarnetChildcare - Non-Domestic</t>
  </si>
  <si>
    <t>BarnsleyChildcare - Non-Domestic</t>
  </si>
  <si>
    <t>Bath &amp; NE SomersetChildcare - Non-Domestic</t>
  </si>
  <si>
    <t>BexleyChildcare - Non-Domestic</t>
  </si>
  <si>
    <t>BirminghamChildcare - Non-Domestic</t>
  </si>
  <si>
    <t>BlackpoolChildcare - Non-Domestic</t>
  </si>
  <si>
    <t>BoltonChildcare - Non-Domestic</t>
  </si>
  <si>
    <t>BournemouthChildcare - Non-Domestic</t>
  </si>
  <si>
    <t>Bracknell ForestChildcare - Non-Domestic</t>
  </si>
  <si>
    <t>BradfordChildcare - Non-Domestic</t>
  </si>
  <si>
    <t>BrentChildcare - Non-Domestic</t>
  </si>
  <si>
    <t>Brighton &amp; HoveChildcare - Non-Domestic</t>
  </si>
  <si>
    <t>Bristol CityChildcare - Non-Domestic</t>
  </si>
  <si>
    <t>BromleyChildcare - Non-Domestic</t>
  </si>
  <si>
    <t>BuckinghamshireChildcare - Non-Domestic</t>
  </si>
  <si>
    <t>BuryChildcare - Non-Domestic</t>
  </si>
  <si>
    <t>CalderdaleChildcare - Non-Domestic</t>
  </si>
  <si>
    <t>CambridgeshireChildcare - Non-Domestic</t>
  </si>
  <si>
    <t>CamdenChildcare - Non-Domestic</t>
  </si>
  <si>
    <t>CornwallChildcare - Non-Domestic</t>
  </si>
  <si>
    <t>CoventryChildcare - Non-Domestic</t>
  </si>
  <si>
    <t>CroydonChildcare - Non-Domestic</t>
  </si>
  <si>
    <t>CumbriaChildcare - Non-Domestic</t>
  </si>
  <si>
    <t>Derby, City ofChildcare - Non-Domestic</t>
  </si>
  <si>
    <t>DerbyshireChildcare - Non-Domestic</t>
  </si>
  <si>
    <t>DevonChildcare - Non-Domestic</t>
  </si>
  <si>
    <t>DoncasterChildcare - Non-Domestic</t>
  </si>
  <si>
    <t>DorsetChildcare - Non-Domestic</t>
  </si>
  <si>
    <t>DudleyChildcare - Non-Domestic</t>
  </si>
  <si>
    <t>DurhamChildcare - Non-Domestic</t>
  </si>
  <si>
    <t>EalingChildcare - Non-Domestic</t>
  </si>
  <si>
    <t>East Riding of YorkshireChildcare - Non-Domestic</t>
  </si>
  <si>
    <t>East SussexChildcare - Non-Domestic</t>
  </si>
  <si>
    <t>EnfieldChildcare - Non-Domestic</t>
  </si>
  <si>
    <t>EssexChildcare - Non-Domestic</t>
  </si>
  <si>
    <t>GatesheadChildcare - Non-Domestic</t>
  </si>
  <si>
    <t>GloucestershireChildcare - Non-Domestic</t>
  </si>
  <si>
    <t>GreenwichChildcare - Non-Domestic</t>
  </si>
  <si>
    <t>HackneyChildcare - Non-Domestic</t>
  </si>
  <si>
    <t>HaltonChildcare - Non-Domestic</t>
  </si>
  <si>
    <t>Hammersmith &amp; FulhamChildcare - Non-Domestic</t>
  </si>
  <si>
    <t>HampshireChildcare - Non-Domestic</t>
  </si>
  <si>
    <t>HaringeyChildcare - Non-Domestic</t>
  </si>
  <si>
    <t>HarrowChildcare - Non-Domestic</t>
  </si>
  <si>
    <t>HaveringChildcare - Non-Domestic</t>
  </si>
  <si>
    <t>HerefordshireChildcare - Non-Domestic</t>
  </si>
  <si>
    <t>HertfordshireChildcare - Non-Domestic</t>
  </si>
  <si>
    <t>HillingdonChildcare - Non-Domestic</t>
  </si>
  <si>
    <t>HounslowChildcare - Non-Domestic</t>
  </si>
  <si>
    <t>Isle of WightChildcare - Non-Domestic</t>
  </si>
  <si>
    <t>IslingtonChildcare - Non-Domestic</t>
  </si>
  <si>
    <t>Kensington &amp; ChelseaChildcare - Non-Domestic</t>
  </si>
  <si>
    <t>KentChildcare - Non-Domestic</t>
  </si>
  <si>
    <t>Kingston upon HullChildcare - Non-Domestic</t>
  </si>
  <si>
    <t>Kingston upon ThamesChildcare - Non-Domestic</t>
  </si>
  <si>
    <t>KirkleesChildcare - Non-Domestic</t>
  </si>
  <si>
    <t>KnowsleyChildcare - Non-Domestic</t>
  </si>
  <si>
    <t>LambethChildcare - Non-Domestic</t>
  </si>
  <si>
    <t>LancashireChildcare - Non-Domestic</t>
  </si>
  <si>
    <t>LeedsChildcare - Non-Domestic</t>
  </si>
  <si>
    <t>Leicester CityChildcare - Non-Domestic</t>
  </si>
  <si>
    <t>LeicestershireChildcare - Non-Domestic</t>
  </si>
  <si>
    <t>LewishamChildcare - Non-Domestic</t>
  </si>
  <si>
    <t>LincolnshireChildcare - Non-Domestic</t>
  </si>
  <si>
    <t>LiverpoolChildcare - Non-Domestic</t>
  </si>
  <si>
    <t>LutonChildcare - Non-Domestic</t>
  </si>
  <si>
    <t>ManchesterChildcare - Non-Domestic</t>
  </si>
  <si>
    <t>Medway TownsChildcare - Non-Domestic</t>
  </si>
  <si>
    <t>MertonChildcare - Non-Domestic</t>
  </si>
  <si>
    <t>MiddlesbroughChildcare - Non-Domestic</t>
  </si>
  <si>
    <t>Milton KeynesChildcare - Non-Domestic</t>
  </si>
  <si>
    <t>NewcastleChildcare - Non-Domestic</t>
  </si>
  <si>
    <t>NewhamChildcare - Non-Domestic</t>
  </si>
  <si>
    <t>NorfolkChildcare - Non-Domestic</t>
  </si>
  <si>
    <t>North East LincolnshireChildcare - Non-Domestic</t>
  </si>
  <si>
    <t>North LincolnshireChildcare - Non-Domestic</t>
  </si>
  <si>
    <t>North SomersetChildcare - Non-Domestic</t>
  </si>
  <si>
    <t>North TynesideChildcare - Non-Domestic</t>
  </si>
  <si>
    <t>North YorkshireChildcare - Non-Domestic</t>
  </si>
  <si>
    <t>NorthamptonshireChildcare - Non-Domestic</t>
  </si>
  <si>
    <t>NorthumberlandChildcare - Non-Domestic</t>
  </si>
  <si>
    <t>Nottingham CityChildcare - Non-Domestic</t>
  </si>
  <si>
    <t>NottinghamshireChildcare - Non-Domestic</t>
  </si>
  <si>
    <t>OldhamChildcare - Non-Domestic</t>
  </si>
  <si>
    <t>OxfordshireChildcare - Non-Domestic</t>
  </si>
  <si>
    <t>PeterboroughChildcare - Non-Domestic</t>
  </si>
  <si>
    <t>PlymouthChildcare - Non-Domestic</t>
  </si>
  <si>
    <t>PooleChildcare - Non-Domestic</t>
  </si>
  <si>
    <t>PortsmouthChildcare - Non-Domestic</t>
  </si>
  <si>
    <t>ReadingChildcare - Non-Domestic</t>
  </si>
  <si>
    <t>Richmond upon ThamesChildcare - Non-Domestic</t>
  </si>
  <si>
    <t>RochdaleChildcare - Non-Domestic</t>
  </si>
  <si>
    <t>RotherhamChildcare - Non-Domestic</t>
  </si>
  <si>
    <t>SalfordChildcare - Non-Domestic</t>
  </si>
  <si>
    <t>SandwellChildcare - Non-Domestic</t>
  </si>
  <si>
    <t>SeftonChildcare - Non-Domestic</t>
  </si>
  <si>
    <t>SheffieldChildcare - Non-Domestic</t>
  </si>
  <si>
    <t>ShropshireChildcare - Non-Domestic</t>
  </si>
  <si>
    <t>SloughChildcare - Non-Domestic</t>
  </si>
  <si>
    <t>SolihullChildcare - Non-Domestic</t>
  </si>
  <si>
    <t>SomersetChildcare - Non-Domestic</t>
  </si>
  <si>
    <t>South GloucestershireChildcare - Non-Domestic</t>
  </si>
  <si>
    <t>SouthamptonChildcare - Non-Domestic</t>
  </si>
  <si>
    <t>Southend on SeaChildcare - Non-Domestic</t>
  </si>
  <si>
    <t>SouthwarkChildcare - Non-Domestic</t>
  </si>
  <si>
    <t>St. HelensChildcare - Non-Domestic</t>
  </si>
  <si>
    <t>StaffordshireChildcare - Non-Domestic</t>
  </si>
  <si>
    <t>StockportChildcare - Non-Domestic</t>
  </si>
  <si>
    <t>Stockton on TeesChildcare - Non-Domestic</t>
  </si>
  <si>
    <t>Stoke on TrentChildcare - Non-Domestic</t>
  </si>
  <si>
    <t>SuffolkChildcare - Non-Domestic</t>
  </si>
  <si>
    <t>SunderlandChildcare - Non-Domestic</t>
  </si>
  <si>
    <t>SurreyChildcare - Non-Domestic</t>
  </si>
  <si>
    <t>SuttonChildcare - Non-Domestic</t>
  </si>
  <si>
    <t>SwindonChildcare - Non-Domestic</t>
  </si>
  <si>
    <t>TamesideChildcare - Non-Domestic</t>
  </si>
  <si>
    <t>Telford &amp; WrekinChildcare - Non-Domestic</t>
  </si>
  <si>
    <t>ThurrockChildcare - Non-Domestic</t>
  </si>
  <si>
    <t>TorbayChildcare - Non-Domestic</t>
  </si>
  <si>
    <t>Tower HamletsChildcare - Non-Domestic</t>
  </si>
  <si>
    <t>TraffordChildcare - Non-Domestic</t>
  </si>
  <si>
    <t>WakefieldChildcare - Non-Domestic</t>
  </si>
  <si>
    <t>Walsall Childcare - Non-Domestic</t>
  </si>
  <si>
    <t>Waltham ForestChildcare - Non-Domestic</t>
  </si>
  <si>
    <t>WandsworthChildcare - Non-Domestic</t>
  </si>
  <si>
    <t>WarringtonChildcare - Non-Domestic</t>
  </si>
  <si>
    <t>WarwickshireChildcare - Non-Domestic</t>
  </si>
  <si>
    <t>West Berkshire (Newbury)Childcare - Non-Domestic</t>
  </si>
  <si>
    <t>West SussexChildcare - Non-Domestic</t>
  </si>
  <si>
    <t>WestminsterChildcare - Non-Domestic</t>
  </si>
  <si>
    <t>WiganChildcare - Non-Domestic</t>
  </si>
  <si>
    <t>WiltshireChildcare - Non-Domestic</t>
  </si>
  <si>
    <t>Windsor &amp; MaidenheadChildcare - Non-Domestic</t>
  </si>
  <si>
    <t>WirralChildcare - Non-Domestic</t>
  </si>
  <si>
    <t>WokinghamChildcare - Non-Domestic</t>
  </si>
  <si>
    <t>WolverhamptonChildcare - Non-Domestic</t>
  </si>
  <si>
    <t>WorcestershireChildcare - Non-Domestic</t>
  </si>
  <si>
    <t>YorkChildcare - Non-Domestic</t>
  </si>
  <si>
    <t>East MidlandsChildcare - Non-Domestic</t>
  </si>
  <si>
    <t>East of EnglandChildcare - Non-Domestic</t>
  </si>
  <si>
    <t>Inner LondonChildcare - Non-Domestic</t>
  </si>
  <si>
    <t>North EastChildcare - Non-Domestic</t>
  </si>
  <si>
    <t>North West EnglandChildcare - Non-Domestic</t>
  </si>
  <si>
    <t>Outer LondonChildcare - Non-Domestic</t>
  </si>
  <si>
    <t>South East EnglandChildcare - Non-Domestic</t>
  </si>
  <si>
    <t>South West EnglandChildcare - Non-Domestic</t>
  </si>
  <si>
    <t>West MidlandsChildcare - Non-Domestic</t>
  </si>
  <si>
    <t>Yorkshire and the HumberChildcare - Non-Domestic</t>
  </si>
  <si>
    <t>All EnglandChildcare - Non-Domestic</t>
  </si>
  <si>
    <t>LD1 Early learning goals</t>
  </si>
  <si>
    <t>LD2 Educational programmes</t>
  </si>
  <si>
    <t>LD3 Assessment arrangements</t>
  </si>
  <si>
    <t>W1.1 Safeguarding and welfare</t>
  </si>
  <si>
    <t>W1.2 Promoting good health</t>
  </si>
  <si>
    <t>W1.3 Behaviour management</t>
  </si>
  <si>
    <t>W2.1 Suitability of adults</t>
  </si>
  <si>
    <t>W2.2 Qualifications, training, knowledge and skills</t>
  </si>
  <si>
    <t>W2.3 Staffing arrangements</t>
  </si>
  <si>
    <t>W3 Premises, environment &amp; equipment</t>
  </si>
  <si>
    <t>W4 Organisation</t>
  </si>
  <si>
    <t>W5 Documentation</t>
  </si>
  <si>
    <t>Early learning goals</t>
  </si>
  <si>
    <t>Educational programmes</t>
  </si>
  <si>
    <t>Assessment arrangements</t>
  </si>
  <si>
    <t>Safeguarding and welfare</t>
  </si>
  <si>
    <t>Promoting good health</t>
  </si>
  <si>
    <t>Behaviour management</t>
  </si>
  <si>
    <t>Suitability of adults</t>
  </si>
  <si>
    <t>Qualifications, training, knowledge and skills</t>
  </si>
  <si>
    <t>Staffing arrangements</t>
  </si>
  <si>
    <t>Premises, environment &amp; equipment</t>
  </si>
  <si>
    <t>Organisation</t>
  </si>
  <si>
    <t>Documentation</t>
  </si>
  <si>
    <t>Welfare of the children being cared for</t>
  </si>
  <si>
    <t>Arrangements for Safeguarding Children</t>
  </si>
  <si>
    <t>Qualifications and training</t>
  </si>
  <si>
    <t>Suitability and Safety of Premises and Equipment</t>
  </si>
  <si>
    <t>How the childcare provision is organised</t>
  </si>
  <si>
    <t>Procedures for dealing with complaints</t>
  </si>
  <si>
    <t>Records to be kept</t>
  </si>
  <si>
    <t>Providing information to parents</t>
  </si>
  <si>
    <t>Providing information to Ofsted</t>
  </si>
  <si>
    <t>Changes to premises and provision</t>
  </si>
  <si>
    <t>Matters affecting the welfare of children</t>
  </si>
  <si>
    <t>Insurance</t>
  </si>
  <si>
    <t>Certificate of Registration</t>
  </si>
  <si>
    <t>Total Inspections With Recommendations</t>
  </si>
  <si>
    <t>Isles of ScillyAll_Provision</t>
  </si>
  <si>
    <t>BarnetChildcare - Domestic</t>
  </si>
  <si>
    <t>Isles of ScillyChildcare - Non-Domestic</t>
  </si>
  <si>
    <t>EnfieldChildcare - Domestic</t>
  </si>
  <si>
    <t>LeedsChildcare - Domestic</t>
  </si>
  <si>
    <t>ManchesterChildcare - Domestic</t>
  </si>
  <si>
    <t>North SomersetChildcare - Domestic</t>
  </si>
  <si>
    <t>EssexChildcare - Domestic</t>
  </si>
  <si>
    <t>WiltshireChildcare - Domestic</t>
  </si>
  <si>
    <t>DevonChildcare - Domestic</t>
  </si>
  <si>
    <t>England: inspections with reommendations</t>
  </si>
  <si>
    <t>Childcare providers on domestic premises</t>
  </si>
  <si>
    <t>South Gloucestershire</t>
  </si>
  <si>
    <t>Swindon</t>
  </si>
  <si>
    <t>Wiltshire</t>
  </si>
  <si>
    <t>Plymouth</t>
  </si>
  <si>
    <t>Gloucestershire</t>
  </si>
  <si>
    <t>Poole</t>
  </si>
  <si>
    <t>Waltham Forest</t>
  </si>
  <si>
    <t>Oxfordshire</t>
  </si>
  <si>
    <t>East Sussex</t>
  </si>
  <si>
    <t>Southampton</t>
  </si>
  <si>
    <t>Bournemouth</t>
  </si>
  <si>
    <t>Bath &amp; NE Somerset</t>
  </si>
  <si>
    <t>Torbay</t>
  </si>
  <si>
    <t>Dorset</t>
  </si>
  <si>
    <t>North Somerset</t>
  </si>
  <si>
    <t>Isles of Scilly</t>
  </si>
  <si>
    <t>All England</t>
  </si>
  <si>
    <t>Age group: between birth and the end of the academic year in which a child turns five.</t>
  </si>
  <si>
    <t>Guide to Registration on the Childcare Register</t>
  </si>
  <si>
    <t>Government office region</t>
  </si>
  <si>
    <t xml:space="preserve">Home childcarers care for children of any age up to their 18th birthday wholly or mainly in the home of a child being cared for, and care for children from no more than two families. They can only register on the voluntary part of the Childcare Register. Click on the link below for more information.
</t>
  </si>
  <si>
    <t>All EnglandChildcare - Domestic</t>
  </si>
  <si>
    <t>All EnglandChildminder</t>
  </si>
  <si>
    <t>East of EnglandChildcare - Domestic</t>
  </si>
  <si>
    <t>Inner LondonChildcare - Domestic</t>
  </si>
  <si>
    <t>Outer LondonChildcare - Domestic</t>
  </si>
  <si>
    <t>East MidlandsChildminder</t>
  </si>
  <si>
    <t>East of EnglandChildminder</t>
  </si>
  <si>
    <t>Inner LondonChildminder</t>
  </si>
  <si>
    <t>North EastChildminder</t>
  </si>
  <si>
    <t>North West EnglandChildminder</t>
  </si>
  <si>
    <t>Outer LondonChildminder</t>
  </si>
  <si>
    <t>Bristol CityAll_Provision</t>
  </si>
  <si>
    <t>DarlingtonAll_Provision</t>
  </si>
  <si>
    <t>KnowsleyAll_Provision</t>
  </si>
  <si>
    <t>Medway TownsAll_Provision</t>
  </si>
  <si>
    <t>MiddlesbroughAll_Provision</t>
  </si>
  <si>
    <t>North TynesideAll_Provision</t>
  </si>
  <si>
    <t>OldhamAll_Provision</t>
  </si>
  <si>
    <t>Redcar &amp; ClevelandAll_Provision</t>
  </si>
  <si>
    <t>RochdaleAll_Provision</t>
  </si>
  <si>
    <t>TraffordAll_Provision</t>
  </si>
  <si>
    <t>Bracknell ForestAll_Provision</t>
  </si>
  <si>
    <t>CornwallAll_Provision</t>
  </si>
  <si>
    <t>East Riding of YorkshireAll_Provision</t>
  </si>
  <si>
    <t>HaltonAll_Provision</t>
  </si>
  <si>
    <t>HounslowAll_Provision</t>
  </si>
  <si>
    <t>LiverpoolAll_Provision</t>
  </si>
  <si>
    <t>Telford &amp; WrekinAll_Provision</t>
  </si>
  <si>
    <t>WirralAll_Provision</t>
  </si>
  <si>
    <t>Bedford BoroughAll_Provision</t>
  </si>
  <si>
    <t>BlackpoolAll_Provision</t>
  </si>
  <si>
    <t>BromleyAll_Provision</t>
  </si>
  <si>
    <t>HartlepoolAll_Provision</t>
  </si>
  <si>
    <t>North East LincolnshireAll_Provision</t>
  </si>
  <si>
    <t>North YorkshireAll_Provision</t>
  </si>
  <si>
    <t>PlymouthAll_Provision</t>
  </si>
  <si>
    <t>SeftonAll_Provision</t>
  </si>
  <si>
    <t>SunderlandAll_Provision</t>
  </si>
  <si>
    <t>BradfordAll_Provision</t>
  </si>
  <si>
    <t>CumbriaAll_Provision</t>
  </si>
  <si>
    <r>
      <t>4</t>
    </r>
    <r>
      <rPr>
        <sz val="8"/>
        <rFont val="Tahoma"/>
        <family val="2"/>
      </rPr>
      <t xml:space="preserve"> More than one action may be issued at inspection, and these may relate to more than one requirement, therefore the breakdown by EYFS requirements is likely to exceed the total number of inspections where at least one action was issued.</t>
    </r>
  </si>
  <si>
    <r>
      <t>3</t>
    </r>
    <r>
      <rPr>
        <sz val="8"/>
        <rFont val="Tahoma"/>
        <family val="2"/>
      </rPr>
      <t xml:space="preserve"> More than one recommendation may be issued at inspection, and these may relate to more than one requirement, therefore the breakdown by EYFS requirements is likely to exceed the total number of inspections where at least one recommmendation was issued.</t>
    </r>
  </si>
  <si>
    <t>LewishamChildcare - Domestic</t>
  </si>
  <si>
    <t>City of LondonChildcare - Non-Domestic</t>
  </si>
  <si>
    <t>DudleyChildcare - Domestic</t>
  </si>
  <si>
    <t>KentChildcare - Domestic</t>
  </si>
  <si>
    <r>
      <t xml:space="preserve">Number and percentage of inspections where at least one recommendation was issued, by Early Years Foundation Stage requirements </t>
    </r>
    <r>
      <rPr>
        <b/>
        <vertAlign val="superscript"/>
        <sz val="9"/>
        <rFont val="Tahoma"/>
        <family val="2"/>
      </rPr>
      <t>3</t>
    </r>
  </si>
  <si>
    <r>
      <t xml:space="preserve">3 </t>
    </r>
    <r>
      <rPr>
        <b/>
        <sz val="8"/>
        <rFont val="Tahoma"/>
        <family val="2"/>
      </rPr>
      <t xml:space="preserve">Early Years Foundation Stage requirements: </t>
    </r>
    <r>
      <rPr>
        <sz val="8"/>
        <rFont val="Tahoma"/>
        <family val="2"/>
      </rPr>
      <t xml:space="preserve"> Providers who are registered to provide care and education for children in the Early Years age group (children aged from birth until the 31 August after their fifth birthday) must meet the legal requirements that are set out in the Statutory Framework for the Early Years Foundation Stage. Information about these requirements can be found at the following website:</t>
    </r>
  </si>
  <si>
    <t>RotherhamChildcare - Domestic</t>
  </si>
  <si>
    <t>ShropshireChildcare - Domestic</t>
  </si>
  <si>
    <r>
      <t xml:space="preserve">1 </t>
    </r>
    <r>
      <rPr>
        <sz val="8"/>
        <rFont val="Tahoma"/>
        <family val="2"/>
      </rPr>
      <t xml:space="preserve">All data relate to the most recent Early Years Foundation Stage inspection of active early years registered providers where an action was issued. This may not be the latest inspection of a provider.   </t>
    </r>
  </si>
  <si>
    <r>
      <t xml:space="preserve">1 </t>
    </r>
    <r>
      <rPr>
        <sz val="8"/>
        <rFont val="Tahoma"/>
        <family val="2"/>
      </rPr>
      <t xml:space="preserve">All data relate to the most recent Early Years Foundation Stage inspection of active early years registered providers where a recommendation was issued. This may not be the latest inspection of a provider.   </t>
    </r>
  </si>
  <si>
    <t>f</t>
  </si>
  <si>
    <t>Brighton &amp; HoveChildcare - Domestic</t>
  </si>
  <si>
    <t>CalderdaleChildcare - Domestic</t>
  </si>
  <si>
    <t>SolihullChildcare - Domestic</t>
  </si>
  <si>
    <t>Actions at inspections of early years registered providers</t>
  </si>
  <si>
    <t>Recommendations at inspections of early years registered providers</t>
  </si>
  <si>
    <t>Types of early years registered provision</t>
  </si>
  <si>
    <t xml:space="preserve">Figures are presented for each type of eary years provision and are given at national, government office region and local authority level. Where the number of inspections is small, care should be taken when interpreting the data as it may be that any apparent differences between local authority and national figures are not statistically significant. </t>
  </si>
  <si>
    <t xml:space="preserve">The content of this publication has been limited to data that is considered robust and of general public interest. However, a variety of other data are held as part of our early years regulatory and inspection functions. If further data is required we will consider each request for additional information on an individual basis and will consider updates to the content of future publications every six months. We do however, reserve the right to cost and charge for additional analyses if it is deemed necessary. </t>
  </si>
  <si>
    <t xml:space="preserve">Types of early years registered provision </t>
  </si>
  <si>
    <t>Actions and recommendations at inspections of Early Years registered providers at 31 December 2010</t>
  </si>
  <si>
    <t>This statistical publication provides details of the actions and recommendations issued at the most recent Early Years Foundation Stage inspection of active early years registered providers in England, where an action was issued as at 31 December 2010. This may not be the latest inspection of a provider. These include all those that are registered on the Early Years Register to offer the Early Years Foundation Stage to children in the Early Years age group (from birth to 31 August following their fifth birthday) and are inspected under the Childcare Act 2006.</t>
  </si>
  <si>
    <t>All data has been extracted from the Regulatory Support Application as at 31 December 2010.</t>
  </si>
  <si>
    <t>Actions issued at inspections of Early Years registered providers between 1 September 2008 and 31 December 2010</t>
  </si>
  <si>
    <t>Recommendations issued at inspections of Early Years registered providers between 1 September 2008 and 31 December 2010</t>
  </si>
  <si>
    <t>NorthamptonshireChildcare - Domestic</t>
  </si>
  <si>
    <t>Richmond upon ThamesChildcare - Domestic</t>
  </si>
  <si>
    <t>SurreyChildcare - Domestic</t>
  </si>
  <si>
    <t>Published: 27 January 2011</t>
  </si>
  <si>
    <r>
      <t>5</t>
    </r>
    <r>
      <rPr>
        <sz val="8"/>
        <rFont val="Arial"/>
        <family val="2"/>
      </rPr>
      <t xml:space="preserve"> Percentages are rounded and do not always add exactly to 100.</t>
    </r>
  </si>
  <si>
    <r>
      <t>4</t>
    </r>
    <r>
      <rPr>
        <sz val="8"/>
        <rFont val="Arial"/>
        <family val="2"/>
      </rPr>
      <t xml:space="preserve"> Percentages are rounded and do not always add exactly to 100.</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</si>
</sst>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mmmm\ d\,\ yyyy"/>
    <numFmt numFmtId="177" formatCode="d\-mmm\-yyyy"/>
    <numFmt numFmtId="178" formatCode="mmm\-yyyy"/>
    <numFmt numFmtId="179" formatCode="0.0"/>
    <numFmt numFmtId="180" formatCode="[$-809]dd\ mmmm\ yyyy"/>
    <numFmt numFmtId="181" formatCode="[$-F800]dddd\,\ mmmm\ dd\,\ yyyy"/>
    <numFmt numFmtId="182" formatCode="d/m/yy;@"/>
    <numFmt numFmtId="183" formatCode="[$-809]dd\ mmmm\ yyyy;@"/>
    <numFmt numFmtId="184" formatCode="0.0%"/>
    <numFmt numFmtId="185" formatCode="\(00\)"/>
    <numFmt numFmtId="186" formatCode="\(000\)"/>
    <numFmt numFmtId="187" formatCode="\(0\)"/>
    <numFmt numFmtId="188" formatCode="0.000"/>
  </numFmts>
  <fonts count="92">
    <font>
      <sz val="10"/>
      <name val="Arial"/>
      <family val="0"/>
    </font>
    <font>
      <sz val="12"/>
      <color indexed="8"/>
      <name val="Tahoma"/>
      <family val="2"/>
    </font>
    <font>
      <sz val="12"/>
      <name val="Tahoma"/>
      <family val="2"/>
    </font>
    <font>
      <u val="single"/>
      <sz val="10"/>
      <color indexed="36"/>
      <name val="Arial"/>
      <family val="0"/>
    </font>
    <font>
      <u val="single"/>
      <sz val="10"/>
      <color indexed="12"/>
      <name val="Arial"/>
      <family val="0"/>
    </font>
    <font>
      <sz val="10"/>
      <name val="Tahoma"/>
      <family val="2"/>
    </font>
    <font>
      <sz val="8"/>
      <name val="Arial"/>
      <family val="0"/>
    </font>
    <font>
      <b/>
      <sz val="8"/>
      <name val="Tahoma"/>
      <family val="2"/>
    </font>
    <font>
      <sz val="8"/>
      <name val="Tahoma"/>
      <family val="2"/>
    </font>
    <font>
      <u val="single"/>
      <sz val="8"/>
      <color indexed="12"/>
      <name val="Tahoma"/>
      <family val="2"/>
    </font>
    <font>
      <i/>
      <u val="single"/>
      <sz val="10"/>
      <name val="Tahoma"/>
      <family val="2"/>
    </font>
    <font>
      <sz val="14"/>
      <color indexed="8"/>
      <name val="Tahoma"/>
      <family val="2"/>
    </font>
    <font>
      <b/>
      <sz val="11"/>
      <color indexed="8"/>
      <name val="Tahoma"/>
      <family val="2"/>
    </font>
    <font>
      <b/>
      <sz val="18"/>
      <color indexed="8"/>
      <name val="Tahoma"/>
      <family val="2"/>
    </font>
    <font>
      <sz val="10"/>
      <color indexed="8"/>
      <name val="Arial"/>
      <family val="0"/>
    </font>
    <font>
      <b/>
      <sz val="14"/>
      <color indexed="8"/>
      <name val="Tahoma"/>
      <family val="2"/>
    </font>
    <font>
      <b/>
      <sz val="12"/>
      <color indexed="8"/>
      <name val="Tahoma"/>
      <family val="2"/>
    </font>
    <font>
      <b/>
      <sz val="22"/>
      <color indexed="8"/>
      <name val="Tahoma"/>
      <family val="2"/>
    </font>
    <font>
      <b/>
      <sz val="22"/>
      <color indexed="8"/>
      <name val="Arial"/>
      <family val="2"/>
    </font>
    <font>
      <sz val="22"/>
      <color indexed="8"/>
      <name val="Times New Roman"/>
      <family val="1"/>
    </font>
    <font>
      <sz val="22"/>
      <color indexed="8"/>
      <name val="Tahoma"/>
      <family val="2"/>
    </font>
    <font>
      <sz val="26"/>
      <color indexed="8"/>
      <name val="Tahoma"/>
      <family val="2"/>
    </font>
    <font>
      <sz val="14"/>
      <color indexed="8"/>
      <name val="Arial"/>
      <family val="0"/>
    </font>
    <font>
      <b/>
      <sz val="9"/>
      <color indexed="9"/>
      <name val="Tahoma"/>
      <family val="2"/>
    </font>
    <font>
      <sz val="10"/>
      <color indexed="9"/>
      <name val="Arial"/>
      <family val="0"/>
    </font>
    <font>
      <sz val="9"/>
      <color indexed="9"/>
      <name val="Tahoma"/>
      <family val="2"/>
    </font>
    <font>
      <sz val="10"/>
      <color indexed="9"/>
      <name val="Tahoma"/>
      <family val="2"/>
    </font>
    <font>
      <sz val="11"/>
      <name val="Tahoma"/>
      <family val="2"/>
    </font>
    <font>
      <sz val="11"/>
      <name val="Arial"/>
      <family val="0"/>
    </font>
    <font>
      <i/>
      <sz val="9"/>
      <name val="Tahoma"/>
      <family val="2"/>
    </font>
    <font>
      <sz val="23.5"/>
      <color indexed="8"/>
      <name val="Tahoma"/>
      <family val="2"/>
    </font>
    <font>
      <i/>
      <sz val="10"/>
      <color indexed="8"/>
      <name val="Tahoma"/>
      <family val="2"/>
    </font>
    <font>
      <b/>
      <sz val="9"/>
      <name val="Tahoma"/>
      <family val="2"/>
    </font>
    <font>
      <b/>
      <sz val="10"/>
      <name val="Tahoma"/>
      <family val="2"/>
    </font>
    <font>
      <b/>
      <sz val="10"/>
      <color indexed="8"/>
      <name val="Tahoma"/>
      <family val="2"/>
    </font>
    <font>
      <b/>
      <sz val="10"/>
      <name val="Arial"/>
      <family val="2"/>
    </font>
    <font>
      <sz val="9"/>
      <name val="Tahoma"/>
      <family val="2"/>
    </font>
    <font>
      <b/>
      <sz val="9"/>
      <name val="Arial"/>
      <family val="0"/>
    </font>
    <font>
      <b/>
      <sz val="9"/>
      <color indexed="8"/>
      <name val="Tahoma"/>
      <family val="2"/>
    </font>
    <font>
      <sz val="9"/>
      <color indexed="8"/>
      <name val="Tahoma"/>
      <family val="2"/>
    </font>
    <font>
      <i/>
      <sz val="9"/>
      <color indexed="8"/>
      <name val="Tahoma"/>
      <family val="2"/>
    </font>
    <font>
      <sz val="9"/>
      <color indexed="9"/>
      <name val="Arial"/>
      <family val="0"/>
    </font>
    <font>
      <sz val="9"/>
      <name val="Arial"/>
      <family val="0"/>
    </font>
    <font>
      <sz val="11"/>
      <color indexed="8"/>
      <name val="Tahoma"/>
      <family val="2"/>
    </font>
    <font>
      <b/>
      <vertAlign val="superscript"/>
      <sz val="8"/>
      <name val="Tahoma"/>
      <family val="2"/>
    </font>
    <font>
      <b/>
      <vertAlign val="superscript"/>
      <sz val="10"/>
      <name val="Tahoma"/>
      <family val="2"/>
    </font>
    <font>
      <vertAlign val="superscript"/>
      <sz val="8"/>
      <name val="Tahoma"/>
      <family val="2"/>
    </font>
    <font>
      <b/>
      <vertAlign val="superscript"/>
      <sz val="9"/>
      <name val="Tahoma"/>
      <family val="2"/>
    </font>
    <font>
      <sz val="8"/>
      <color indexed="9"/>
      <name val="Tahoma"/>
      <family val="2"/>
    </font>
    <font>
      <sz val="14"/>
      <name val="Tahoma"/>
      <family val="2"/>
    </font>
    <font>
      <b/>
      <sz val="16"/>
      <color indexed="8"/>
      <name val="Tahoma"/>
      <family val="2"/>
    </font>
    <font>
      <sz val="16"/>
      <name val="Arial"/>
      <family val="0"/>
    </font>
    <font>
      <sz val="12"/>
      <color indexed="10"/>
      <name val="Tahoma"/>
      <family val="2"/>
    </font>
    <font>
      <b/>
      <sz val="14"/>
      <name val="Tahoma"/>
      <family val="2"/>
    </font>
    <font>
      <sz val="10"/>
      <color indexed="8"/>
      <name val="Tahoma"/>
      <family val="2"/>
    </font>
    <font>
      <b/>
      <sz val="10"/>
      <color indexed="8"/>
      <name val="Arial"/>
      <family val="0"/>
    </font>
    <font>
      <vertAlign val="superscript"/>
      <sz val="8"/>
      <name val="Arial"/>
      <family val="2"/>
    </font>
    <font>
      <u val="single"/>
      <sz val="12"/>
      <color indexed="12"/>
      <name val="Tahoma"/>
      <family val="2"/>
    </font>
    <font>
      <b/>
      <sz val="12"/>
      <name val="Arial"/>
      <family val="2"/>
    </font>
    <font>
      <b/>
      <sz val="18"/>
      <color indexed="18"/>
      <name val="Cambria"/>
      <family val="2"/>
    </font>
    <font>
      <b/>
      <sz val="15"/>
      <color indexed="18"/>
      <name val="Calibri"/>
      <family val="2"/>
    </font>
    <font>
      <b/>
      <sz val="13"/>
      <color indexed="18"/>
      <name val="Calibri"/>
      <family val="2"/>
    </font>
    <font>
      <b/>
      <sz val="11"/>
      <color indexed="18"/>
      <name val="Calibri"/>
      <family val="2"/>
    </font>
    <font>
      <sz val="11"/>
      <color indexed="17"/>
      <name val="Calibri"/>
      <family val="2"/>
    </font>
    <font>
      <sz val="11"/>
      <color indexed="62"/>
      <name val="Calibri"/>
      <family val="2"/>
    </font>
    <font>
      <sz val="11"/>
      <color indexed="60"/>
      <name val="Calibri"/>
      <family val="2"/>
    </font>
    <font>
      <sz val="11"/>
      <color indexed="54"/>
      <name val="Calibri"/>
      <family val="2"/>
    </font>
    <font>
      <b/>
      <sz val="11"/>
      <color indexed="8"/>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6"/>
        <bgColor indexed="64"/>
      </patternFill>
    </fill>
    <fill>
      <patternFill patternType="solid">
        <fgColor indexed="22"/>
        <bgColor indexed="64"/>
      </patternFill>
    </fill>
    <fill>
      <patternFill patternType="solid">
        <fgColor indexed="2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0" borderId="0" applyNumberFormat="0" applyFill="0" applyBorder="0" applyAlignment="0" applyProtection="0"/>
    <xf numFmtId="0" fontId="3" fillId="0" borderId="0" applyNumberFormat="0" applyFill="0" applyBorder="0" applyAlignment="0" applyProtection="0"/>
    <xf numFmtId="0" fontId="81" fillId="29"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4" fillId="0" borderId="0" applyNumberFormat="0" applyFill="0" applyBorder="0" applyAlignment="0" applyProtection="0"/>
    <xf numFmtId="0" fontId="85" fillId="30" borderId="1" applyNumberFormat="0" applyAlignment="0" applyProtection="0"/>
    <xf numFmtId="0" fontId="86" fillId="0" borderId="6" applyNumberFormat="0" applyFill="0" applyAlignment="0" applyProtection="0"/>
    <xf numFmtId="0" fontId="87" fillId="31" borderId="0" applyNumberFormat="0" applyBorder="0" applyAlignment="0" applyProtection="0"/>
    <xf numFmtId="0" fontId="0" fillId="32" borderId="7" applyNumberFormat="0" applyFont="0" applyAlignment="0" applyProtection="0"/>
    <xf numFmtId="0" fontId="88" fillId="27" borderId="8" applyNumberFormat="0" applyAlignment="0" applyProtection="0"/>
    <xf numFmtId="9" fontId="0" fillId="0" borderId="0" applyFont="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0" borderId="0" applyNumberFormat="0" applyFill="0" applyBorder="0" applyAlignment="0" applyProtection="0"/>
  </cellStyleXfs>
  <cellXfs count="210">
    <xf numFmtId="0" fontId="0" fillId="0" borderId="0" xfId="0" applyAlignment="1">
      <alignment/>
    </xf>
    <xf numFmtId="0" fontId="1" fillId="0" borderId="0" xfId="0" applyFont="1" applyAlignment="1">
      <alignment vertical="top" wrapText="1"/>
    </xf>
    <xf numFmtId="0" fontId="13" fillId="0" borderId="0" xfId="0" applyFont="1" applyFill="1" applyAlignment="1">
      <alignment vertical="top"/>
    </xf>
    <xf numFmtId="0" fontId="14" fillId="0" borderId="0" xfId="0" applyFont="1" applyAlignment="1">
      <alignment vertical="top"/>
    </xf>
    <xf numFmtId="0" fontId="14" fillId="0" borderId="0" xfId="0" applyFont="1" applyAlignment="1">
      <alignment/>
    </xf>
    <xf numFmtId="0" fontId="1" fillId="0" borderId="0" xfId="0" applyFont="1" applyAlignment="1">
      <alignment vertical="top"/>
    </xf>
    <xf numFmtId="0" fontId="15" fillId="0" borderId="0" xfId="0" applyFont="1" applyAlignment="1">
      <alignment horizontal="left" vertical="top"/>
    </xf>
    <xf numFmtId="0" fontId="1" fillId="0" borderId="0" xfId="0" applyFont="1" applyAlignment="1">
      <alignment horizontal="left" vertical="top" wrapText="1"/>
    </xf>
    <xf numFmtId="0" fontId="14" fillId="0" borderId="0" xfId="0" applyFont="1" applyAlignment="1">
      <alignment vertical="top" wrapText="1"/>
    </xf>
    <xf numFmtId="0" fontId="15" fillId="0" borderId="0" xfId="0" applyFont="1" applyAlignment="1">
      <alignment vertical="top"/>
    </xf>
    <xf numFmtId="0" fontId="14" fillId="0" borderId="0" xfId="0" applyFont="1" applyAlignment="1">
      <alignment horizontal="left" vertical="top"/>
    </xf>
    <xf numFmtId="0" fontId="14" fillId="0" borderId="0" xfId="0" applyFont="1" applyAlignment="1">
      <alignment horizontal="left"/>
    </xf>
    <xf numFmtId="0" fontId="14" fillId="0" borderId="0" xfId="0" applyFont="1" applyAlignment="1">
      <alignment wrapText="1"/>
    </xf>
    <xf numFmtId="0" fontId="14" fillId="0" borderId="0" xfId="0" applyFont="1" applyBorder="1" applyAlignment="1">
      <alignment vertical="top"/>
    </xf>
    <xf numFmtId="0" fontId="11" fillId="0" borderId="0" xfId="0" applyFont="1" applyAlignment="1">
      <alignment vertical="top"/>
    </xf>
    <xf numFmtId="0" fontId="15" fillId="0" borderId="0" xfId="0" applyFont="1" applyFill="1" applyAlignment="1">
      <alignment vertical="top"/>
    </xf>
    <xf numFmtId="0" fontId="14" fillId="0" borderId="10" xfId="0" applyFont="1" applyBorder="1" applyAlignment="1">
      <alignment/>
    </xf>
    <xf numFmtId="0" fontId="14" fillId="0" borderId="0" xfId="0" applyFont="1" applyBorder="1" applyAlignment="1">
      <alignment/>
    </xf>
    <xf numFmtId="49" fontId="17" fillId="0" borderId="0" xfId="0" applyNumberFormat="1" applyFont="1" applyBorder="1" applyAlignment="1">
      <alignment horizontal="left" vertical="center"/>
    </xf>
    <xf numFmtId="49" fontId="18" fillId="0" borderId="0" xfId="0" applyNumberFormat="1" applyFont="1" applyBorder="1" applyAlignment="1">
      <alignment/>
    </xf>
    <xf numFmtId="0" fontId="18" fillId="0" borderId="0" xfId="0" applyFont="1" applyAlignment="1">
      <alignment/>
    </xf>
    <xf numFmtId="0" fontId="17" fillId="0" borderId="0" xfId="0" applyFont="1" applyAlignment="1">
      <alignment/>
    </xf>
    <xf numFmtId="49" fontId="14" fillId="0" borderId="0" xfId="0" applyNumberFormat="1" applyFont="1" applyAlignment="1">
      <alignment/>
    </xf>
    <xf numFmtId="0" fontId="19" fillId="0" borderId="0" xfId="0" applyFont="1" applyAlignment="1">
      <alignment/>
    </xf>
    <xf numFmtId="49" fontId="16" fillId="0" borderId="10" xfId="0" applyNumberFormat="1" applyFont="1" applyBorder="1" applyAlignment="1">
      <alignment horizontal="left" vertical="center"/>
    </xf>
    <xf numFmtId="0" fontId="1" fillId="0" borderId="11" xfId="0" applyNumberFormat="1" applyFont="1" applyBorder="1" applyAlignment="1">
      <alignment horizontal="left" vertical="center"/>
    </xf>
    <xf numFmtId="0" fontId="14" fillId="0" borderId="11" xfId="0" applyFont="1" applyBorder="1" applyAlignment="1">
      <alignment/>
    </xf>
    <xf numFmtId="49" fontId="20" fillId="0" borderId="0" xfId="0" applyNumberFormat="1" applyFont="1" applyAlignment="1">
      <alignment horizontal="left" vertical="center"/>
    </xf>
    <xf numFmtId="0" fontId="22" fillId="0" borderId="0" xfId="0" applyFont="1" applyAlignment="1">
      <alignment vertical="top"/>
    </xf>
    <xf numFmtId="0" fontId="0" fillId="0" borderId="0" xfId="0" applyAlignment="1" applyProtection="1">
      <alignment vertical="top"/>
      <protection/>
    </xf>
    <xf numFmtId="0" fontId="9" fillId="0" borderId="0" xfId="53" applyFont="1" applyAlignment="1" applyProtection="1">
      <alignment/>
      <protection/>
    </xf>
    <xf numFmtId="0" fontId="8" fillId="0" borderId="0" xfId="0" applyFont="1" applyAlignment="1" applyProtection="1">
      <alignment/>
      <protection/>
    </xf>
    <xf numFmtId="0" fontId="0" fillId="0" borderId="0" xfId="0" applyAlignment="1" applyProtection="1">
      <alignment/>
      <protection/>
    </xf>
    <xf numFmtId="0" fontId="10" fillId="0" borderId="0" xfId="53" applyFont="1" applyAlignment="1" applyProtection="1">
      <alignment/>
      <protection/>
    </xf>
    <xf numFmtId="0" fontId="8" fillId="0" borderId="0" xfId="0" applyFont="1" applyBorder="1" applyAlignment="1" applyProtection="1">
      <alignment horizontal="center"/>
      <protection/>
    </xf>
    <xf numFmtId="0" fontId="8" fillId="0" borderId="0" xfId="0" applyFont="1" applyBorder="1" applyAlignment="1" applyProtection="1">
      <alignment/>
      <protection/>
    </xf>
    <xf numFmtId="0" fontId="8" fillId="0" borderId="0" xfId="0" applyFont="1" applyBorder="1" applyAlignment="1" applyProtection="1">
      <alignment/>
      <protection/>
    </xf>
    <xf numFmtId="0" fontId="8" fillId="0" borderId="0" xfId="0" applyFont="1" applyAlignment="1" applyProtection="1">
      <alignment horizontal="center"/>
      <protection/>
    </xf>
    <xf numFmtId="0" fontId="24" fillId="0" borderId="0" xfId="0" applyFont="1" applyFill="1" applyBorder="1" applyAlignment="1" applyProtection="1">
      <alignment vertical="top"/>
      <protection/>
    </xf>
    <xf numFmtId="0" fontId="24" fillId="0" borderId="0" xfId="0" applyFont="1" applyFill="1" applyBorder="1" applyAlignment="1" applyProtection="1">
      <alignment/>
      <protection/>
    </xf>
    <xf numFmtId="0" fontId="28" fillId="0" borderId="0" xfId="0" applyFont="1" applyAlignment="1" applyProtection="1">
      <alignment vertical="top"/>
      <protection/>
    </xf>
    <xf numFmtId="0" fontId="27" fillId="0" borderId="0" xfId="0" applyFont="1" applyAlignment="1" applyProtection="1">
      <alignment vertical="top"/>
      <protection/>
    </xf>
    <xf numFmtId="0" fontId="27" fillId="0" borderId="0" xfId="0" applyFont="1" applyBorder="1" applyAlignment="1" applyProtection="1">
      <alignment vertical="top"/>
      <protection/>
    </xf>
    <xf numFmtId="0" fontId="29" fillId="0" borderId="0" xfId="53" applyFont="1" applyAlignment="1" applyProtection="1">
      <alignment vertical="top"/>
      <protection/>
    </xf>
    <xf numFmtId="0" fontId="12" fillId="0" borderId="0" xfId="53" applyFont="1" applyAlignment="1" applyProtection="1">
      <alignment/>
      <protection/>
    </xf>
    <xf numFmtId="0" fontId="34" fillId="0" borderId="0" xfId="53" applyFont="1" applyAlignment="1" applyProtection="1">
      <alignment/>
      <protection/>
    </xf>
    <xf numFmtId="0" fontId="13" fillId="0" borderId="0" xfId="0" applyFont="1" applyFill="1" applyAlignment="1" applyProtection="1">
      <alignment horizontal="left" vertical="top" wrapText="1"/>
      <protection/>
    </xf>
    <xf numFmtId="0" fontId="8" fillId="0" borderId="0" xfId="0" applyFont="1" applyFill="1" applyBorder="1" applyAlignment="1" applyProtection="1">
      <alignment/>
      <protection/>
    </xf>
    <xf numFmtId="0" fontId="0" fillId="0" borderId="0" xfId="0" applyBorder="1" applyAlignment="1">
      <alignment horizontal="left"/>
    </xf>
    <xf numFmtId="0" fontId="0" fillId="0" borderId="0" xfId="0" applyFont="1" applyFill="1" applyBorder="1" applyAlignment="1" applyProtection="1">
      <alignment vertical="top"/>
      <protection/>
    </xf>
    <xf numFmtId="0" fontId="0" fillId="0" borderId="0" xfId="0" applyBorder="1" applyAlignment="1">
      <alignment vertical="top"/>
    </xf>
    <xf numFmtId="0" fontId="33" fillId="33" borderId="0" xfId="0" applyFont="1" applyFill="1" applyBorder="1" applyAlignment="1" applyProtection="1">
      <alignment vertical="top"/>
      <protection/>
    </xf>
    <xf numFmtId="0" fontId="35" fillId="0" borderId="0" xfId="0" applyFont="1" applyFill="1" applyBorder="1" applyAlignment="1" applyProtection="1">
      <alignment vertical="top"/>
      <protection/>
    </xf>
    <xf numFmtId="0" fontId="35" fillId="0" borderId="0" xfId="0" applyFont="1" applyBorder="1" applyAlignment="1">
      <alignment vertical="top"/>
    </xf>
    <xf numFmtId="0" fontId="0" fillId="0" borderId="0" xfId="0" applyFont="1" applyFill="1" applyBorder="1" applyAlignment="1" applyProtection="1">
      <alignment/>
      <protection/>
    </xf>
    <xf numFmtId="0" fontId="38" fillId="0" borderId="0" xfId="0" applyFont="1" applyFill="1" applyBorder="1" applyAlignment="1" applyProtection="1">
      <alignment vertical="center"/>
      <protection/>
    </xf>
    <xf numFmtId="0" fontId="36" fillId="0" borderId="0" xfId="0" applyFont="1" applyBorder="1" applyAlignment="1" applyProtection="1">
      <alignment horizontal="center"/>
      <protection/>
    </xf>
    <xf numFmtId="0" fontId="41" fillId="0" borderId="0" xfId="0" applyFont="1" applyFill="1" applyBorder="1" applyAlignment="1" applyProtection="1">
      <alignment/>
      <protection/>
    </xf>
    <xf numFmtId="0" fontId="25" fillId="0" borderId="0" xfId="0" applyFont="1" applyFill="1" applyBorder="1" applyAlignment="1" applyProtection="1">
      <alignment vertical="top"/>
      <protection/>
    </xf>
    <xf numFmtId="0" fontId="23" fillId="34" borderId="0" xfId="0" applyFont="1" applyFill="1" applyBorder="1" applyAlignment="1" applyProtection="1">
      <alignment horizontal="center"/>
      <protection/>
    </xf>
    <xf numFmtId="0" fontId="42" fillId="0" borderId="0" xfId="0" applyFont="1" applyAlignment="1" applyProtection="1">
      <alignment/>
      <protection/>
    </xf>
    <xf numFmtId="0" fontId="41" fillId="0" borderId="0" xfId="0" applyFont="1" applyFill="1" applyBorder="1" applyAlignment="1" applyProtection="1">
      <alignment vertical="top"/>
      <protection/>
    </xf>
    <xf numFmtId="179" fontId="36" fillId="33" borderId="0" xfId="59" applyNumberFormat="1" applyFont="1" applyFill="1" applyBorder="1" applyAlignment="1" applyProtection="1">
      <alignment horizontal="center"/>
      <protection/>
    </xf>
    <xf numFmtId="179" fontId="36" fillId="33" borderId="0" xfId="0" applyNumberFormat="1" applyFont="1" applyFill="1" applyBorder="1" applyAlignment="1" applyProtection="1">
      <alignment horizontal="center"/>
      <protection/>
    </xf>
    <xf numFmtId="179" fontId="36" fillId="33" borderId="0" xfId="0" applyNumberFormat="1" applyFont="1" applyFill="1" applyBorder="1" applyAlignment="1" applyProtection="1">
      <alignment horizontal="center" vertical="top"/>
      <protection/>
    </xf>
    <xf numFmtId="0" fontId="41" fillId="33" borderId="0" xfId="0" applyFont="1" applyFill="1" applyBorder="1" applyAlignment="1" applyProtection="1">
      <alignment/>
      <protection/>
    </xf>
    <xf numFmtId="0" fontId="24" fillId="33" borderId="0" xfId="0" applyFont="1" applyFill="1" applyAlignment="1" applyProtection="1">
      <alignment/>
      <protection/>
    </xf>
    <xf numFmtId="1" fontId="36" fillId="33" borderId="0" xfId="59" applyNumberFormat="1" applyFont="1" applyFill="1" applyBorder="1" applyAlignment="1" applyProtection="1">
      <alignment horizontal="center"/>
      <protection/>
    </xf>
    <xf numFmtId="0" fontId="42" fillId="0" borderId="0" xfId="0" applyFont="1" applyFill="1" applyBorder="1" applyAlignment="1" applyProtection="1">
      <alignment/>
      <protection/>
    </xf>
    <xf numFmtId="1" fontId="36" fillId="33" borderId="0" xfId="59" applyNumberFormat="1" applyFont="1" applyFill="1" applyBorder="1" applyAlignment="1" applyProtection="1">
      <alignment horizontal="center" vertical="center" wrapText="1"/>
      <protection/>
    </xf>
    <xf numFmtId="0" fontId="26" fillId="0" borderId="0" xfId="0" applyFont="1" applyFill="1" applyBorder="1" applyAlignment="1" applyProtection="1">
      <alignment/>
      <protection/>
    </xf>
    <xf numFmtId="0" fontId="26" fillId="0" borderId="0" xfId="0" applyFont="1" applyFill="1" applyBorder="1" applyAlignment="1" applyProtection="1">
      <alignment vertical="top"/>
      <protection/>
    </xf>
    <xf numFmtId="0" fontId="42" fillId="0" borderId="0" xfId="0" applyFont="1" applyFill="1" applyAlignment="1" applyProtection="1">
      <alignment vertical="top"/>
      <protection/>
    </xf>
    <xf numFmtId="0" fontId="42" fillId="0" borderId="0" xfId="0" applyFont="1" applyFill="1" applyAlignment="1" applyProtection="1">
      <alignment/>
      <protection/>
    </xf>
    <xf numFmtId="0" fontId="32" fillId="0" borderId="0" xfId="0" applyFont="1" applyFill="1" applyAlignment="1" applyProtection="1">
      <alignment/>
      <protection/>
    </xf>
    <xf numFmtId="0" fontId="5" fillId="0" borderId="0" xfId="0" applyFont="1" applyFill="1" applyAlignment="1" applyProtection="1">
      <alignment vertical="top"/>
      <protection/>
    </xf>
    <xf numFmtId="0" fontId="5" fillId="0" borderId="0" xfId="0" applyFont="1" applyFill="1" applyAlignment="1" applyProtection="1">
      <alignment/>
      <protection/>
    </xf>
    <xf numFmtId="0" fontId="36" fillId="0" borderId="0" xfId="0" applyFont="1" applyFill="1" applyAlignment="1" applyProtection="1">
      <alignment vertical="top"/>
      <protection/>
    </xf>
    <xf numFmtId="0" fontId="35" fillId="0" borderId="0" xfId="0" applyFont="1" applyAlignment="1">
      <alignment/>
    </xf>
    <xf numFmtId="0" fontId="5" fillId="33" borderId="0" xfId="0" applyFont="1" applyFill="1" applyBorder="1" applyAlignment="1" applyProtection="1">
      <alignment/>
      <protection/>
    </xf>
    <xf numFmtId="0" fontId="25" fillId="33" borderId="0" xfId="0" applyFont="1" applyFill="1" applyBorder="1" applyAlignment="1" applyProtection="1">
      <alignment vertical="top"/>
      <protection/>
    </xf>
    <xf numFmtId="0" fontId="25" fillId="33" borderId="0" xfId="0" applyFont="1" applyFill="1" applyBorder="1" applyAlignment="1" applyProtection="1">
      <alignment/>
      <protection/>
    </xf>
    <xf numFmtId="0" fontId="33" fillId="33" borderId="0" xfId="0" applyFont="1" applyFill="1" applyBorder="1" applyAlignment="1" applyProtection="1">
      <alignment/>
      <protection/>
    </xf>
    <xf numFmtId="0" fontId="0" fillId="35" borderId="0" xfId="0" applyFill="1" applyAlignment="1">
      <alignment/>
    </xf>
    <xf numFmtId="0" fontId="39" fillId="36" borderId="0" xfId="0" applyFont="1" applyFill="1" applyBorder="1" applyAlignment="1" applyProtection="1">
      <alignment vertical="top"/>
      <protection/>
    </xf>
    <xf numFmtId="0" fontId="38" fillId="36" borderId="0" xfId="0" applyFont="1" applyFill="1" applyBorder="1" applyAlignment="1" applyProtection="1">
      <alignment vertical="center"/>
      <protection/>
    </xf>
    <xf numFmtId="0" fontId="36" fillId="36" borderId="0" xfId="0" applyFont="1" applyFill="1" applyAlignment="1" applyProtection="1">
      <alignment vertical="top"/>
      <protection/>
    </xf>
    <xf numFmtId="0" fontId="41" fillId="36" borderId="0" xfId="0" applyFont="1" applyFill="1" applyBorder="1" applyAlignment="1" applyProtection="1">
      <alignment/>
      <protection/>
    </xf>
    <xf numFmtId="0" fontId="25" fillId="36" borderId="0" xfId="0" applyFont="1" applyFill="1" applyBorder="1" applyAlignment="1" applyProtection="1">
      <alignment vertical="top"/>
      <protection/>
    </xf>
    <xf numFmtId="0" fontId="5" fillId="36" borderId="0" xfId="0" applyFont="1" applyFill="1" applyBorder="1" applyAlignment="1" applyProtection="1">
      <alignment/>
      <protection/>
    </xf>
    <xf numFmtId="1" fontId="36" fillId="36" borderId="0" xfId="59" applyNumberFormat="1" applyFont="1" applyFill="1" applyBorder="1" applyAlignment="1" applyProtection="1">
      <alignment horizontal="center"/>
      <protection/>
    </xf>
    <xf numFmtId="179" fontId="36" fillId="36" borderId="0" xfId="0" applyNumberFormat="1" applyFont="1" applyFill="1" applyBorder="1" applyAlignment="1" applyProtection="1">
      <alignment horizontal="center"/>
      <protection/>
    </xf>
    <xf numFmtId="179" fontId="36" fillId="36" borderId="0" xfId="0" applyNumberFormat="1" applyFont="1" applyFill="1" applyBorder="1" applyAlignment="1" applyProtection="1">
      <alignment horizontal="center" vertical="top"/>
      <protection/>
    </xf>
    <xf numFmtId="179" fontId="36" fillId="36" borderId="0" xfId="0" applyNumberFormat="1" applyFont="1" applyFill="1" applyBorder="1" applyAlignment="1" applyProtection="1">
      <alignment horizontal="center" vertical="center"/>
      <protection/>
    </xf>
    <xf numFmtId="0" fontId="36" fillId="33" borderId="0" xfId="0" applyFont="1" applyFill="1" applyBorder="1" applyAlignment="1" applyProtection="1">
      <alignment vertical="top"/>
      <protection/>
    </xf>
    <xf numFmtId="0" fontId="40" fillId="33" borderId="0" xfId="0" applyFont="1" applyFill="1" applyBorder="1" applyAlignment="1" applyProtection="1">
      <alignment vertical="top"/>
      <protection/>
    </xf>
    <xf numFmtId="0" fontId="48" fillId="0" borderId="0" xfId="0" applyFont="1" applyBorder="1" applyAlignment="1" applyProtection="1">
      <alignment horizontal="center"/>
      <protection/>
    </xf>
    <xf numFmtId="0" fontId="5" fillId="0" borderId="0" xfId="0" applyFont="1" applyAlignment="1">
      <alignment/>
    </xf>
    <xf numFmtId="0" fontId="36" fillId="0" borderId="0" xfId="0" applyFont="1" applyFill="1" applyBorder="1" applyAlignment="1" applyProtection="1">
      <alignment horizontal="center" vertical="center"/>
      <protection/>
    </xf>
    <xf numFmtId="0" fontId="37" fillId="0" borderId="0" xfId="0" applyFont="1" applyFill="1" applyBorder="1" applyAlignment="1" applyProtection="1">
      <alignment horizontal="center" vertical="center"/>
      <protection/>
    </xf>
    <xf numFmtId="0" fontId="37" fillId="0" borderId="0" xfId="0" applyFont="1" applyBorder="1" applyAlignment="1" applyProtection="1">
      <alignment horizontal="center" vertical="center"/>
      <protection/>
    </xf>
    <xf numFmtId="0" fontId="32" fillId="0" borderId="0" xfId="0" applyFont="1" applyFill="1" applyBorder="1" applyAlignment="1" applyProtection="1">
      <alignment horizontal="center" vertical="center"/>
      <protection/>
    </xf>
    <xf numFmtId="0" fontId="32" fillId="0" borderId="0" xfId="0" applyFont="1" applyBorder="1" applyAlignment="1" applyProtection="1">
      <alignment horizontal="center" vertical="center"/>
      <protection/>
    </xf>
    <xf numFmtId="1" fontId="36" fillId="36" borderId="0" xfId="0" applyNumberFormat="1" applyFont="1" applyFill="1" applyAlignment="1" applyProtection="1">
      <alignment/>
      <protection/>
    </xf>
    <xf numFmtId="1" fontId="36" fillId="36" borderId="0" xfId="0" applyNumberFormat="1" applyFont="1" applyFill="1" applyAlignment="1" applyProtection="1">
      <alignment horizontal="center"/>
      <protection/>
    </xf>
    <xf numFmtId="1" fontId="36" fillId="33" borderId="0" xfId="0" applyNumberFormat="1" applyFont="1" applyFill="1" applyBorder="1" applyAlignment="1" applyProtection="1">
      <alignment horizontal="center" vertical="center"/>
      <protection/>
    </xf>
    <xf numFmtId="1" fontId="36" fillId="33" borderId="0" xfId="0" applyNumberFormat="1" applyFont="1" applyFill="1" applyBorder="1" applyAlignment="1" applyProtection="1">
      <alignment horizontal="center" vertical="center" wrapText="1"/>
      <protection/>
    </xf>
    <xf numFmtId="1" fontId="36" fillId="33" borderId="0" xfId="0" applyNumberFormat="1" applyFont="1" applyFill="1" applyAlignment="1" applyProtection="1">
      <alignment horizontal="center"/>
      <protection/>
    </xf>
    <xf numFmtId="1" fontId="36" fillId="36" borderId="0" xfId="0" applyNumberFormat="1" applyFont="1" applyFill="1" applyBorder="1" applyAlignment="1" applyProtection="1">
      <alignment horizontal="center"/>
      <protection/>
    </xf>
    <xf numFmtId="1" fontId="36" fillId="36" borderId="0" xfId="0" applyNumberFormat="1" applyFont="1" applyFill="1" applyAlignment="1" applyProtection="1">
      <alignment horizontal="center" vertical="center" wrapText="1"/>
      <protection/>
    </xf>
    <xf numFmtId="1" fontId="36" fillId="0" borderId="0" xfId="0" applyNumberFormat="1" applyFont="1" applyFill="1" applyBorder="1" applyAlignment="1" applyProtection="1">
      <alignment horizontal="center" vertical="center" wrapText="1" shrinkToFit="1"/>
      <protection/>
    </xf>
    <xf numFmtId="1" fontId="36" fillId="0" borderId="0" xfId="0" applyNumberFormat="1" applyFont="1" applyFill="1" applyBorder="1" applyAlignment="1" applyProtection="1">
      <alignment horizontal="center" vertical="center"/>
      <protection/>
    </xf>
    <xf numFmtId="179" fontId="36" fillId="0" borderId="0" xfId="0" applyNumberFormat="1" applyFont="1" applyFill="1" applyBorder="1" applyAlignment="1" applyProtection="1">
      <alignment horizontal="center" vertical="center"/>
      <protection/>
    </xf>
    <xf numFmtId="1" fontId="36" fillId="0" borderId="0" xfId="0" applyNumberFormat="1" applyFont="1" applyFill="1" applyBorder="1" applyAlignment="1" applyProtection="1">
      <alignment horizontal="center" vertical="center" wrapText="1"/>
      <protection/>
    </xf>
    <xf numFmtId="1" fontId="36" fillId="0" borderId="0" xfId="0" applyNumberFormat="1" applyFont="1" applyFill="1" applyAlignment="1" applyProtection="1">
      <alignment horizontal="center"/>
      <protection/>
    </xf>
    <xf numFmtId="0" fontId="33" fillId="0" borderId="0" xfId="0" applyFont="1" applyFill="1" applyAlignment="1" applyProtection="1">
      <alignment/>
      <protection/>
    </xf>
    <xf numFmtId="1" fontId="36" fillId="33" borderId="0" xfId="0" applyNumberFormat="1" applyFont="1" applyFill="1" applyAlignment="1" applyProtection="1">
      <alignment horizontal="center" vertical="center" wrapText="1"/>
      <protection/>
    </xf>
    <xf numFmtId="0" fontId="5" fillId="36" borderId="0" xfId="0" applyFont="1" applyFill="1" applyAlignment="1" applyProtection="1">
      <alignment/>
      <protection/>
    </xf>
    <xf numFmtId="0" fontId="5" fillId="33" borderId="0" xfId="0" applyFont="1" applyFill="1" applyAlignment="1" applyProtection="1">
      <alignment/>
      <protection/>
    </xf>
    <xf numFmtId="0" fontId="5" fillId="36" borderId="0" xfId="0" applyFont="1" applyFill="1" applyBorder="1" applyAlignment="1" applyProtection="1">
      <alignment horizontal="left"/>
      <protection/>
    </xf>
    <xf numFmtId="0" fontId="5" fillId="33" borderId="0" xfId="0" applyFont="1" applyFill="1" applyBorder="1" applyAlignment="1" applyProtection="1">
      <alignment horizontal="left"/>
      <protection/>
    </xf>
    <xf numFmtId="0" fontId="14" fillId="0" borderId="0" xfId="0" applyFont="1" applyAlignment="1">
      <alignment vertical="top"/>
    </xf>
    <xf numFmtId="0" fontId="53" fillId="0" borderId="0" xfId="0" applyFont="1" applyAlignment="1">
      <alignment vertical="top"/>
    </xf>
    <xf numFmtId="0" fontId="54" fillId="0" borderId="0" xfId="0" applyFont="1" applyAlignment="1">
      <alignment vertical="top"/>
    </xf>
    <xf numFmtId="0" fontId="5" fillId="35" borderId="12" xfId="0" applyFont="1" applyFill="1" applyBorder="1" applyAlignment="1">
      <alignment/>
    </xf>
    <xf numFmtId="0" fontId="5" fillId="35" borderId="12" xfId="0" applyFont="1" applyFill="1" applyBorder="1" applyAlignment="1">
      <alignment horizontal="center" vertical="center"/>
    </xf>
    <xf numFmtId="0" fontId="5" fillId="35" borderId="12" xfId="0" applyFont="1" applyFill="1" applyBorder="1" applyAlignment="1" applyProtection="1">
      <alignment horizontal="center" vertical="center"/>
      <protection/>
    </xf>
    <xf numFmtId="0" fontId="5" fillId="35" borderId="12" xfId="0" applyFont="1" applyFill="1" applyBorder="1" applyAlignment="1" applyProtection="1">
      <alignment/>
      <protection/>
    </xf>
    <xf numFmtId="0" fontId="5" fillId="35" borderId="12" xfId="0" applyFont="1" applyFill="1" applyBorder="1" applyAlignment="1">
      <alignment horizontal="left"/>
    </xf>
    <xf numFmtId="0" fontId="5" fillId="36" borderId="12" xfId="0" applyFont="1" applyFill="1" applyBorder="1" applyAlignment="1">
      <alignment/>
    </xf>
    <xf numFmtId="0" fontId="36" fillId="36" borderId="12" xfId="0" applyFont="1" applyFill="1" applyBorder="1" applyAlignment="1" applyProtection="1">
      <alignment vertical="top"/>
      <protection/>
    </xf>
    <xf numFmtId="0" fontId="5" fillId="36" borderId="12" xfId="0" applyFont="1" applyFill="1" applyBorder="1" applyAlignment="1">
      <alignment horizontal="center" vertical="center" wrapText="1"/>
    </xf>
    <xf numFmtId="0" fontId="5" fillId="36" borderId="12" xfId="0" applyFont="1" applyFill="1" applyBorder="1" applyAlignment="1">
      <alignment horizontal="left" vertical="center"/>
    </xf>
    <xf numFmtId="0" fontId="5" fillId="36" borderId="12" xfId="0" applyFont="1" applyFill="1" applyBorder="1" applyAlignment="1">
      <alignment horizontal="center" vertical="center"/>
    </xf>
    <xf numFmtId="0" fontId="5" fillId="0" borderId="0" xfId="0" applyFont="1" applyFill="1" applyBorder="1" applyAlignment="1">
      <alignment/>
    </xf>
    <xf numFmtId="0" fontId="5" fillId="33" borderId="13" xfId="0" applyFont="1" applyFill="1" applyBorder="1" applyAlignment="1">
      <alignment/>
    </xf>
    <xf numFmtId="0" fontId="5" fillId="33" borderId="14" xfId="0" applyFont="1" applyFill="1" applyBorder="1" applyAlignment="1">
      <alignment/>
    </xf>
    <xf numFmtId="0" fontId="5" fillId="33" borderId="15" xfId="0" applyFont="1" applyFill="1" applyBorder="1" applyAlignment="1">
      <alignment/>
    </xf>
    <xf numFmtId="0" fontId="5" fillId="33" borderId="16" xfId="0" applyFont="1" applyFill="1" applyBorder="1" applyAlignment="1">
      <alignment/>
    </xf>
    <xf numFmtId="0" fontId="5" fillId="33" borderId="17" xfId="0" applyFont="1" applyFill="1" applyBorder="1" applyAlignment="1">
      <alignment/>
    </xf>
    <xf numFmtId="0" fontId="5" fillId="33" borderId="0" xfId="0" applyFont="1" applyFill="1" applyBorder="1" applyAlignment="1">
      <alignment/>
    </xf>
    <xf numFmtId="0" fontId="5" fillId="33" borderId="18" xfId="0" applyFont="1" applyFill="1" applyBorder="1" applyAlignment="1">
      <alignment/>
    </xf>
    <xf numFmtId="0" fontId="49" fillId="33" borderId="0" xfId="0" applyFont="1" applyFill="1" applyBorder="1" applyAlignment="1">
      <alignment/>
    </xf>
    <xf numFmtId="0" fontId="5" fillId="33" borderId="19" xfId="0" applyFont="1" applyFill="1" applyBorder="1" applyAlignment="1">
      <alignment/>
    </xf>
    <xf numFmtId="0" fontId="5" fillId="33" borderId="10" xfId="0" applyFont="1" applyFill="1" applyBorder="1" applyAlignment="1">
      <alignment/>
    </xf>
    <xf numFmtId="0" fontId="53" fillId="0" borderId="0" xfId="53" applyFont="1" applyAlignment="1" applyProtection="1">
      <alignment vertical="top"/>
      <protection/>
    </xf>
    <xf numFmtId="0" fontId="16" fillId="0" borderId="0" xfId="0" applyFont="1" applyAlignment="1">
      <alignment vertical="top"/>
    </xf>
    <xf numFmtId="0" fontId="55" fillId="0" borderId="0" xfId="0" applyFont="1" applyAlignment="1">
      <alignment vertical="top"/>
    </xf>
    <xf numFmtId="0" fontId="0" fillId="0" borderId="0" xfId="0" applyBorder="1" applyAlignment="1" applyProtection="1">
      <alignment vertical="top"/>
      <protection/>
    </xf>
    <xf numFmtId="0" fontId="56" fillId="0" borderId="0" xfId="0" applyFont="1" applyAlignment="1" applyProtection="1">
      <alignment vertical="top"/>
      <protection/>
    </xf>
    <xf numFmtId="179" fontId="0" fillId="0" borderId="0" xfId="0" applyNumberFormat="1" applyAlignment="1">
      <alignment/>
    </xf>
    <xf numFmtId="0" fontId="1" fillId="0" borderId="0" xfId="0" applyFont="1" applyAlignment="1">
      <alignment/>
    </xf>
    <xf numFmtId="0" fontId="58" fillId="0" borderId="0" xfId="0" applyFont="1" applyAlignment="1" applyProtection="1">
      <alignment vertical="top"/>
      <protection/>
    </xf>
    <xf numFmtId="0" fontId="21" fillId="0" borderId="0" xfId="0" applyFont="1" applyAlignment="1">
      <alignment horizontal="left" wrapText="1"/>
    </xf>
    <xf numFmtId="0" fontId="30" fillId="0" borderId="0" xfId="0" applyFont="1" applyAlignment="1">
      <alignment horizontal="left" vertical="center" wrapText="1"/>
    </xf>
    <xf numFmtId="0" fontId="0" fillId="0" borderId="0" xfId="0" applyAlignment="1">
      <alignment horizontal="left" vertical="center" wrapText="1"/>
    </xf>
    <xf numFmtId="0" fontId="53" fillId="0" borderId="0" xfId="0" applyFont="1" applyAlignment="1">
      <alignment horizontal="left" vertical="top"/>
    </xf>
    <xf numFmtId="0" fontId="0" fillId="0" borderId="0" xfId="0" applyAlignment="1">
      <alignment vertical="top"/>
    </xf>
    <xf numFmtId="0" fontId="2" fillId="0" borderId="0" xfId="0" applyFont="1" applyAlignment="1">
      <alignment horizontal="left" vertical="top" wrapText="1"/>
    </xf>
    <xf numFmtId="0" fontId="52" fillId="0" borderId="0" xfId="0" applyFont="1" applyAlignment="1">
      <alignment horizontal="left" vertical="top" wrapText="1"/>
    </xf>
    <xf numFmtId="0" fontId="0" fillId="0" borderId="0" xfId="0" applyAlignment="1">
      <alignment horizontal="left" vertical="top" wrapText="1"/>
    </xf>
    <xf numFmtId="0" fontId="2" fillId="0" borderId="0" xfId="0" applyFont="1" applyAlignment="1">
      <alignment horizontal="justify" vertical="top" wrapText="1"/>
    </xf>
    <xf numFmtId="0" fontId="0" fillId="0" borderId="0" xfId="0" applyAlignment="1">
      <alignment horizontal="justify" vertical="top" wrapText="1"/>
    </xf>
    <xf numFmtId="0" fontId="1" fillId="0" borderId="0" xfId="0" applyFont="1" applyAlignment="1">
      <alignment vertical="top" wrapText="1"/>
    </xf>
    <xf numFmtId="0" fontId="11" fillId="0" borderId="0" xfId="0" applyFont="1" applyAlignment="1">
      <alignment vertical="top" wrapText="1"/>
    </xf>
    <xf numFmtId="0" fontId="22" fillId="0" borderId="0" xfId="0" applyFont="1" applyAlignment="1">
      <alignment vertical="top" wrapText="1"/>
    </xf>
    <xf numFmtId="0" fontId="1" fillId="0" borderId="0" xfId="0" applyFont="1" applyAlignment="1">
      <alignment horizontal="left" vertical="top" wrapText="1"/>
    </xf>
    <xf numFmtId="0" fontId="1" fillId="0" borderId="0" xfId="0" applyFont="1" applyAlignment="1">
      <alignment horizontal="justify" vertical="top" wrapText="1"/>
    </xf>
    <xf numFmtId="1" fontId="36" fillId="36" borderId="0" xfId="59" applyNumberFormat="1" applyFont="1" applyFill="1" applyBorder="1" applyAlignment="1" applyProtection="1">
      <alignment horizontal="center" vertical="center" wrapText="1"/>
      <protection/>
    </xf>
    <xf numFmtId="1" fontId="36" fillId="36" borderId="0" xfId="0" applyNumberFormat="1" applyFont="1" applyFill="1" applyAlignment="1" applyProtection="1">
      <alignment horizontal="center" vertical="center" wrapText="1"/>
      <protection/>
    </xf>
    <xf numFmtId="1" fontId="36" fillId="33" borderId="0" xfId="59" applyNumberFormat="1" applyFont="1" applyFill="1" applyBorder="1" applyAlignment="1" applyProtection="1">
      <alignment horizontal="center" vertical="center" wrapText="1"/>
      <protection/>
    </xf>
    <xf numFmtId="1" fontId="36" fillId="33" borderId="0" xfId="0" applyNumberFormat="1" applyFont="1" applyFill="1" applyAlignment="1" applyProtection="1">
      <alignment horizontal="center" vertical="center" wrapText="1"/>
      <protection/>
    </xf>
    <xf numFmtId="0" fontId="50" fillId="0" borderId="0" xfId="0" applyFont="1" applyFill="1" applyAlignment="1" applyProtection="1">
      <alignment horizontal="left" vertical="top" wrapText="1"/>
      <protection/>
    </xf>
    <xf numFmtId="0" fontId="51" fillId="0" borderId="0" xfId="0" applyFont="1" applyAlignment="1" applyProtection="1">
      <alignment vertical="top"/>
      <protection/>
    </xf>
    <xf numFmtId="0" fontId="32" fillId="0" borderId="0" xfId="0" applyFont="1" applyBorder="1" applyAlignment="1" applyProtection="1">
      <alignment horizontal="center" vertical="center"/>
      <protection/>
    </xf>
    <xf numFmtId="0" fontId="36" fillId="0" borderId="0" xfId="53" applyFont="1" applyAlignment="1" applyProtection="1">
      <alignment horizontal="left" vertical="top" wrapText="1"/>
      <protection/>
    </xf>
    <xf numFmtId="0" fontId="0" fillId="0" borderId="0" xfId="0" applyAlignment="1" applyProtection="1">
      <alignment wrapText="1"/>
      <protection/>
    </xf>
    <xf numFmtId="0" fontId="29" fillId="0" borderId="0" xfId="53" applyFont="1" applyAlignment="1" applyProtection="1">
      <alignment horizontal="left" vertical="top" wrapText="1"/>
      <protection/>
    </xf>
    <xf numFmtId="0" fontId="0" fillId="0" borderId="0" xfId="0" applyAlignment="1" applyProtection="1">
      <alignment horizontal="left" vertical="top" wrapText="1"/>
      <protection/>
    </xf>
    <xf numFmtId="0" fontId="31" fillId="0" borderId="0" xfId="0" applyFont="1" applyFill="1" applyBorder="1" applyAlignment="1" applyProtection="1">
      <alignment horizontal="left" vertical="top" wrapText="1"/>
      <protection/>
    </xf>
    <xf numFmtId="0" fontId="43" fillId="0" borderId="20" xfId="0" applyFont="1" applyFill="1" applyBorder="1" applyAlignment="1" applyProtection="1">
      <alignment horizontal="left" vertical="center"/>
      <protection locked="0"/>
    </xf>
    <xf numFmtId="0" fontId="43" fillId="0" borderId="11" xfId="0" applyFont="1" applyFill="1" applyBorder="1" applyAlignment="1" applyProtection="1">
      <alignment horizontal="left" vertical="center"/>
      <protection locked="0"/>
    </xf>
    <xf numFmtId="0" fontId="43" fillId="0" borderId="21" xfId="0" applyFont="1" applyFill="1" applyBorder="1" applyAlignment="1" applyProtection="1">
      <alignment horizontal="left" vertical="center"/>
      <protection locked="0"/>
    </xf>
    <xf numFmtId="0" fontId="27" fillId="0" borderId="20" xfId="0" applyFont="1" applyFill="1" applyBorder="1" applyAlignment="1" applyProtection="1">
      <alignment horizontal="left" vertical="center"/>
      <protection locked="0"/>
    </xf>
    <xf numFmtId="0" fontId="27" fillId="0" borderId="11" xfId="0" applyFont="1" applyFill="1" applyBorder="1" applyAlignment="1" applyProtection="1">
      <alignment horizontal="left" vertical="center"/>
      <protection locked="0"/>
    </xf>
    <xf numFmtId="0" fontId="27" fillId="0" borderId="21" xfId="0" applyFont="1" applyFill="1" applyBorder="1" applyAlignment="1" applyProtection="1">
      <alignment horizontal="left" vertical="center"/>
      <protection locked="0"/>
    </xf>
    <xf numFmtId="0" fontId="23" fillId="34" borderId="0" xfId="0" applyFont="1" applyFill="1" applyBorder="1" applyAlignment="1" applyProtection="1">
      <alignment horizontal="center" vertical="center" wrapText="1"/>
      <protection/>
    </xf>
    <xf numFmtId="0" fontId="0" fillId="0" borderId="0" xfId="0" applyAlignment="1" applyProtection="1">
      <alignment horizontal="center" vertical="center" wrapText="1"/>
      <protection/>
    </xf>
    <xf numFmtId="1" fontId="36" fillId="33" borderId="0" xfId="0" applyNumberFormat="1" applyFont="1" applyFill="1" applyBorder="1" applyAlignment="1" applyProtection="1">
      <alignment horizontal="center" vertical="center" wrapText="1"/>
      <protection/>
    </xf>
    <xf numFmtId="1" fontId="36" fillId="36" borderId="0" xfId="0" applyNumberFormat="1" applyFont="1" applyFill="1" applyAlignment="1" applyProtection="1">
      <alignment horizontal="center" wrapText="1"/>
      <protection/>
    </xf>
    <xf numFmtId="1" fontId="36" fillId="36" borderId="0" xfId="0" applyNumberFormat="1" applyFont="1" applyFill="1" applyBorder="1" applyAlignment="1" applyProtection="1">
      <alignment horizontal="center" vertical="center" wrapText="1"/>
      <protection/>
    </xf>
    <xf numFmtId="1" fontId="36" fillId="0" borderId="0" xfId="0" applyNumberFormat="1" applyFont="1" applyFill="1" applyBorder="1" applyAlignment="1" applyProtection="1">
      <alignment horizontal="center" vertical="center" wrapText="1" shrinkToFit="1"/>
      <protection/>
    </xf>
    <xf numFmtId="0" fontId="44" fillId="0" borderId="0" xfId="0" applyFont="1" applyAlignment="1" applyProtection="1">
      <alignment horizontal="left" vertical="top" wrapText="1"/>
      <protection/>
    </xf>
    <xf numFmtId="0" fontId="44" fillId="0" borderId="0" xfId="0" applyNumberFormat="1" applyFont="1" applyFill="1" applyBorder="1" applyAlignment="1" applyProtection="1">
      <alignment horizontal="left" vertical="top" wrapText="1"/>
      <protection/>
    </xf>
    <xf numFmtId="0" fontId="8" fillId="0" borderId="0" xfId="0" applyFont="1" applyAlignment="1" applyProtection="1">
      <alignment horizontal="left" vertical="top" wrapText="1"/>
      <protection/>
    </xf>
    <xf numFmtId="0" fontId="33" fillId="0" borderId="0" xfId="0" applyFont="1" applyFill="1" applyAlignment="1" applyProtection="1">
      <alignment vertical="top" wrapText="1"/>
      <protection/>
    </xf>
    <xf numFmtId="0" fontId="0" fillId="0" borderId="0" xfId="0" applyAlignment="1" applyProtection="1">
      <alignment vertical="top" wrapText="1"/>
      <protection/>
    </xf>
    <xf numFmtId="0" fontId="32" fillId="0" borderId="0" xfId="0" applyFont="1" applyAlignment="1" applyProtection="1">
      <alignment vertical="top" wrapText="1"/>
      <protection/>
    </xf>
    <xf numFmtId="0" fontId="33" fillId="0" borderId="0" xfId="0" applyFont="1" applyAlignment="1" applyProtection="1">
      <alignment vertical="top" wrapText="1"/>
      <protection/>
    </xf>
    <xf numFmtId="1" fontId="36" fillId="36" borderId="0" xfId="0" applyNumberFormat="1" applyFont="1" applyFill="1" applyBorder="1" applyAlignment="1" applyProtection="1">
      <alignment horizontal="center"/>
      <protection/>
    </xf>
    <xf numFmtId="1" fontId="36" fillId="0" borderId="0" xfId="0" applyNumberFormat="1" applyFont="1" applyFill="1" applyBorder="1" applyAlignment="1" applyProtection="1">
      <alignment horizontal="center" vertical="center" wrapText="1"/>
      <protection/>
    </xf>
    <xf numFmtId="0" fontId="9" fillId="0" borderId="0" xfId="53" applyFont="1" applyAlignment="1" applyProtection="1">
      <alignment horizontal="left" vertical="top" wrapText="1"/>
      <protection/>
    </xf>
    <xf numFmtId="0" fontId="44" fillId="0" borderId="0" xfId="0" applyNumberFormat="1" applyFont="1" applyFill="1" applyBorder="1" applyAlignment="1" applyProtection="1">
      <alignment vertical="top" wrapText="1"/>
      <protection/>
    </xf>
    <xf numFmtId="0" fontId="5" fillId="36" borderId="20" xfId="0" applyFont="1" applyFill="1" applyBorder="1" applyAlignment="1">
      <alignment horizontal="center" vertical="center" wrapText="1"/>
    </xf>
    <xf numFmtId="0" fontId="5" fillId="36" borderId="2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32" fillId="0" borderId="0" xfId="0" applyFont="1" applyFill="1" applyAlignment="1" applyProtection="1">
      <alignment vertical="top" wrapText="1"/>
      <protection/>
    </xf>
    <xf numFmtId="0" fontId="5" fillId="0" borderId="0" xfId="0" applyFont="1" applyAlignment="1" applyProtection="1">
      <alignment vertical="top" wrapText="1"/>
      <protection/>
    </xf>
    <xf numFmtId="0" fontId="46" fillId="0" borderId="0" xfId="0" applyNumberFormat="1" applyFont="1" applyFill="1" applyBorder="1" applyAlignment="1" applyProtection="1">
      <alignment horizontal="left" vertical="top" wrapText="1"/>
      <protection/>
    </xf>
    <xf numFmtId="0" fontId="57" fillId="0" borderId="0" xfId="53" applyFont="1" applyAlignment="1" applyProtection="1">
      <alignment horizontal="lef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1">
    <dxf>
      <font>
        <color indexed="9"/>
      </font>
    </dxf>
    <dxf>
      <font>
        <b val="0"/>
        <i/>
        <color indexed="62"/>
      </font>
      <fill>
        <patternFill patternType="none">
          <bgColor indexed="65"/>
        </patternFill>
      </fill>
    </dxf>
    <dxf>
      <font>
        <b/>
        <i val="0"/>
        <color indexed="9"/>
      </font>
      <fill>
        <patternFill patternType="none">
          <bgColor indexed="65"/>
        </patternFill>
      </fill>
    </dxf>
    <dxf>
      <font>
        <color indexed="9"/>
      </font>
    </dxf>
    <dxf>
      <font>
        <b val="0"/>
        <i val="0"/>
        <color indexed="9"/>
      </font>
      <fill>
        <patternFill patternType="none">
          <bgColor indexed="65"/>
        </patternFill>
      </fill>
    </dxf>
    <dxf>
      <font>
        <b/>
        <i val="0"/>
        <color indexed="9"/>
      </font>
      <fill>
        <patternFill patternType="none">
          <bgColor indexed="65"/>
        </patternFill>
      </fill>
    </dxf>
    <dxf>
      <font>
        <b val="0"/>
        <i/>
        <color indexed="62"/>
      </font>
      <fill>
        <patternFill patternType="none">
          <bgColor indexed="65"/>
        </patternFill>
      </fill>
    </dxf>
    <dxf>
      <font>
        <b/>
        <i val="0"/>
        <color indexed="9"/>
      </font>
      <fill>
        <patternFill patternType="none">
          <bgColor indexed="65"/>
        </patternFill>
      </fill>
    </dxf>
    <dxf>
      <font>
        <color indexed="9"/>
      </font>
    </dxf>
    <dxf>
      <font>
        <b val="0"/>
        <i val="0"/>
        <color indexed="9"/>
      </font>
      <fill>
        <patternFill patternType="none">
          <bgColor indexed="65"/>
        </patternFill>
      </fill>
    </dxf>
    <dxf>
      <font>
        <b/>
        <i val="0"/>
        <color indexed="9"/>
      </font>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213BA7"/>
      <rgbColor rgb="00808000"/>
      <rgbColor rgb="00800080"/>
      <rgbColor rgb="00008080"/>
      <rgbColor rgb="00C0C0C0"/>
      <rgbColor rgb="00808080"/>
      <rgbColor rgb="00D7CEE4"/>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116875"/>
      <rgbColor rgb="00FFFF99"/>
      <rgbColor rgb="0099CCFF"/>
      <rgbColor rgb="00FF99CC"/>
      <rgbColor rgb="009B5BA5"/>
      <rgbColor rgb="00FFCC99"/>
      <rgbColor rgb="003366FF"/>
      <rgbColor rgb="0033CCCC"/>
      <rgbColor rgb="0099CC00"/>
      <rgbColor rgb="00FFCC00"/>
      <rgbColor rgb="00FF9900"/>
      <rgbColor rgb="00FF6600"/>
      <rgbColor rgb="00666699"/>
      <rgbColor rgb="00969696"/>
      <rgbColor rgb="00009543"/>
      <rgbColor rgb="00339966"/>
      <rgbColor rgb="00003300"/>
      <rgbColor rgb="00333300"/>
      <rgbColor rgb="00993300"/>
      <rgbColor rgb="00993366"/>
      <rgbColor rgb="00CE1141"/>
      <rgbColor rgb="00FDB714"/>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742950</xdr:colOff>
      <xdr:row>1</xdr:row>
      <xdr:rowOff>114300</xdr:rowOff>
    </xdr:from>
    <xdr:to>
      <xdr:col>2</xdr:col>
      <xdr:colOff>2171700</xdr:colOff>
      <xdr:row>8</xdr:row>
      <xdr:rowOff>76200</xdr:rowOff>
    </xdr:to>
    <xdr:pic>
      <xdr:nvPicPr>
        <xdr:cNvPr id="1" name="Picture 5" descr="logo44"/>
        <xdr:cNvPicPr preferRelativeResize="1">
          <a:picLocks noChangeAspect="1"/>
        </xdr:cNvPicPr>
      </xdr:nvPicPr>
      <xdr:blipFill>
        <a:blip r:embed="rId1"/>
        <a:stretch>
          <a:fillRect/>
        </a:stretch>
      </xdr:blipFill>
      <xdr:spPr>
        <a:xfrm>
          <a:off x="8486775" y="304800"/>
          <a:ext cx="1428750" cy="109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ofsted.gov.uk/Ofsted-home/Forms-and-guidance/Browse-all-by/Other/General/Guide-to-registration-on-the-Childcare-Register" TargetMode="Externa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nationalstrategies.standards.dcsf.gov.uk/node/151379" TargetMode="Externa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nationalstrategies.standards.dcsf.gov.uk/node/151379" TargetMode="Externa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14:C36"/>
  <sheetViews>
    <sheetView showGridLines="0" tabSelected="1" zoomScaleSheetLayoutView="100" zoomScalePageLayoutView="0" workbookViewId="0" topLeftCell="A1">
      <selection activeCell="B15" sqref="B15:C17"/>
    </sheetView>
  </sheetViews>
  <sheetFormatPr defaultColWidth="9.140625" defaultRowHeight="12.75"/>
  <cols>
    <col min="1" max="1" width="2.8515625" style="4" customWidth="1"/>
    <col min="2" max="2" width="113.28125" style="4" bestFit="1" customWidth="1"/>
    <col min="3" max="3" width="33.8515625" style="4" customWidth="1"/>
    <col min="4" max="4" width="5.421875" style="4" customWidth="1"/>
    <col min="5" max="5" width="9.140625" style="4" customWidth="1"/>
    <col min="6" max="6" width="6.7109375" style="4" customWidth="1"/>
    <col min="7" max="16384" width="9.140625" style="4" customWidth="1"/>
  </cols>
  <sheetData>
    <row r="1" ht="15" customHeight="1"/>
    <row r="10" ht="12.75" customHeight="1"/>
    <row r="11" ht="12.75" customHeight="1"/>
    <row r="12" ht="12.75" customHeight="1"/>
    <row r="13" ht="12.75" customHeight="1"/>
    <row r="14" spans="2:3" ht="32.25">
      <c r="B14" s="153"/>
      <c r="C14" s="153"/>
    </row>
    <row r="15" spans="2:3" ht="12.75">
      <c r="B15" s="154" t="s">
        <v>832</v>
      </c>
      <c r="C15" s="155"/>
    </row>
    <row r="16" spans="2:3" ht="12.75">
      <c r="B16" s="154"/>
      <c r="C16" s="155"/>
    </row>
    <row r="17" spans="2:3" ht="29.25" customHeight="1">
      <c r="B17" s="155"/>
      <c r="C17" s="155"/>
    </row>
    <row r="18" spans="2:3" s="17" customFormat="1" ht="12.75" customHeight="1">
      <c r="B18" s="16"/>
      <c r="C18" s="16"/>
    </row>
    <row r="19" spans="2:3" s="17" customFormat="1" ht="27.75" customHeight="1">
      <c r="B19" s="18"/>
      <c r="C19" s="19"/>
    </row>
    <row r="20" ht="12.75" customHeight="1">
      <c r="B20" s="20"/>
    </row>
    <row r="21" spans="2:3" ht="27" hidden="1">
      <c r="B21" s="21"/>
      <c r="C21" s="22"/>
    </row>
    <row r="22" ht="12.75" customHeight="1">
      <c r="B22" s="20"/>
    </row>
    <row r="23" ht="12.75" customHeight="1">
      <c r="B23" s="23"/>
    </row>
    <row r="30" ht="42.75" customHeight="1"/>
    <row r="31" spans="2:3" ht="22.5" customHeight="1">
      <c r="B31" s="24" t="s">
        <v>766</v>
      </c>
      <c r="C31" s="16"/>
    </row>
    <row r="32" spans="2:3" ht="22.5" customHeight="1">
      <c r="B32" s="25" t="s">
        <v>840</v>
      </c>
      <c r="C32" s="26"/>
    </row>
    <row r="35" ht="26.25" customHeight="1"/>
    <row r="36" ht="27" hidden="1">
      <c r="B36" s="27"/>
    </row>
  </sheetData>
  <sheetProtection sheet="1" objects="1" scenarios="1"/>
  <mergeCells count="2">
    <mergeCell ref="B14:C14"/>
    <mergeCell ref="B15:C17"/>
  </mergeCells>
  <printOptions horizontalCentered="1"/>
  <pageMargins left="0.1968503937007874" right="0.1968503937007874" top="0.6692913385826772" bottom="0.984251968503937" header="0.15748031496062992" footer="0.5118110236220472"/>
  <pageSetup fitToHeight="1" fitToWidth="1" horizontalDpi="600" verticalDpi="600" orientation="landscape" paperSize="9" scale="85" r:id="rId2"/>
  <drawing r:id="rId1"/>
</worksheet>
</file>

<file path=xl/worksheets/sheet10.xml><?xml version="1.0" encoding="utf-8"?>
<worksheet xmlns="http://schemas.openxmlformats.org/spreadsheetml/2006/main" xmlns:r="http://schemas.openxmlformats.org/officeDocument/2006/relationships">
  <dimension ref="A1:P152"/>
  <sheetViews>
    <sheetView zoomScalePageLayoutView="0" workbookViewId="0" topLeftCell="A1">
      <selection activeCell="E27" sqref="E27"/>
    </sheetView>
  </sheetViews>
  <sheetFormatPr defaultColWidth="9.140625" defaultRowHeight="12.75"/>
  <cols>
    <col min="1" max="1" width="13.28125" style="0" bestFit="1" customWidth="1"/>
    <col min="2" max="2" width="13.57421875" style="0" customWidth="1"/>
    <col min="3" max="3" width="24.28125" style="0" bestFit="1" customWidth="1"/>
    <col min="4" max="5" width="20.8515625" style="0" customWidth="1"/>
    <col min="6" max="6" width="22.57421875" style="0" bestFit="1" customWidth="1"/>
    <col min="7" max="7" width="22.8515625" style="0" customWidth="1"/>
    <col min="9" max="9" width="9.421875" style="0" customWidth="1"/>
  </cols>
  <sheetData>
    <row r="1" spans="1:16" ht="12.75">
      <c r="A1" t="s">
        <v>768</v>
      </c>
      <c r="C1" t="s">
        <v>417</v>
      </c>
      <c r="D1" t="s">
        <v>765</v>
      </c>
      <c r="E1" t="s">
        <v>464</v>
      </c>
      <c r="F1" t="s">
        <v>188</v>
      </c>
      <c r="G1" t="s">
        <v>483</v>
      </c>
      <c r="H1" s="68">
        <v>2</v>
      </c>
      <c r="I1" s="50">
        <v>3</v>
      </c>
      <c r="K1" s="68"/>
      <c r="P1" s="51" t="s">
        <v>482</v>
      </c>
    </row>
    <row r="2" spans="1:16" ht="12.75">
      <c r="A2" t="s">
        <v>542</v>
      </c>
      <c r="C2" t="s">
        <v>415</v>
      </c>
      <c r="D2" t="s">
        <v>189</v>
      </c>
      <c r="E2" t="s">
        <v>463</v>
      </c>
      <c r="F2" t="s">
        <v>187</v>
      </c>
      <c r="G2" t="s">
        <v>482</v>
      </c>
      <c r="H2" s="68">
        <v>4</v>
      </c>
      <c r="I2" s="50">
        <v>5</v>
      </c>
      <c r="K2" s="68"/>
      <c r="P2" s="50" t="s">
        <v>711</v>
      </c>
    </row>
    <row r="3" spans="1:16" ht="12.75">
      <c r="A3" t="s">
        <v>765</v>
      </c>
      <c r="C3" t="s">
        <v>375</v>
      </c>
      <c r="D3" t="s">
        <v>341</v>
      </c>
      <c r="E3" t="s">
        <v>394</v>
      </c>
      <c r="F3" t="s">
        <v>191</v>
      </c>
      <c r="G3" t="s">
        <v>484</v>
      </c>
      <c r="H3" s="68">
        <v>6</v>
      </c>
      <c r="I3" s="50">
        <v>7</v>
      </c>
      <c r="K3" s="68"/>
      <c r="P3" s="50" t="s">
        <v>712</v>
      </c>
    </row>
    <row r="4" spans="3:16" ht="12.75">
      <c r="C4" t="s">
        <v>760</v>
      </c>
      <c r="D4" t="s">
        <v>393</v>
      </c>
      <c r="E4" t="s">
        <v>465</v>
      </c>
      <c r="F4" t="s">
        <v>313</v>
      </c>
      <c r="G4" t="s">
        <v>485</v>
      </c>
      <c r="H4" s="68">
        <v>8</v>
      </c>
      <c r="I4" s="50">
        <v>9</v>
      </c>
      <c r="K4" s="68"/>
      <c r="P4" s="50" t="s">
        <v>713</v>
      </c>
    </row>
    <row r="5" spans="3:16" ht="12.75">
      <c r="C5" t="s">
        <v>543</v>
      </c>
      <c r="E5" t="s">
        <v>357</v>
      </c>
      <c r="F5" t="s">
        <v>318</v>
      </c>
      <c r="G5" t="s">
        <v>486</v>
      </c>
      <c r="H5" s="68">
        <v>10</v>
      </c>
      <c r="I5" s="50">
        <v>11</v>
      </c>
      <c r="K5" s="68"/>
      <c r="P5" s="51" t="s">
        <v>484</v>
      </c>
    </row>
    <row r="6" spans="3:16" ht="12.75">
      <c r="C6" t="s">
        <v>430</v>
      </c>
      <c r="E6" t="s">
        <v>414</v>
      </c>
      <c r="G6" s="48" t="s">
        <v>721</v>
      </c>
      <c r="H6" s="68">
        <v>12</v>
      </c>
      <c r="I6" s="50">
        <v>13</v>
      </c>
      <c r="K6" s="68"/>
      <c r="P6" s="50" t="s">
        <v>714</v>
      </c>
    </row>
    <row r="7" spans="3:16" ht="12.75">
      <c r="C7" t="s">
        <v>335</v>
      </c>
      <c r="E7" t="s">
        <v>433</v>
      </c>
      <c r="G7" s="48" t="s">
        <v>722</v>
      </c>
      <c r="H7" s="68">
        <v>14</v>
      </c>
      <c r="I7" s="50">
        <v>15</v>
      </c>
      <c r="K7" s="68"/>
      <c r="P7" s="50" t="s">
        <v>715</v>
      </c>
    </row>
    <row r="8" spans="3:16" ht="12.75">
      <c r="C8" t="s">
        <v>359</v>
      </c>
      <c r="E8" t="s">
        <v>450</v>
      </c>
      <c r="H8" s="68">
        <v>16</v>
      </c>
      <c r="I8" s="50">
        <v>17</v>
      </c>
      <c r="K8" s="68"/>
      <c r="P8" s="50" t="s">
        <v>716</v>
      </c>
    </row>
    <row r="9" spans="3:16" ht="12.75">
      <c r="C9" t="s">
        <v>363</v>
      </c>
      <c r="E9" t="s">
        <v>541</v>
      </c>
      <c r="H9" s="68">
        <v>18</v>
      </c>
      <c r="I9" s="50">
        <v>19</v>
      </c>
      <c r="K9" s="68"/>
      <c r="P9" s="52" t="s">
        <v>485</v>
      </c>
    </row>
    <row r="10" spans="3:16" ht="12.75">
      <c r="C10" t="s">
        <v>364</v>
      </c>
      <c r="E10" t="s">
        <v>374</v>
      </c>
      <c r="H10" s="68">
        <v>20</v>
      </c>
      <c r="I10" s="50">
        <v>21</v>
      </c>
      <c r="K10" s="68"/>
      <c r="P10" s="50" t="s">
        <v>717</v>
      </c>
    </row>
    <row r="11" spans="3:16" ht="12.75">
      <c r="C11" t="s">
        <v>759</v>
      </c>
      <c r="H11" s="68">
        <v>22</v>
      </c>
      <c r="I11" s="50">
        <v>23</v>
      </c>
      <c r="K11" s="68"/>
      <c r="P11" s="50" t="s">
        <v>718</v>
      </c>
    </row>
    <row r="12" spans="3:16" ht="12.75">
      <c r="C12" t="s">
        <v>449</v>
      </c>
      <c r="H12" s="68">
        <v>24</v>
      </c>
      <c r="I12" s="50">
        <v>25</v>
      </c>
      <c r="K12" s="68"/>
      <c r="P12" s="50" t="s">
        <v>719</v>
      </c>
    </row>
    <row r="13" spans="3:16" ht="12.75">
      <c r="C13" t="s">
        <v>385</v>
      </c>
      <c r="H13" s="68">
        <v>26</v>
      </c>
      <c r="I13" s="50">
        <v>27</v>
      </c>
      <c r="K13" s="68"/>
      <c r="P13" s="53" t="s">
        <v>486</v>
      </c>
    </row>
    <row r="14" spans="3:16" ht="12.75">
      <c r="C14" t="s">
        <v>428</v>
      </c>
      <c r="H14" s="68">
        <v>28</v>
      </c>
      <c r="I14" s="50">
        <v>29</v>
      </c>
      <c r="K14" s="68"/>
      <c r="P14" s="53" t="s">
        <v>721</v>
      </c>
    </row>
    <row r="15" spans="3:16" ht="12.75">
      <c r="C15" t="s">
        <v>434</v>
      </c>
      <c r="H15" s="68">
        <v>30</v>
      </c>
      <c r="I15" s="50">
        <v>31</v>
      </c>
      <c r="K15" s="68"/>
      <c r="P15" s="53" t="s">
        <v>722</v>
      </c>
    </row>
    <row r="16" spans="3:16" ht="12.75">
      <c r="C16" t="s">
        <v>451</v>
      </c>
      <c r="I16" s="50"/>
      <c r="P16" s="54" t="s">
        <v>723</v>
      </c>
    </row>
    <row r="17" spans="3:16" ht="12.75">
      <c r="C17" t="s">
        <v>422</v>
      </c>
      <c r="I17" s="49"/>
      <c r="P17" s="54" t="s">
        <v>731</v>
      </c>
    </row>
    <row r="18" spans="3:16" ht="12.75">
      <c r="C18" t="s">
        <v>438</v>
      </c>
      <c r="I18" s="49"/>
      <c r="P18" s="54" t="s">
        <v>732</v>
      </c>
    </row>
    <row r="19" spans="3:16" ht="12.75">
      <c r="C19" t="s">
        <v>367</v>
      </c>
      <c r="I19" s="49"/>
      <c r="P19" s="54" t="s">
        <v>490</v>
      </c>
    </row>
    <row r="20" spans="3:16" ht="12.75">
      <c r="C20" t="s">
        <v>386</v>
      </c>
      <c r="I20" s="49"/>
      <c r="P20" s="54" t="s">
        <v>733</v>
      </c>
    </row>
    <row r="21" spans="3:16" ht="12.75">
      <c r="C21" t="s">
        <v>325</v>
      </c>
      <c r="I21" s="49"/>
      <c r="P21" s="54" t="s">
        <v>734</v>
      </c>
    </row>
    <row r="22" spans="3:16" ht="12.75">
      <c r="C22" t="s">
        <v>406</v>
      </c>
      <c r="I22" s="54"/>
      <c r="P22" s="49" t="s">
        <v>735</v>
      </c>
    </row>
    <row r="23" spans="3:16" ht="12.75">
      <c r="C23" t="s">
        <v>544</v>
      </c>
      <c r="I23" s="54"/>
      <c r="P23" s="49" t="s">
        <v>724</v>
      </c>
    </row>
    <row r="24" spans="3:16" ht="12.75">
      <c r="C24" t="s">
        <v>545</v>
      </c>
      <c r="I24" s="54"/>
      <c r="P24" s="49" t="s">
        <v>491</v>
      </c>
    </row>
    <row r="25" spans="3:16" ht="12.75">
      <c r="C25" t="s">
        <v>546</v>
      </c>
      <c r="I25" s="54"/>
      <c r="P25" s="49" t="s">
        <v>725</v>
      </c>
    </row>
    <row r="26" spans="3:16" ht="12.75">
      <c r="C26" t="s">
        <v>401</v>
      </c>
      <c r="I26" s="54"/>
      <c r="P26" s="49" t="s">
        <v>726</v>
      </c>
    </row>
    <row r="27" spans="3:16" ht="12.75">
      <c r="C27" t="s">
        <v>452</v>
      </c>
      <c r="I27" s="49"/>
      <c r="P27" s="49" t="s">
        <v>727</v>
      </c>
    </row>
    <row r="28" spans="3:16" ht="12.75">
      <c r="C28" t="s">
        <v>346</v>
      </c>
      <c r="P28" s="49" t="s">
        <v>728</v>
      </c>
    </row>
    <row r="29" spans="3:16" ht="12.75">
      <c r="C29" t="s">
        <v>419</v>
      </c>
      <c r="P29" s="49" t="s">
        <v>729</v>
      </c>
    </row>
    <row r="30" spans="3:16" ht="12.75">
      <c r="C30" t="s">
        <v>369</v>
      </c>
      <c r="P30" s="49" t="s">
        <v>730</v>
      </c>
    </row>
    <row r="31" ht="12.75">
      <c r="C31" t="s">
        <v>352</v>
      </c>
    </row>
    <row r="32" ht="12.75">
      <c r="C32" t="s">
        <v>316</v>
      </c>
    </row>
    <row r="33" ht="12.75">
      <c r="C33" t="s">
        <v>315</v>
      </c>
    </row>
    <row r="34" ht="12.75">
      <c r="C34" t="s">
        <v>453</v>
      </c>
    </row>
    <row r="35" ht="12.75">
      <c r="C35" t="s">
        <v>391</v>
      </c>
    </row>
    <row r="36" ht="12.75">
      <c r="C36" t="s">
        <v>762</v>
      </c>
    </row>
    <row r="37" ht="12.75">
      <c r="C37" t="s">
        <v>330</v>
      </c>
    </row>
    <row r="38" ht="12.75">
      <c r="C38" t="s">
        <v>342</v>
      </c>
    </row>
    <row r="39" ht="12.75">
      <c r="C39" t="s">
        <v>423</v>
      </c>
    </row>
    <row r="40" ht="12.75">
      <c r="C40" t="s">
        <v>387</v>
      </c>
    </row>
    <row r="41" ht="12.75">
      <c r="C41" t="s">
        <v>757</v>
      </c>
    </row>
    <row r="42" ht="12.75">
      <c r="C42" t="s">
        <v>424</v>
      </c>
    </row>
    <row r="43" ht="12.75">
      <c r="C43" t="s">
        <v>324</v>
      </c>
    </row>
    <row r="44" ht="12.75">
      <c r="C44" t="s">
        <v>347</v>
      </c>
    </row>
    <row r="45" ht="12.75">
      <c r="C45" t="s">
        <v>753</v>
      </c>
    </row>
    <row r="46" ht="12.75">
      <c r="C46" t="s">
        <v>420</v>
      </c>
    </row>
    <row r="47" ht="12.75">
      <c r="C47" t="s">
        <v>408</v>
      </c>
    </row>
    <row r="48" ht="12.75">
      <c r="C48" t="s">
        <v>360</v>
      </c>
    </row>
    <row r="49" ht="12.75">
      <c r="C49" t="s">
        <v>400</v>
      </c>
    </row>
    <row r="50" ht="12.75">
      <c r="C50" t="s">
        <v>441</v>
      </c>
    </row>
    <row r="51" ht="12.75">
      <c r="C51" t="s">
        <v>412</v>
      </c>
    </row>
    <row r="52" ht="12.75">
      <c r="C52" t="s">
        <v>429</v>
      </c>
    </row>
    <row r="53" ht="12.75">
      <c r="C53" t="s">
        <v>350</v>
      </c>
    </row>
    <row r="54" ht="12.75">
      <c r="C54" t="s">
        <v>431</v>
      </c>
    </row>
    <row r="55" ht="12.75">
      <c r="C55" t="s">
        <v>345</v>
      </c>
    </row>
    <row r="56" ht="12.75">
      <c r="C56" t="s">
        <v>323</v>
      </c>
    </row>
    <row r="57" ht="12.75">
      <c r="C57" t="s">
        <v>416</v>
      </c>
    </row>
    <row r="58" ht="12.75">
      <c r="C58" t="s">
        <v>421</v>
      </c>
    </row>
    <row r="59" ht="12.75">
      <c r="C59" t="s">
        <v>445</v>
      </c>
    </row>
    <row r="60" ht="12.75">
      <c r="C60" t="s">
        <v>764</v>
      </c>
    </row>
    <row r="61" ht="12.75">
      <c r="C61" t="s">
        <v>411</v>
      </c>
    </row>
    <row r="62" ht="12.75">
      <c r="C62" t="s">
        <v>396</v>
      </c>
    </row>
    <row r="63" ht="12.75">
      <c r="C63" t="s">
        <v>435</v>
      </c>
    </row>
    <row r="64" ht="12.75">
      <c r="C64" t="s">
        <v>388</v>
      </c>
    </row>
    <row r="65" ht="12.75">
      <c r="C65" t="s">
        <v>427</v>
      </c>
    </row>
    <row r="66" ht="12.75">
      <c r="C66" t="s">
        <v>398</v>
      </c>
    </row>
    <row r="67" ht="12.75">
      <c r="C67" t="s">
        <v>368</v>
      </c>
    </row>
    <row r="68" ht="12.75">
      <c r="C68" t="s">
        <v>395</v>
      </c>
    </row>
    <row r="69" ht="12.75">
      <c r="C69" t="s">
        <v>370</v>
      </c>
    </row>
    <row r="70" ht="12.75">
      <c r="C70" t="s">
        <v>377</v>
      </c>
    </row>
    <row r="71" ht="12.75">
      <c r="C71" t="s">
        <v>190</v>
      </c>
    </row>
    <row r="72" ht="12.75">
      <c r="C72" t="s">
        <v>317</v>
      </c>
    </row>
    <row r="73" ht="12.75">
      <c r="C73" t="s">
        <v>413</v>
      </c>
    </row>
    <row r="74" ht="12.75">
      <c r="C74" t="s">
        <v>343</v>
      </c>
    </row>
    <row r="75" ht="12.75">
      <c r="C75" t="s">
        <v>361</v>
      </c>
    </row>
    <row r="76" ht="12.75">
      <c r="C76" t="s">
        <v>328</v>
      </c>
    </row>
    <row r="77" ht="12.75">
      <c r="C77" t="s">
        <v>384</v>
      </c>
    </row>
    <row r="78" ht="12.75">
      <c r="C78" t="s">
        <v>439</v>
      </c>
    </row>
    <row r="79" ht="12.75">
      <c r="C79" t="s">
        <v>425</v>
      </c>
    </row>
    <row r="80" ht="12.75">
      <c r="C80" t="s">
        <v>356</v>
      </c>
    </row>
    <row r="81" ht="12.75">
      <c r="C81" t="s">
        <v>443</v>
      </c>
    </row>
    <row r="82" ht="12.75">
      <c r="C82" t="s">
        <v>351</v>
      </c>
    </row>
    <row r="83" ht="12.75">
      <c r="C83" t="s">
        <v>405</v>
      </c>
    </row>
    <row r="84" ht="12.75">
      <c r="C84" t="s">
        <v>321</v>
      </c>
    </row>
    <row r="85" ht="12.75">
      <c r="C85" t="s">
        <v>399</v>
      </c>
    </row>
    <row r="86" ht="12.75">
      <c r="C86" t="s">
        <v>376</v>
      </c>
    </row>
    <row r="87" ht="12.75">
      <c r="C87" t="s">
        <v>763</v>
      </c>
    </row>
    <row r="88" ht="12.75">
      <c r="C88" t="s">
        <v>348</v>
      </c>
    </row>
    <row r="89" ht="12.75">
      <c r="C89" t="s">
        <v>379</v>
      </c>
    </row>
    <row r="90" ht="12.75">
      <c r="C90" t="s">
        <v>312</v>
      </c>
    </row>
    <row r="91" ht="12.75">
      <c r="C91" t="s">
        <v>349</v>
      </c>
    </row>
    <row r="92" ht="12.75">
      <c r="C92" t="s">
        <v>319</v>
      </c>
    </row>
    <row r="93" ht="12.75">
      <c r="C93" t="s">
        <v>314</v>
      </c>
    </row>
    <row r="94" ht="12.75">
      <c r="C94" t="s">
        <v>381</v>
      </c>
    </row>
    <row r="95" ht="12.75">
      <c r="C95" t="s">
        <v>756</v>
      </c>
    </row>
    <row r="96" ht="12.75">
      <c r="C96" t="s">
        <v>327</v>
      </c>
    </row>
    <row r="97" ht="12.75">
      <c r="C97" t="s">
        <v>752</v>
      </c>
    </row>
    <row r="98" ht="12.75">
      <c r="C98" t="s">
        <v>754</v>
      </c>
    </row>
    <row r="99" ht="12.75">
      <c r="C99" t="s">
        <v>444</v>
      </c>
    </row>
    <row r="100" ht="12.75">
      <c r="C100" t="s">
        <v>436</v>
      </c>
    </row>
    <row r="101" ht="12.75">
      <c r="C101" t="s">
        <v>426</v>
      </c>
    </row>
    <row r="102" ht="12.75">
      <c r="C102" t="s">
        <v>397</v>
      </c>
    </row>
    <row r="103" ht="12.75">
      <c r="C103" t="s">
        <v>418</v>
      </c>
    </row>
    <row r="104" ht="12.75">
      <c r="C104" t="s">
        <v>382</v>
      </c>
    </row>
    <row r="105" ht="12.75">
      <c r="C105" t="s">
        <v>392</v>
      </c>
    </row>
    <row r="106" ht="12.75">
      <c r="C106" t="s">
        <v>344</v>
      </c>
    </row>
    <row r="107" ht="12.75">
      <c r="C107" t="s">
        <v>383</v>
      </c>
    </row>
    <row r="108" ht="12.75">
      <c r="C108" t="s">
        <v>333</v>
      </c>
    </row>
    <row r="109" ht="12.75">
      <c r="C109" t="s">
        <v>362</v>
      </c>
    </row>
    <row r="110" ht="12.75">
      <c r="C110" t="s">
        <v>389</v>
      </c>
    </row>
    <row r="111" ht="12.75">
      <c r="C111" t="s">
        <v>337</v>
      </c>
    </row>
    <row r="112" ht="12.75">
      <c r="C112" t="s">
        <v>437</v>
      </c>
    </row>
    <row r="113" ht="12.75">
      <c r="C113" t="s">
        <v>332</v>
      </c>
    </row>
    <row r="114" ht="12.75">
      <c r="C114" t="s">
        <v>454</v>
      </c>
    </row>
    <row r="115" ht="12.75">
      <c r="C115" t="s">
        <v>749</v>
      </c>
    </row>
    <row r="116" ht="12.75">
      <c r="C116" t="s">
        <v>353</v>
      </c>
    </row>
    <row r="117" ht="12.75">
      <c r="C117" t="s">
        <v>758</v>
      </c>
    </row>
    <row r="118" ht="12.75">
      <c r="C118" t="s">
        <v>320</v>
      </c>
    </row>
    <row r="119" ht="12.75">
      <c r="C119" t="s">
        <v>409</v>
      </c>
    </row>
    <row r="120" ht="12.75">
      <c r="C120" t="s">
        <v>371</v>
      </c>
    </row>
    <row r="121" ht="12.75">
      <c r="C121" t="s">
        <v>338</v>
      </c>
    </row>
    <row r="122" ht="12.75">
      <c r="C122" t="s">
        <v>372</v>
      </c>
    </row>
    <row r="123" ht="12.75">
      <c r="C123" t="s">
        <v>355</v>
      </c>
    </row>
    <row r="124" ht="12.75">
      <c r="C124" t="s">
        <v>329</v>
      </c>
    </row>
    <row r="125" ht="12.75">
      <c r="C125" t="s">
        <v>322</v>
      </c>
    </row>
    <row r="126" ht="12.75">
      <c r="C126" t="s">
        <v>354</v>
      </c>
    </row>
    <row r="127" ht="12.75">
      <c r="C127" t="s">
        <v>440</v>
      </c>
    </row>
    <row r="128" ht="12.75">
      <c r="C128" t="s">
        <v>432</v>
      </c>
    </row>
    <row r="129" ht="12.75">
      <c r="C129" t="s">
        <v>750</v>
      </c>
    </row>
    <row r="130" ht="12.75">
      <c r="C130" t="s">
        <v>380</v>
      </c>
    </row>
    <row r="131" ht="12.75">
      <c r="C131" t="s">
        <v>331</v>
      </c>
    </row>
    <row r="132" ht="12.75">
      <c r="C132" t="s">
        <v>326</v>
      </c>
    </row>
    <row r="133" ht="12.75">
      <c r="C133" t="s">
        <v>761</v>
      </c>
    </row>
    <row r="134" ht="12.75">
      <c r="C134" t="s">
        <v>410</v>
      </c>
    </row>
    <row r="135" ht="12.75">
      <c r="C135" t="s">
        <v>373</v>
      </c>
    </row>
    <row r="136" ht="12.75">
      <c r="C136" t="s">
        <v>390</v>
      </c>
    </row>
    <row r="137" ht="12.75">
      <c r="C137" t="s">
        <v>340</v>
      </c>
    </row>
    <row r="138" ht="12.75">
      <c r="C138" t="s">
        <v>755</v>
      </c>
    </row>
    <row r="139" ht="12.75">
      <c r="C139" t="s">
        <v>402</v>
      </c>
    </row>
    <row r="140" ht="12.75">
      <c r="C140" t="s">
        <v>358</v>
      </c>
    </row>
    <row r="141" ht="12.75">
      <c r="C141" t="s">
        <v>336</v>
      </c>
    </row>
    <row r="142" ht="12.75">
      <c r="C142" t="s">
        <v>447</v>
      </c>
    </row>
    <row r="143" ht="12.75">
      <c r="C143" t="s">
        <v>442</v>
      </c>
    </row>
    <row r="144" ht="12.75">
      <c r="C144" t="s">
        <v>407</v>
      </c>
    </row>
    <row r="145" ht="12.75">
      <c r="C145" t="s">
        <v>365</v>
      </c>
    </row>
    <row r="146" ht="12.75">
      <c r="C146" t="s">
        <v>751</v>
      </c>
    </row>
    <row r="147" ht="12.75">
      <c r="C147" t="s">
        <v>446</v>
      </c>
    </row>
    <row r="148" ht="12.75">
      <c r="C148" t="s">
        <v>366</v>
      </c>
    </row>
    <row r="149" ht="12.75">
      <c r="C149" t="s">
        <v>448</v>
      </c>
    </row>
    <row r="150" ht="12.75">
      <c r="C150" t="s">
        <v>339</v>
      </c>
    </row>
    <row r="151" ht="12.75">
      <c r="C151" t="s">
        <v>334</v>
      </c>
    </row>
    <row r="152" ht="12.75">
      <c r="C152" t="s">
        <v>378</v>
      </c>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2:R20"/>
  <sheetViews>
    <sheetView showGridLines="0" zoomScaleSheetLayoutView="100" zoomScalePageLayoutView="0" workbookViewId="0" topLeftCell="A1">
      <selection activeCell="A1" sqref="A1"/>
    </sheetView>
  </sheetViews>
  <sheetFormatPr defaultColWidth="9.140625" defaultRowHeight="12.75"/>
  <cols>
    <col min="1" max="1" width="3.57421875" style="3" customWidth="1"/>
    <col min="2" max="2" width="4.57421875" style="12" customWidth="1"/>
    <col min="3" max="3" width="10.421875" style="4" customWidth="1"/>
    <col min="4" max="16" width="9.140625" style="4" customWidth="1"/>
    <col min="17" max="17" width="4.7109375" style="4" customWidth="1"/>
    <col min="18" max="18" width="0.71875" style="4" customWidth="1"/>
    <col min="19" max="19" width="10.28125" style="4" customWidth="1"/>
    <col min="20" max="16384" width="9.140625" style="4" customWidth="1"/>
  </cols>
  <sheetData>
    <row r="1" s="3" customFormat="1" ht="25.5" customHeight="1"/>
    <row r="2" ht="22.5">
      <c r="B2" s="2" t="s">
        <v>831</v>
      </c>
    </row>
    <row r="3" spans="2:10" s="3" customFormat="1" ht="24.75" customHeight="1">
      <c r="B3" s="5"/>
      <c r="C3" s="5"/>
      <c r="D3" s="5"/>
      <c r="E3" s="5"/>
      <c r="F3" s="5"/>
      <c r="G3" s="5"/>
      <c r="H3" s="5"/>
      <c r="I3" s="5"/>
      <c r="J3" s="5"/>
    </row>
    <row r="4" spans="2:18" ht="18">
      <c r="B4" s="6" t="s">
        <v>313</v>
      </c>
      <c r="C4" s="3"/>
      <c r="D4" s="3"/>
      <c r="E4" s="3"/>
      <c r="F4" s="3"/>
      <c r="G4" s="3"/>
      <c r="H4" s="3"/>
      <c r="I4" s="3"/>
      <c r="J4" s="3"/>
      <c r="K4" s="3"/>
      <c r="L4" s="3"/>
      <c r="M4" s="3"/>
      <c r="N4" s="3"/>
      <c r="O4" s="3"/>
      <c r="P4" s="3"/>
      <c r="Q4" s="3"/>
      <c r="R4" s="3"/>
    </row>
    <row r="5" spans="2:18" ht="35.25" customHeight="1">
      <c r="B5" s="166" t="s">
        <v>455</v>
      </c>
      <c r="C5" s="166"/>
      <c r="D5" s="166"/>
      <c r="E5" s="166"/>
      <c r="F5" s="166"/>
      <c r="G5" s="166"/>
      <c r="H5" s="166"/>
      <c r="I5" s="166"/>
      <c r="J5" s="166"/>
      <c r="K5" s="166"/>
      <c r="L5" s="166"/>
      <c r="M5" s="166"/>
      <c r="N5" s="166"/>
      <c r="O5" s="166"/>
      <c r="P5" s="166"/>
      <c r="Q5" s="166"/>
      <c r="R5" s="166"/>
    </row>
    <row r="6" spans="2:18" ht="20.25" customHeight="1">
      <c r="B6" s="166" t="s">
        <v>456</v>
      </c>
      <c r="C6" s="166"/>
      <c r="D6" s="166"/>
      <c r="E6" s="166"/>
      <c r="F6" s="166"/>
      <c r="G6" s="166"/>
      <c r="H6" s="166"/>
      <c r="I6" s="166"/>
      <c r="J6" s="166"/>
      <c r="K6" s="166"/>
      <c r="L6" s="166"/>
      <c r="M6" s="166"/>
      <c r="N6" s="166"/>
      <c r="O6" s="166"/>
      <c r="P6" s="166"/>
      <c r="Q6" s="166"/>
      <c r="R6" s="7"/>
    </row>
    <row r="7" spans="2:18" ht="38.25" customHeight="1">
      <c r="B7" s="8"/>
      <c r="C7" s="166" t="s">
        <v>467</v>
      </c>
      <c r="D7" s="166"/>
      <c r="E7" s="166"/>
      <c r="F7" s="166"/>
      <c r="G7" s="166"/>
      <c r="H7" s="166"/>
      <c r="I7" s="166"/>
      <c r="J7" s="166"/>
      <c r="K7" s="166"/>
      <c r="L7" s="166"/>
      <c r="M7" s="166"/>
      <c r="N7" s="166"/>
      <c r="O7" s="166"/>
      <c r="P7" s="166"/>
      <c r="Q7" s="1"/>
      <c r="R7" s="7"/>
    </row>
    <row r="8" spans="2:18" ht="30" customHeight="1">
      <c r="B8" s="8"/>
      <c r="C8" s="166" t="s">
        <v>457</v>
      </c>
      <c r="D8" s="166"/>
      <c r="E8" s="166"/>
      <c r="F8" s="166"/>
      <c r="G8" s="166"/>
      <c r="H8" s="166"/>
      <c r="I8" s="166"/>
      <c r="J8" s="166"/>
      <c r="K8" s="166"/>
      <c r="L8" s="166"/>
      <c r="M8" s="166"/>
      <c r="N8" s="166"/>
      <c r="O8" s="166"/>
      <c r="P8" s="166"/>
      <c r="Q8" s="1"/>
      <c r="R8" s="1"/>
    </row>
    <row r="9" spans="2:18" ht="18" customHeight="1">
      <c r="B9" s="9" t="s">
        <v>458</v>
      </c>
      <c r="C9" s="7"/>
      <c r="D9" s="7"/>
      <c r="E9" s="7"/>
      <c r="F9" s="7"/>
      <c r="G9" s="7"/>
      <c r="H9" s="7"/>
      <c r="I9" s="7"/>
      <c r="J9" s="7"/>
      <c r="K9" s="7"/>
      <c r="L9" s="7"/>
      <c r="M9" s="7"/>
      <c r="N9" s="7"/>
      <c r="O9" s="7"/>
      <c r="P9" s="7"/>
      <c r="Q9" s="1"/>
      <c r="R9" s="1"/>
    </row>
    <row r="10" spans="2:18" ht="56.25" customHeight="1">
      <c r="B10" s="166" t="s">
        <v>470</v>
      </c>
      <c r="C10" s="166"/>
      <c r="D10" s="166"/>
      <c r="E10" s="166"/>
      <c r="F10" s="166"/>
      <c r="G10" s="166"/>
      <c r="H10" s="166"/>
      <c r="I10" s="166"/>
      <c r="J10" s="166"/>
      <c r="K10" s="166"/>
      <c r="L10" s="166"/>
      <c r="M10" s="166"/>
      <c r="N10" s="166"/>
      <c r="O10" s="166"/>
      <c r="P10" s="166"/>
      <c r="Q10" s="166"/>
      <c r="R10" s="1"/>
    </row>
    <row r="11" spans="2:18" ht="18">
      <c r="B11" s="6" t="s">
        <v>748</v>
      </c>
      <c r="C11" s="6"/>
      <c r="D11" s="3"/>
      <c r="E11" s="3"/>
      <c r="F11" s="3"/>
      <c r="G11" s="3"/>
      <c r="H11" s="3"/>
      <c r="I11" s="3"/>
      <c r="J11" s="3"/>
      <c r="K11" s="3"/>
      <c r="L11" s="3"/>
      <c r="M11" s="3"/>
      <c r="N11" s="3"/>
      <c r="O11" s="3"/>
      <c r="P11" s="3"/>
      <c r="Q11" s="3"/>
      <c r="R11" s="3"/>
    </row>
    <row r="12" spans="1:18" s="11" customFormat="1" ht="56.25" customHeight="1">
      <c r="A12" s="10"/>
      <c r="B12" s="166" t="s">
        <v>518</v>
      </c>
      <c r="C12" s="166"/>
      <c r="D12" s="166"/>
      <c r="E12" s="166"/>
      <c r="F12" s="166"/>
      <c r="G12" s="166"/>
      <c r="H12" s="166"/>
      <c r="I12" s="166"/>
      <c r="J12" s="166"/>
      <c r="K12" s="166"/>
      <c r="L12" s="166"/>
      <c r="M12" s="166"/>
      <c r="N12" s="166"/>
      <c r="O12" s="166"/>
      <c r="P12" s="166"/>
      <c r="Q12" s="166"/>
      <c r="R12" s="7"/>
    </row>
    <row r="13" spans="2:18" ht="18">
      <c r="B13" s="6" t="s">
        <v>459</v>
      </c>
      <c r="D13" s="3"/>
      <c r="E13" s="3"/>
      <c r="F13" s="3"/>
      <c r="G13" s="3"/>
      <c r="H13" s="3"/>
      <c r="I13" s="3"/>
      <c r="J13" s="3"/>
      <c r="K13" s="3"/>
      <c r="L13" s="3"/>
      <c r="M13" s="3"/>
      <c r="N13" s="3"/>
      <c r="O13" s="3"/>
      <c r="P13" s="3"/>
      <c r="Q13" s="3"/>
      <c r="R13" s="3"/>
    </row>
    <row r="14" spans="1:18" s="11" customFormat="1" ht="39" customHeight="1">
      <c r="A14" s="10"/>
      <c r="B14" s="166" t="s">
        <v>461</v>
      </c>
      <c r="C14" s="166"/>
      <c r="D14" s="166"/>
      <c r="E14" s="166"/>
      <c r="F14" s="166"/>
      <c r="G14" s="166"/>
      <c r="H14" s="166"/>
      <c r="I14" s="166"/>
      <c r="J14" s="166"/>
      <c r="K14" s="166"/>
      <c r="L14" s="166"/>
      <c r="M14" s="166"/>
      <c r="N14" s="166"/>
      <c r="O14" s="166"/>
      <c r="P14" s="166"/>
      <c r="Q14" s="166"/>
      <c r="R14" s="1"/>
    </row>
    <row r="15" spans="2:18" ht="18">
      <c r="B15" s="6" t="s">
        <v>547</v>
      </c>
      <c r="C15" s="3"/>
      <c r="D15" s="3"/>
      <c r="E15" s="3"/>
      <c r="F15" s="3"/>
      <c r="G15" s="3"/>
      <c r="H15" s="3"/>
      <c r="I15" s="3"/>
      <c r="J15" s="3"/>
      <c r="K15" s="3"/>
      <c r="L15" s="3"/>
      <c r="M15" s="3"/>
      <c r="N15" s="3"/>
      <c r="O15" s="3"/>
      <c r="P15" s="3"/>
      <c r="Q15" s="3"/>
      <c r="R15" s="3"/>
    </row>
    <row r="16" spans="2:18" ht="45.75" customHeight="1">
      <c r="B16" s="166" t="s">
        <v>769</v>
      </c>
      <c r="C16" s="166"/>
      <c r="D16" s="166"/>
      <c r="E16" s="166"/>
      <c r="F16" s="166"/>
      <c r="G16" s="166"/>
      <c r="H16" s="166"/>
      <c r="I16" s="166"/>
      <c r="J16" s="166"/>
      <c r="K16" s="166"/>
      <c r="L16" s="166"/>
      <c r="M16" s="166"/>
      <c r="N16" s="166"/>
      <c r="O16" s="166"/>
      <c r="P16" s="166"/>
      <c r="Q16" s="3"/>
      <c r="R16" s="3"/>
    </row>
    <row r="17" spans="1:18" s="151" customFormat="1" ht="18.75" customHeight="1">
      <c r="A17" s="5"/>
      <c r="B17" s="209" t="s">
        <v>767</v>
      </c>
      <c r="C17" s="209"/>
      <c r="D17" s="209"/>
      <c r="E17" s="209"/>
      <c r="F17" s="209"/>
      <c r="G17" s="209"/>
      <c r="H17" s="209"/>
      <c r="I17" s="209"/>
      <c r="J17" s="209"/>
      <c r="K17" s="209"/>
      <c r="L17" s="209"/>
      <c r="M17" s="209"/>
      <c r="N17" s="209"/>
      <c r="O17" s="209"/>
      <c r="P17" s="209"/>
      <c r="Q17" s="5"/>
      <c r="R17" s="5"/>
    </row>
    <row r="20" spans="2:15" ht="15">
      <c r="B20" s="167"/>
      <c r="C20" s="167"/>
      <c r="D20" s="167"/>
      <c r="E20" s="167"/>
      <c r="F20" s="167"/>
      <c r="G20" s="167"/>
      <c r="H20" s="167"/>
      <c r="I20" s="167"/>
      <c r="J20" s="167"/>
      <c r="K20" s="167"/>
      <c r="L20" s="167"/>
      <c r="M20" s="167"/>
      <c r="N20" s="167"/>
      <c r="O20" s="167"/>
    </row>
  </sheetData>
  <sheetProtection sheet="1" objects="1" scenarios="1"/>
  <mergeCells count="10">
    <mergeCell ref="B20:O20"/>
    <mergeCell ref="B10:Q10"/>
    <mergeCell ref="B17:P17"/>
    <mergeCell ref="B14:Q14"/>
    <mergeCell ref="B5:R5"/>
    <mergeCell ref="B16:P16"/>
    <mergeCell ref="B6:Q6"/>
    <mergeCell ref="C8:P8"/>
    <mergeCell ref="C7:P7"/>
    <mergeCell ref="B12:Q12"/>
  </mergeCells>
  <hyperlinks>
    <hyperlink ref="B17:P17" r:id="rId1" display="Guide to Registration on the Childcare Registercare-Register"/>
  </hyperlinks>
  <printOptions/>
  <pageMargins left="0.5905511811023623" right="0.5905511811023623" top="0.5905511811023623" bottom="0.5118110236220472" header="0.5118110236220472" footer="0.5118110236220472"/>
  <pageSetup fitToHeight="1" fitToWidth="1" horizontalDpi="600" verticalDpi="600" orientation="landscape" paperSize="9" scale="89" r:id="rId2"/>
  <headerFooter alignWithMargins="0">
    <oddFooter>&amp;L&amp;9&amp;F&amp;R&amp;"Arial,Bold"&amp;12 6</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O15"/>
  <sheetViews>
    <sheetView showGridLines="0" zoomScaleSheetLayoutView="100" zoomScalePageLayoutView="0" workbookViewId="0" topLeftCell="A1">
      <selection activeCell="A1" sqref="A1"/>
    </sheetView>
  </sheetViews>
  <sheetFormatPr defaultColWidth="9.140625" defaultRowHeight="12.75"/>
  <cols>
    <col min="1" max="1" width="3.57421875" style="3" customWidth="1"/>
    <col min="2" max="2" width="6.140625" style="3" customWidth="1"/>
    <col min="3" max="8" width="9.140625" style="3" customWidth="1"/>
    <col min="9" max="9" width="3.00390625" style="3" customWidth="1"/>
    <col min="10" max="10" width="7.00390625" style="3" customWidth="1"/>
    <col min="11" max="11" width="25.28125" style="3" customWidth="1"/>
    <col min="12" max="12" width="8.00390625" style="3" customWidth="1"/>
    <col min="13" max="14" width="9.140625" style="3" customWidth="1"/>
    <col min="15" max="15" width="10.28125" style="3" customWidth="1"/>
    <col min="16" max="18" width="9.140625" style="3" customWidth="1"/>
    <col min="19" max="19" width="5.00390625" style="3" customWidth="1"/>
    <col min="20" max="16384" width="9.140625" style="3" customWidth="1"/>
  </cols>
  <sheetData>
    <row r="1" ht="25.5" customHeight="1"/>
    <row r="2" spans="2:15" ht="22.5">
      <c r="B2" s="2" t="s">
        <v>186</v>
      </c>
      <c r="C2" s="2"/>
      <c r="D2" s="2"/>
      <c r="E2" s="2"/>
      <c r="F2" s="2"/>
      <c r="G2" s="2"/>
      <c r="H2" s="2"/>
      <c r="I2" s="2"/>
      <c r="J2" s="2"/>
      <c r="K2" s="13"/>
      <c r="L2" s="13"/>
      <c r="M2" s="13"/>
      <c r="N2" s="13"/>
      <c r="O2" s="13"/>
    </row>
    <row r="3" spans="2:11" ht="24.75" customHeight="1">
      <c r="B3" s="146"/>
      <c r="C3" s="146"/>
      <c r="D3" s="146"/>
      <c r="E3" s="146"/>
      <c r="F3" s="146"/>
      <c r="G3" s="146"/>
      <c r="H3" s="146"/>
      <c r="I3" s="146"/>
      <c r="J3" s="146"/>
      <c r="K3" s="147"/>
    </row>
    <row r="4" spans="2:14" ht="29.25" customHeight="1">
      <c r="B4" s="156" t="s">
        <v>462</v>
      </c>
      <c r="C4" s="157"/>
      <c r="D4" s="157"/>
      <c r="E4" s="122"/>
      <c r="F4" s="122"/>
      <c r="G4" s="122"/>
      <c r="H4" s="146"/>
      <c r="I4" s="146"/>
      <c r="J4" s="147"/>
      <c r="K4" s="147"/>
      <c r="L4" s="14">
        <v>3</v>
      </c>
      <c r="M4" s="123"/>
      <c r="N4" s="14"/>
    </row>
    <row r="5" spans="2:14" ht="29.25" customHeight="1">
      <c r="B5" s="145" t="s">
        <v>826</v>
      </c>
      <c r="C5" s="145"/>
      <c r="D5" s="145"/>
      <c r="E5" s="145"/>
      <c r="F5" s="145"/>
      <c r="G5" s="145"/>
      <c r="H5" s="145"/>
      <c r="I5" s="145"/>
      <c r="J5" s="145"/>
      <c r="K5" s="145"/>
      <c r="L5" s="14">
        <v>4</v>
      </c>
      <c r="M5" s="123"/>
      <c r="N5" s="14"/>
    </row>
    <row r="6" spans="2:14" ht="29.25" customHeight="1">
      <c r="B6" s="145" t="s">
        <v>827</v>
      </c>
      <c r="C6" s="145"/>
      <c r="D6" s="145"/>
      <c r="E6" s="145"/>
      <c r="F6" s="145"/>
      <c r="G6" s="145"/>
      <c r="H6" s="145"/>
      <c r="I6" s="145"/>
      <c r="J6" s="145"/>
      <c r="K6" s="145"/>
      <c r="L6" s="14">
        <v>5</v>
      </c>
      <c r="M6" s="123"/>
      <c r="N6" s="14"/>
    </row>
    <row r="7" spans="2:14" ht="29.25" customHeight="1">
      <c r="B7" s="156" t="s">
        <v>828</v>
      </c>
      <c r="C7" s="157"/>
      <c r="D7" s="157"/>
      <c r="E7" s="157"/>
      <c r="F7" s="157"/>
      <c r="G7" s="157"/>
      <c r="H7" s="157"/>
      <c r="I7" s="146"/>
      <c r="J7" s="147"/>
      <c r="K7" s="147"/>
      <c r="L7" s="14">
        <v>6</v>
      </c>
      <c r="M7" s="123"/>
      <c r="N7" s="14"/>
    </row>
    <row r="8" spans="2:13" ht="18.75" customHeight="1">
      <c r="B8" s="123"/>
      <c r="L8" s="123"/>
      <c r="M8" s="123"/>
    </row>
    <row r="9" ht="24" customHeight="1">
      <c r="B9" s="123"/>
    </row>
    <row r="10" ht="18.75" customHeight="1">
      <c r="B10" s="121"/>
    </row>
    <row r="11" ht="18.75" customHeight="1"/>
    <row r="12" ht="21" customHeight="1">
      <c r="A12" s="10"/>
    </row>
    <row r="15" ht="12.75">
      <c r="A15" s="10"/>
    </row>
    <row r="34" ht="19.5" customHeight="1"/>
  </sheetData>
  <sheetProtection sheet="1" objects="1" scenarios="1"/>
  <mergeCells count="2">
    <mergeCell ref="B4:D4"/>
    <mergeCell ref="B7:H7"/>
  </mergeCells>
  <hyperlinks>
    <hyperlink ref="B4" location="Introduction!A1" display="Introduction"/>
    <hyperlink ref="B7" location="'EY Provision types'!A1" display="Early years provision types"/>
    <hyperlink ref="B5:I5" location="'Actions at inspection'!Print_Area" display="Actions at inspection for Early Years providers"/>
    <hyperlink ref="B6:K6" location="'Recommendations at inspection'!A1" display="Recommendations at inspection for Early Years providers"/>
    <hyperlink ref="B5:K5" location="'Actions at inspection'!A1" display="Actions at inspection for Early Years providers"/>
  </hyperlinks>
  <printOptions/>
  <pageMargins left="0.5905511811023623" right="0.5905511811023623" top="0.5905511811023623" bottom="0.5905511811023623" header="0.5118110236220472" footer="0.6299212598425197"/>
  <pageSetup firstPageNumber="4" useFirstPageNumber="1" fitToHeight="1" fitToWidth="1" horizontalDpi="600" verticalDpi="600" orientation="landscape"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A2:O29"/>
  <sheetViews>
    <sheetView showGridLines="0" zoomScaleSheetLayoutView="100" zoomScalePageLayoutView="0" workbookViewId="0" topLeftCell="A1">
      <selection activeCell="A1" sqref="A1"/>
    </sheetView>
  </sheetViews>
  <sheetFormatPr defaultColWidth="9.140625" defaultRowHeight="12.75"/>
  <cols>
    <col min="1" max="1" width="3.57421875" style="3" customWidth="1"/>
    <col min="2" max="2" width="13.421875" style="3" bestFit="1" customWidth="1"/>
    <col min="3" max="13" width="8.7109375" style="3" customWidth="1"/>
    <col min="14" max="14" width="4.7109375" style="3" customWidth="1"/>
    <col min="15" max="15" width="12.57421875" style="3" customWidth="1"/>
    <col min="16" max="16384" width="9.140625" style="3" customWidth="1"/>
  </cols>
  <sheetData>
    <row r="1" ht="25.5" customHeight="1"/>
    <row r="2" ht="22.5">
      <c r="B2" s="2" t="s">
        <v>181</v>
      </c>
    </row>
    <row r="3" spans="2:10" ht="24.75" customHeight="1">
      <c r="B3" s="5"/>
      <c r="C3" s="5"/>
      <c r="D3" s="5"/>
      <c r="E3" s="5"/>
      <c r="F3" s="5"/>
      <c r="G3" s="5"/>
      <c r="H3" s="5"/>
      <c r="I3" s="5"/>
      <c r="J3" s="5"/>
    </row>
    <row r="4" spans="2:15" ht="65.25" customHeight="1">
      <c r="B4" s="158" t="s">
        <v>833</v>
      </c>
      <c r="C4" s="159"/>
      <c r="D4" s="159"/>
      <c r="E4" s="159"/>
      <c r="F4" s="159"/>
      <c r="G4" s="159"/>
      <c r="H4" s="159"/>
      <c r="I4" s="159"/>
      <c r="J4" s="159"/>
      <c r="K4" s="159"/>
      <c r="L4" s="159"/>
      <c r="M4" s="159"/>
      <c r="N4" s="159"/>
      <c r="O4" s="159"/>
    </row>
    <row r="5" spans="2:15" ht="12.75">
      <c r="B5" s="160"/>
      <c r="C5" s="160"/>
      <c r="D5" s="160"/>
      <c r="E5" s="160"/>
      <c r="F5" s="160"/>
      <c r="G5" s="160"/>
      <c r="H5" s="160"/>
      <c r="I5" s="160"/>
      <c r="J5" s="160"/>
      <c r="K5" s="160"/>
      <c r="L5" s="160"/>
      <c r="M5" s="160"/>
      <c r="N5" s="160"/>
      <c r="O5" s="160"/>
    </row>
    <row r="6" spans="2:15" ht="12.75" customHeight="1">
      <c r="B6" s="164"/>
      <c r="C6" s="165"/>
      <c r="D6" s="165"/>
      <c r="E6" s="165"/>
      <c r="F6" s="165"/>
      <c r="G6" s="165"/>
      <c r="H6" s="165"/>
      <c r="I6" s="165"/>
      <c r="J6" s="165"/>
      <c r="K6" s="165"/>
      <c r="L6" s="165"/>
      <c r="M6" s="165"/>
      <c r="N6" s="165"/>
      <c r="O6" s="165"/>
    </row>
    <row r="7" spans="2:15" ht="18">
      <c r="B7" s="15" t="s">
        <v>182</v>
      </c>
      <c r="C7" s="28"/>
      <c r="D7" s="28"/>
      <c r="E7" s="28"/>
      <c r="F7" s="28"/>
      <c r="G7" s="28"/>
      <c r="H7" s="28"/>
      <c r="I7" s="28"/>
      <c r="J7" s="28"/>
      <c r="K7" s="28"/>
      <c r="L7" s="28"/>
      <c r="M7" s="28"/>
      <c r="N7" s="28"/>
      <c r="O7" s="28"/>
    </row>
    <row r="8" spans="2:15" ht="62.25" customHeight="1">
      <c r="B8" s="158" t="s">
        <v>829</v>
      </c>
      <c r="C8" s="160"/>
      <c r="D8" s="160"/>
      <c r="E8" s="160"/>
      <c r="F8" s="160"/>
      <c r="G8" s="160"/>
      <c r="H8" s="160"/>
      <c r="I8" s="160"/>
      <c r="J8" s="160"/>
      <c r="K8" s="160"/>
      <c r="L8" s="160"/>
      <c r="M8" s="160"/>
      <c r="N8" s="160"/>
      <c r="O8" s="160"/>
    </row>
    <row r="9" spans="2:15" ht="18">
      <c r="B9" s="9" t="s">
        <v>183</v>
      </c>
      <c r="C9" s="28"/>
      <c r="D9" s="28"/>
      <c r="E9" s="28"/>
      <c r="F9" s="28"/>
      <c r="G9" s="28"/>
      <c r="H9" s="28"/>
      <c r="I9" s="28"/>
      <c r="J9" s="28"/>
      <c r="K9" s="28"/>
      <c r="L9" s="28"/>
      <c r="M9" s="28"/>
      <c r="N9" s="28"/>
      <c r="O9" s="28"/>
    </row>
    <row r="10" spans="2:15" ht="16.5" customHeight="1">
      <c r="B10" s="161" t="s">
        <v>834</v>
      </c>
      <c r="C10" s="162"/>
      <c r="D10" s="162"/>
      <c r="E10" s="162"/>
      <c r="F10" s="162"/>
      <c r="G10" s="162"/>
      <c r="H10" s="162"/>
      <c r="I10" s="162"/>
      <c r="J10" s="162"/>
      <c r="K10" s="162"/>
      <c r="L10" s="162"/>
      <c r="M10" s="162"/>
      <c r="N10" s="162"/>
      <c r="O10" s="162"/>
    </row>
    <row r="11" spans="1:15" ht="16.5" customHeight="1">
      <c r="A11" s="10"/>
      <c r="B11" s="14"/>
      <c r="C11" s="28"/>
      <c r="D11" s="28"/>
      <c r="E11" s="28"/>
      <c r="F11" s="28"/>
      <c r="G11" s="28"/>
      <c r="H11" s="28"/>
      <c r="I11" s="28"/>
      <c r="J11" s="28"/>
      <c r="K11" s="28"/>
      <c r="L11" s="28"/>
      <c r="M11" s="28"/>
      <c r="N11" s="28"/>
      <c r="O11" s="28"/>
    </row>
    <row r="12" spans="2:15" ht="18">
      <c r="B12" s="9" t="s">
        <v>184</v>
      </c>
      <c r="C12" s="28"/>
      <c r="D12" s="28"/>
      <c r="E12" s="28"/>
      <c r="F12" s="28"/>
      <c r="G12" s="28"/>
      <c r="H12" s="28"/>
      <c r="I12" s="28"/>
      <c r="J12" s="28"/>
      <c r="K12" s="28"/>
      <c r="L12" s="28"/>
      <c r="M12" s="28"/>
      <c r="N12" s="28"/>
      <c r="O12" s="28"/>
    </row>
    <row r="13" spans="2:15" ht="80.25" customHeight="1">
      <c r="B13" s="158" t="s">
        <v>830</v>
      </c>
      <c r="C13" s="160"/>
      <c r="D13" s="160"/>
      <c r="E13" s="160"/>
      <c r="F13" s="160"/>
      <c r="G13" s="160"/>
      <c r="H13" s="160"/>
      <c r="I13" s="160"/>
      <c r="J13" s="160"/>
      <c r="K13" s="160"/>
      <c r="L13" s="160"/>
      <c r="M13" s="160"/>
      <c r="N13" s="160"/>
      <c r="O13" s="160"/>
    </row>
    <row r="14" spans="1:15" ht="16.5" customHeight="1">
      <c r="A14" s="10"/>
      <c r="B14" s="14"/>
      <c r="C14" s="28"/>
      <c r="D14" s="28"/>
      <c r="E14" s="28"/>
      <c r="F14" s="28"/>
      <c r="G14" s="28"/>
      <c r="H14" s="28"/>
      <c r="I14" s="28"/>
      <c r="J14" s="28"/>
      <c r="K14" s="28"/>
      <c r="L14" s="28"/>
      <c r="M14" s="28"/>
      <c r="N14" s="28"/>
      <c r="O14" s="28"/>
    </row>
    <row r="15" spans="2:15" ht="18">
      <c r="B15" s="9" t="s">
        <v>185</v>
      </c>
      <c r="C15" s="28"/>
      <c r="D15" s="28"/>
      <c r="E15" s="28"/>
      <c r="F15" s="28"/>
      <c r="G15" s="28"/>
      <c r="H15" s="28"/>
      <c r="I15" s="28"/>
      <c r="J15" s="28"/>
      <c r="K15" s="28"/>
      <c r="L15" s="28"/>
      <c r="M15" s="28"/>
      <c r="N15" s="28"/>
      <c r="O15" s="28"/>
    </row>
    <row r="16" spans="2:15" ht="48.75" customHeight="1">
      <c r="B16" s="166" t="s">
        <v>466</v>
      </c>
      <c r="C16" s="166"/>
      <c r="D16" s="166"/>
      <c r="E16" s="166"/>
      <c r="F16" s="166"/>
      <c r="G16" s="166"/>
      <c r="H16" s="166"/>
      <c r="I16" s="166"/>
      <c r="J16" s="166"/>
      <c r="K16" s="166"/>
      <c r="L16" s="166"/>
      <c r="M16" s="166"/>
      <c r="N16" s="166"/>
      <c r="O16" s="166"/>
    </row>
    <row r="17" spans="2:15" ht="15">
      <c r="B17" s="167"/>
      <c r="C17" s="167"/>
      <c r="D17" s="167"/>
      <c r="E17" s="167"/>
      <c r="F17" s="167"/>
      <c r="G17" s="167"/>
      <c r="H17" s="167"/>
      <c r="I17" s="167"/>
      <c r="J17" s="167"/>
      <c r="K17" s="167"/>
      <c r="L17" s="167"/>
      <c r="M17" s="167"/>
      <c r="N17" s="167"/>
      <c r="O17" s="167"/>
    </row>
    <row r="18" spans="2:15" ht="15">
      <c r="B18" s="161"/>
      <c r="C18" s="161"/>
      <c r="D18" s="161"/>
      <c r="E18" s="161"/>
      <c r="F18" s="161"/>
      <c r="G18" s="161"/>
      <c r="H18" s="161"/>
      <c r="I18" s="161"/>
      <c r="J18" s="161"/>
      <c r="K18" s="161"/>
      <c r="L18" s="161"/>
      <c r="M18" s="161"/>
      <c r="N18" s="161"/>
      <c r="O18" s="161"/>
    </row>
    <row r="19" ht="11.25" customHeight="1">
      <c r="B19" s="5"/>
    </row>
    <row r="20" spans="2:15" ht="15">
      <c r="B20" s="163"/>
      <c r="C20" s="163"/>
      <c r="D20" s="163"/>
      <c r="E20" s="163"/>
      <c r="F20" s="163"/>
      <c r="G20" s="163"/>
      <c r="H20" s="163"/>
      <c r="I20" s="163"/>
      <c r="J20" s="163"/>
      <c r="K20" s="163"/>
      <c r="L20" s="163"/>
      <c r="M20" s="163"/>
      <c r="N20" s="163"/>
      <c r="O20" s="163"/>
    </row>
    <row r="21" spans="2:15" ht="15.75" customHeight="1">
      <c r="B21" s="163"/>
      <c r="C21" s="163"/>
      <c r="D21" s="163"/>
      <c r="E21" s="163"/>
      <c r="F21" s="163"/>
      <c r="G21" s="163"/>
      <c r="H21" s="163"/>
      <c r="I21" s="163"/>
      <c r="J21" s="163"/>
      <c r="K21" s="163"/>
      <c r="L21" s="163"/>
      <c r="M21" s="163"/>
      <c r="N21" s="163"/>
      <c r="O21" s="163"/>
    </row>
    <row r="22" spans="2:15" ht="24" customHeight="1">
      <c r="B22" s="5"/>
      <c r="C22" s="10"/>
      <c r="D22" s="10"/>
      <c r="E22" s="10"/>
      <c r="F22" s="10"/>
      <c r="G22" s="10"/>
      <c r="H22" s="10"/>
      <c r="I22" s="10"/>
      <c r="J22" s="10"/>
      <c r="K22" s="10"/>
      <c r="L22" s="10"/>
      <c r="M22" s="10"/>
      <c r="N22" s="10"/>
      <c r="O22" s="10"/>
    </row>
    <row r="24" ht="10.5" customHeight="1"/>
    <row r="25" spans="2:15" ht="12.75">
      <c r="B25" s="13"/>
      <c r="C25" s="13"/>
      <c r="D25" s="13"/>
      <c r="E25" s="13"/>
      <c r="F25" s="13"/>
      <c r="G25" s="13"/>
      <c r="H25" s="13"/>
      <c r="I25" s="13"/>
      <c r="J25" s="13"/>
      <c r="K25" s="13"/>
      <c r="L25" s="13"/>
      <c r="M25" s="13"/>
      <c r="N25" s="13"/>
      <c r="O25" s="13"/>
    </row>
    <row r="27" spans="2:15" ht="12.75">
      <c r="B27" s="13"/>
      <c r="C27" s="13"/>
      <c r="D27" s="13"/>
      <c r="E27" s="13"/>
      <c r="F27" s="13"/>
      <c r="G27" s="13"/>
      <c r="H27" s="13"/>
      <c r="I27" s="13"/>
      <c r="J27" s="13"/>
      <c r="K27" s="13"/>
      <c r="L27" s="13"/>
      <c r="M27" s="13"/>
      <c r="N27" s="13"/>
      <c r="O27" s="13"/>
    </row>
    <row r="28" spans="2:15" ht="12.75">
      <c r="B28" s="13"/>
      <c r="C28" s="13"/>
      <c r="D28" s="13"/>
      <c r="E28" s="13"/>
      <c r="F28" s="13"/>
      <c r="G28" s="13"/>
      <c r="H28" s="13"/>
      <c r="I28" s="13"/>
      <c r="J28" s="13"/>
      <c r="K28" s="13"/>
      <c r="L28" s="13"/>
      <c r="M28" s="13"/>
      <c r="N28" s="13"/>
      <c r="O28" s="13"/>
    </row>
    <row r="29" spans="2:15" ht="12.75">
      <c r="B29" s="13"/>
      <c r="C29" s="13"/>
      <c r="D29" s="13"/>
      <c r="E29" s="13"/>
      <c r="F29" s="13"/>
      <c r="G29" s="13"/>
      <c r="H29" s="13"/>
      <c r="I29" s="13"/>
      <c r="J29" s="13"/>
      <c r="K29" s="13"/>
      <c r="L29" s="13"/>
      <c r="M29" s="13"/>
      <c r="N29" s="13"/>
      <c r="O29" s="13"/>
    </row>
  </sheetData>
  <sheetProtection sheet="1" objects="1" scenarios="1"/>
  <mergeCells count="10">
    <mergeCell ref="B4:O5"/>
    <mergeCell ref="B10:O10"/>
    <mergeCell ref="B21:O21"/>
    <mergeCell ref="B6:O6"/>
    <mergeCell ref="B8:O8"/>
    <mergeCell ref="B13:O13"/>
    <mergeCell ref="B20:O20"/>
    <mergeCell ref="B16:O16"/>
    <mergeCell ref="B17:O17"/>
    <mergeCell ref="B18:O18"/>
  </mergeCells>
  <printOptions/>
  <pageMargins left="0.5905511811023623" right="0.5905511811023623" top="0.5905511811023623" bottom="0.5905511811023623" header="0.5118110236220472" footer="0.6299212598425197"/>
  <pageSetup firstPageNumber="4" useFirstPageNumber="1" fitToHeight="1" fitToWidth="1" horizontalDpi="600" verticalDpi="600" orientation="landscape" paperSize="9" r:id="rId1"/>
  <headerFooter alignWithMargins="0">
    <oddFooter>&amp;L&amp;9&amp;F
&amp;R&amp;"Arial,Bold"&amp;12 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P45"/>
  <sheetViews>
    <sheetView showGridLines="0" zoomScaleSheetLayoutView="90" zoomScalePageLayoutView="0" workbookViewId="0" topLeftCell="A1">
      <selection activeCell="A1" sqref="A1"/>
    </sheetView>
  </sheetViews>
  <sheetFormatPr defaultColWidth="9.140625" defaultRowHeight="12.75"/>
  <cols>
    <col min="1" max="1" width="2.140625" style="29" customWidth="1"/>
    <col min="2" max="2" width="1.8515625" style="29" customWidth="1"/>
    <col min="3" max="3" width="2.421875" style="29" customWidth="1"/>
    <col min="4" max="4" width="2.7109375" style="29" customWidth="1"/>
    <col min="5" max="5" width="22.140625" style="29" customWidth="1"/>
    <col min="6" max="6" width="15.00390625" style="31" customWidth="1"/>
    <col min="7" max="7" width="12.7109375" style="31" customWidth="1"/>
    <col min="8" max="8" width="1.8515625" style="31" customWidth="1"/>
    <col min="9" max="10" width="10.57421875" style="37" customWidth="1"/>
    <col min="11" max="11" width="1.421875" style="37" customWidth="1"/>
    <col min="12" max="12" width="16.8515625" style="37" customWidth="1"/>
    <col min="13" max="13" width="0.85546875" style="37" customWidth="1"/>
    <col min="14" max="14" width="0.71875" style="37" customWidth="1"/>
    <col min="15" max="15" width="0.42578125" style="32" customWidth="1"/>
    <col min="16" max="16" width="18.8515625" style="32" customWidth="1"/>
    <col min="17" max="16384" width="9.140625" style="32" customWidth="1"/>
  </cols>
  <sheetData>
    <row r="1" s="29" customFormat="1" ht="14.25" customHeight="1">
      <c r="A1" s="148"/>
    </row>
    <row r="2" spans="2:16" s="29" customFormat="1" ht="42.75" customHeight="1">
      <c r="B2" s="172" t="s">
        <v>835</v>
      </c>
      <c r="C2" s="172"/>
      <c r="D2" s="172"/>
      <c r="E2" s="172"/>
      <c r="F2" s="172"/>
      <c r="G2" s="172"/>
      <c r="H2" s="172"/>
      <c r="I2" s="172"/>
      <c r="J2" s="172"/>
      <c r="K2" s="172"/>
      <c r="L2" s="172"/>
      <c r="M2" s="172"/>
      <c r="N2" s="172"/>
      <c r="O2" s="173"/>
      <c r="P2" s="173"/>
    </row>
    <row r="3" spans="2:16" s="29" customFormat="1" ht="14.25" customHeight="1">
      <c r="B3" s="30" t="s">
        <v>192</v>
      </c>
      <c r="C3" s="46"/>
      <c r="D3" s="46"/>
      <c r="E3" s="46"/>
      <c r="F3" s="46"/>
      <c r="G3" s="46"/>
      <c r="H3" s="46"/>
      <c r="I3" s="46"/>
      <c r="J3" s="46"/>
      <c r="K3" s="46"/>
      <c r="L3" s="46"/>
      <c r="M3" s="46"/>
      <c r="N3" s="46"/>
      <c r="O3" s="175"/>
      <c r="P3" s="176"/>
    </row>
    <row r="4" spans="2:16" s="40" customFormat="1" ht="14.25">
      <c r="B4" s="45" t="s">
        <v>540</v>
      </c>
      <c r="C4" s="41"/>
      <c r="D4" s="41"/>
      <c r="E4" s="41"/>
      <c r="F4" s="41"/>
      <c r="G4" s="44"/>
      <c r="H4" s="42"/>
      <c r="I4" s="42"/>
      <c r="J4" s="42"/>
      <c r="K4" s="42"/>
      <c r="L4" s="42"/>
      <c r="M4" s="42"/>
      <c r="N4" s="42"/>
      <c r="O4" s="42"/>
      <c r="P4" s="42"/>
    </row>
    <row r="5" spans="2:12" ht="12.75" customHeight="1">
      <c r="B5" s="177" t="s">
        <v>460</v>
      </c>
      <c r="C5" s="177"/>
      <c r="D5" s="178"/>
      <c r="E5" s="178"/>
      <c r="F5" s="178"/>
      <c r="G5" s="178"/>
      <c r="I5" s="180" t="s">
        <v>765</v>
      </c>
      <c r="J5" s="181"/>
      <c r="K5" s="181"/>
      <c r="L5" s="182"/>
    </row>
    <row r="6" spans="2:7" ht="12.75" customHeight="1">
      <c r="B6" s="177"/>
      <c r="C6" s="177"/>
      <c r="D6" s="178"/>
      <c r="E6" s="178"/>
      <c r="F6" s="178"/>
      <c r="G6" s="178"/>
    </row>
    <row r="7" spans="3:16" ht="12.75">
      <c r="C7" s="33"/>
      <c r="D7" s="33"/>
      <c r="E7" s="33"/>
      <c r="G7" s="43"/>
      <c r="H7" s="36"/>
      <c r="I7" s="34"/>
      <c r="J7" s="34"/>
      <c r="K7" s="35"/>
      <c r="L7" s="35"/>
      <c r="M7" s="35"/>
      <c r="N7" s="34"/>
      <c r="O7" s="35"/>
      <c r="P7" s="96">
        <f>IF(B8="Select a region that matches the region type from the box, right.",1,0)</f>
        <v>0</v>
      </c>
    </row>
    <row r="8" spans="2:16" ht="12.75" customHeight="1">
      <c r="B8" s="179" t="str">
        <f>IF(I5="All England"," ",IF(IF(I5="Local authority",1,0)+IF(ISERROR(VLOOKUP(I8,LA,1,FALSE))=TRUE,1,0)=1,"Select a region from drop down box, right","Select a region that matches the region type from the box, right."))</f>
        <v> </v>
      </c>
      <c r="C8" s="179"/>
      <c r="D8" s="178"/>
      <c r="E8" s="178"/>
      <c r="F8" s="178"/>
      <c r="G8" s="178"/>
      <c r="I8" s="183" t="s">
        <v>364</v>
      </c>
      <c r="J8" s="184"/>
      <c r="K8" s="184"/>
      <c r="L8" s="185"/>
      <c r="P8" s="66" t="str">
        <f>IF($I$5="All England","All England",IF($B$8="Select a region that matches the region type from the box, right.","",$I$8))</f>
        <v>All England</v>
      </c>
    </row>
    <row r="9" spans="6:14" ht="12.75">
      <c r="F9" s="30"/>
      <c r="G9" s="36"/>
      <c r="H9" s="32"/>
      <c r="I9" s="32"/>
      <c r="J9" s="32"/>
      <c r="K9" s="47"/>
      <c r="L9" s="47"/>
      <c r="M9" s="47"/>
      <c r="N9" s="47"/>
    </row>
    <row r="10" spans="1:16" s="60" customFormat="1" ht="12.75" customHeight="1">
      <c r="A10" s="72"/>
      <c r="B10" s="73"/>
      <c r="C10" s="73"/>
      <c r="D10" s="73"/>
      <c r="E10" s="73"/>
      <c r="F10" s="55"/>
      <c r="G10" s="59" t="s">
        <v>313</v>
      </c>
      <c r="H10" s="98"/>
      <c r="I10" s="186" t="s">
        <v>487</v>
      </c>
      <c r="J10" s="186"/>
      <c r="K10" s="186"/>
      <c r="L10" s="187"/>
      <c r="M10" s="187"/>
      <c r="N10" s="98"/>
      <c r="O10" s="98"/>
      <c r="P10" s="59" t="s">
        <v>188</v>
      </c>
    </row>
    <row r="11" spans="1:16" s="60" customFormat="1" ht="12.75" customHeight="1">
      <c r="A11" s="72"/>
      <c r="B11" s="73"/>
      <c r="C11" s="99"/>
      <c r="D11" s="99"/>
      <c r="E11" s="99"/>
      <c r="F11" s="55"/>
      <c r="G11" s="100"/>
      <c r="H11" s="101"/>
      <c r="I11" s="174" t="s">
        <v>488</v>
      </c>
      <c r="J11" s="174"/>
      <c r="K11" s="100"/>
      <c r="L11" s="100" t="s">
        <v>489</v>
      </c>
      <c r="M11" s="100"/>
      <c r="N11" s="56"/>
      <c r="O11" s="101"/>
      <c r="P11" s="100"/>
    </row>
    <row r="12" spans="1:16" s="60" customFormat="1" ht="12.75" customHeight="1">
      <c r="A12" s="72"/>
      <c r="B12" s="74" t="s">
        <v>137</v>
      </c>
      <c r="C12" s="99"/>
      <c r="D12" s="99"/>
      <c r="E12" s="99"/>
      <c r="F12" s="55"/>
      <c r="G12" s="100"/>
      <c r="H12" s="101"/>
      <c r="I12" s="102"/>
      <c r="J12" s="102"/>
      <c r="K12" s="100"/>
      <c r="L12" s="100"/>
      <c r="M12" s="100"/>
      <c r="N12" s="56"/>
      <c r="O12" s="101"/>
      <c r="P12" s="100"/>
    </row>
    <row r="13" spans="1:16" s="60" customFormat="1" ht="12.75" customHeight="1">
      <c r="A13" s="75"/>
      <c r="B13" s="76"/>
      <c r="C13" s="84" t="s">
        <v>539</v>
      </c>
      <c r="D13" s="84"/>
      <c r="E13" s="84"/>
      <c r="F13" s="85"/>
      <c r="G13" s="90">
        <f>ActionsDataTable!D11</f>
        <v>29016</v>
      </c>
      <c r="H13" s="103"/>
      <c r="I13" s="189">
        <f>ActionsDataTable!F11</f>
        <v>14455</v>
      </c>
      <c r="J13" s="189"/>
      <c r="K13" s="104"/>
      <c r="L13" s="189">
        <f>ActionsDataTable!H11</f>
        <v>61</v>
      </c>
      <c r="M13" s="189"/>
      <c r="N13" s="104"/>
      <c r="O13" s="104"/>
      <c r="P13" s="90">
        <f>ActionsDataTable!J11</f>
        <v>43532</v>
      </c>
    </row>
    <row r="14" spans="1:16" s="60" customFormat="1" ht="12.75">
      <c r="A14" s="75"/>
      <c r="B14" s="76"/>
      <c r="C14" s="94">
        <f>ActionsDataTable!C12</f>
      </c>
      <c r="D14" s="94"/>
      <c r="E14" s="94"/>
      <c r="F14" s="95"/>
      <c r="G14" s="67">
        <f>ActionsDataTable!D12</f>
      </c>
      <c r="H14" s="105"/>
      <c r="I14" s="188">
        <f>ActionsDataTable!F12</f>
      </c>
      <c r="J14" s="188"/>
      <c r="K14" s="105"/>
      <c r="L14" s="188">
        <f>ActionsDataTable!H12</f>
      </c>
      <c r="M14" s="188"/>
      <c r="N14" s="105"/>
      <c r="O14" s="107"/>
      <c r="P14" s="107">
        <f>ActionsDataTable!J12</f>
      </c>
    </row>
    <row r="15" spans="1:16" s="60" customFormat="1" ht="12.75">
      <c r="A15" s="75"/>
      <c r="B15" s="197" t="s">
        <v>140</v>
      </c>
      <c r="C15" s="198"/>
      <c r="D15" s="198"/>
      <c r="E15" s="198"/>
      <c r="F15" s="198"/>
      <c r="G15" s="67"/>
      <c r="H15" s="105"/>
      <c r="I15" s="106"/>
      <c r="J15" s="106"/>
      <c r="K15" s="105"/>
      <c r="L15" s="106"/>
      <c r="M15" s="106"/>
      <c r="N15" s="105"/>
      <c r="O15" s="107"/>
      <c r="P15" s="107"/>
    </row>
    <row r="16" spans="1:16" s="60" customFormat="1" ht="12.75">
      <c r="A16" s="75"/>
      <c r="B16" s="196"/>
      <c r="C16" s="196"/>
      <c r="D16" s="196"/>
      <c r="E16" s="196"/>
      <c r="F16" s="196"/>
      <c r="G16" s="67"/>
      <c r="H16" s="105"/>
      <c r="I16" s="106"/>
      <c r="J16" s="106"/>
      <c r="K16" s="105"/>
      <c r="L16" s="106"/>
      <c r="M16" s="106"/>
      <c r="N16" s="105"/>
      <c r="O16" s="107"/>
      <c r="P16" s="107"/>
    </row>
    <row r="17" spans="1:16" s="60" customFormat="1" ht="12.75">
      <c r="A17" s="75"/>
      <c r="B17" s="76"/>
      <c r="C17" s="86" t="s">
        <v>539</v>
      </c>
      <c r="D17" s="86"/>
      <c r="E17" s="86"/>
      <c r="F17" s="86"/>
      <c r="G17" s="108" t="str">
        <f>ActionsDataTable!D13&amp;ActionsDataTable!E13</f>
        <v>9623 (33%)</v>
      </c>
      <c r="H17" s="91"/>
      <c r="I17" s="190" t="str">
        <f>ActionsDataTable!F13&amp;ActionsDataTable!G13</f>
        <v>3598 (25%)</v>
      </c>
      <c r="J17" s="169"/>
      <c r="K17" s="91"/>
      <c r="L17" s="199" t="str">
        <f>ActionsDataTable!H13&amp;ActionsDataTable!I13</f>
        <v>21 (34%)</v>
      </c>
      <c r="M17" s="199"/>
      <c r="N17" s="92"/>
      <c r="O17" s="108"/>
      <c r="P17" s="108" t="str">
        <f>ActionsDataTable!J13&amp;ActionsDataTable!K13</f>
        <v>13242 (30%)</v>
      </c>
    </row>
    <row r="18" spans="1:16" s="60" customFormat="1" ht="12.75">
      <c r="A18" s="75"/>
      <c r="B18" s="76"/>
      <c r="C18" s="77" t="str">
        <f>ActionsDataTable!C14</f>
        <v> </v>
      </c>
      <c r="D18" s="77"/>
      <c r="E18" s="77"/>
      <c r="F18" s="58"/>
      <c r="G18" s="111">
        <f>ActionsDataTable!D14&amp;ActionsDataTable!E14</f>
      </c>
      <c r="H18" s="112"/>
      <c r="I18" s="191">
        <f>ActionsDataTable!F14&amp;ActionsDataTable!G14</f>
      </c>
      <c r="J18" s="191"/>
      <c r="K18" s="112"/>
      <c r="L18" s="200">
        <f>ActionsDataTable!H14&amp;ActionsDataTable!I14</f>
      </c>
      <c r="M18" s="200"/>
      <c r="N18" s="112"/>
      <c r="O18" s="114"/>
      <c r="P18" s="114">
        <f>ActionsDataTable!J14&amp;ActionsDataTable!K14</f>
      </c>
    </row>
    <row r="19" spans="1:16" s="60" customFormat="1" ht="12.75">
      <c r="A19" s="75"/>
      <c r="B19" s="76"/>
      <c r="C19" s="77"/>
      <c r="D19" s="77"/>
      <c r="E19" s="77"/>
      <c r="F19" s="58"/>
      <c r="G19" s="111"/>
      <c r="H19" s="112"/>
      <c r="I19" s="110"/>
      <c r="J19" s="110"/>
      <c r="K19" s="112"/>
      <c r="L19" s="113"/>
      <c r="M19" s="113"/>
      <c r="N19" s="112"/>
      <c r="O19" s="114"/>
      <c r="P19" s="114"/>
    </row>
    <row r="20" spans="1:16" s="60" customFormat="1" ht="15.75" customHeight="1">
      <c r="A20" s="75"/>
      <c r="B20" s="195" t="s">
        <v>141</v>
      </c>
      <c r="C20" s="196"/>
      <c r="D20" s="196"/>
      <c r="E20" s="196"/>
      <c r="F20" s="196"/>
      <c r="G20" s="196"/>
      <c r="H20" s="196"/>
      <c r="I20" s="196"/>
      <c r="J20" s="196"/>
      <c r="K20" s="196"/>
      <c r="L20" s="196"/>
      <c r="M20" s="196"/>
      <c r="N20" s="196"/>
      <c r="O20" s="196"/>
      <c r="P20" s="196"/>
    </row>
    <row r="21" spans="1:16" s="57" customFormat="1" ht="12.75">
      <c r="A21" s="71"/>
      <c r="C21" s="115" t="s">
        <v>226</v>
      </c>
      <c r="E21" s="70"/>
      <c r="F21" s="58"/>
      <c r="G21" s="67"/>
      <c r="H21" s="62"/>
      <c r="I21" s="170"/>
      <c r="J21" s="171"/>
      <c r="K21" s="63"/>
      <c r="L21" s="170"/>
      <c r="M21" s="171"/>
      <c r="N21" s="63"/>
      <c r="O21" s="116"/>
      <c r="P21" s="67"/>
    </row>
    <row r="22" spans="1:16" s="57" customFormat="1" ht="12.75">
      <c r="A22" s="71"/>
      <c r="B22" s="70"/>
      <c r="C22" s="117" t="s">
        <v>711</v>
      </c>
      <c r="D22" s="87"/>
      <c r="E22" s="87"/>
      <c r="F22" s="88"/>
      <c r="G22" s="90" t="str">
        <f>ActionsDataTable!D15&amp;ActionsDataTable!E15</f>
        <v>200 (1%)</v>
      </c>
      <c r="H22" s="91"/>
      <c r="I22" s="168" t="str">
        <f>ActionsDataTable!F15&amp;ActionsDataTable!G15</f>
        <v>55 (0%)</v>
      </c>
      <c r="J22" s="169"/>
      <c r="K22" s="91"/>
      <c r="L22" s="168" t="str">
        <f>ActionsDataTable!H15&amp;ActionsDataTable!I15</f>
        <v>0 (0%)</v>
      </c>
      <c r="M22" s="169"/>
      <c r="N22" s="91"/>
      <c r="O22" s="109"/>
      <c r="P22" s="90" t="str">
        <f>ActionsDataTable!J15&amp;ActionsDataTable!K15</f>
        <v>255 (1%)</v>
      </c>
    </row>
    <row r="23" spans="1:16" s="57" customFormat="1" ht="12.75">
      <c r="A23" s="71"/>
      <c r="B23" s="70"/>
      <c r="C23" s="79" t="s">
        <v>712</v>
      </c>
      <c r="D23" s="65"/>
      <c r="E23" s="65"/>
      <c r="F23" s="80"/>
      <c r="G23" s="67" t="str">
        <f>ActionsDataTable!D16&amp;ActionsDataTable!E16</f>
        <v>250 (1%)</v>
      </c>
      <c r="H23" s="65"/>
      <c r="I23" s="170" t="str">
        <f>ActionsDataTable!F16&amp;ActionsDataTable!G16</f>
        <v>120 (1%)</v>
      </c>
      <c r="J23" s="171"/>
      <c r="K23" s="65"/>
      <c r="L23" s="170" t="str">
        <f>ActionsDataTable!H16&amp;ActionsDataTable!I16</f>
        <v>1 (2%)</v>
      </c>
      <c r="M23" s="171"/>
      <c r="N23" s="65"/>
      <c r="O23" s="65"/>
      <c r="P23" s="67" t="str">
        <f>ActionsDataTable!J16&amp;ActionsDataTable!K16</f>
        <v>371 (1%)</v>
      </c>
    </row>
    <row r="24" spans="1:16" s="57" customFormat="1" ht="12.75">
      <c r="A24" s="71"/>
      <c r="B24" s="70"/>
      <c r="C24" s="117" t="s">
        <v>713</v>
      </c>
      <c r="D24" s="87"/>
      <c r="E24" s="87"/>
      <c r="F24" s="88"/>
      <c r="G24" s="90" t="str">
        <f>ActionsDataTable!D17&amp;ActionsDataTable!E17</f>
        <v>283 (1%)</v>
      </c>
      <c r="H24" s="91"/>
      <c r="I24" s="168" t="str">
        <f>ActionsDataTable!F17&amp;ActionsDataTable!G17</f>
        <v>126 (1%)</v>
      </c>
      <c r="J24" s="169"/>
      <c r="K24" s="91"/>
      <c r="L24" s="168" t="str">
        <f>ActionsDataTable!H17&amp;ActionsDataTable!I17</f>
        <v>0 (0%)</v>
      </c>
      <c r="M24" s="169"/>
      <c r="N24" s="91"/>
      <c r="O24" s="109"/>
      <c r="P24" s="90" t="str">
        <f>ActionsDataTable!J17&amp;ActionsDataTable!K17</f>
        <v>409 (1%)</v>
      </c>
    </row>
    <row r="25" spans="1:16" s="57" customFormat="1" ht="12.75">
      <c r="A25" s="71"/>
      <c r="C25" s="82" t="s">
        <v>227</v>
      </c>
      <c r="D25" s="65"/>
      <c r="E25" s="81"/>
      <c r="F25" s="80"/>
      <c r="G25" s="67"/>
      <c r="H25" s="63"/>
      <c r="I25" s="170"/>
      <c r="J25" s="171"/>
      <c r="K25" s="63"/>
      <c r="L25" s="170"/>
      <c r="M25" s="171"/>
      <c r="N25" s="63"/>
      <c r="O25" s="116"/>
      <c r="P25" s="67"/>
    </row>
    <row r="26" spans="1:16" s="57" customFormat="1" ht="12.75">
      <c r="A26" s="71"/>
      <c r="B26" s="70"/>
      <c r="C26" s="117" t="s">
        <v>714</v>
      </c>
      <c r="D26" s="87"/>
      <c r="E26" s="87"/>
      <c r="F26" s="88"/>
      <c r="G26" s="90" t="str">
        <f>ActionsDataTable!D19&amp;ActionsDataTable!E19</f>
        <v>4647 (16%)</v>
      </c>
      <c r="H26" s="91"/>
      <c r="I26" s="168" t="str">
        <f>ActionsDataTable!F19&amp;ActionsDataTable!G19</f>
        <v>1582 (11%)</v>
      </c>
      <c r="J26" s="169"/>
      <c r="K26" s="91"/>
      <c r="L26" s="168" t="str">
        <f>ActionsDataTable!H19&amp;ActionsDataTable!I19</f>
        <v>10 (16%)</v>
      </c>
      <c r="M26" s="169"/>
      <c r="N26" s="91"/>
      <c r="O26" s="109"/>
      <c r="P26" s="90" t="str">
        <f>ActionsDataTable!J19&amp;ActionsDataTable!K19</f>
        <v>6239 (14%)</v>
      </c>
    </row>
    <row r="27" spans="1:16" s="57" customFormat="1" ht="12.75">
      <c r="A27" s="71"/>
      <c r="B27" s="70"/>
      <c r="C27" s="118" t="s">
        <v>715</v>
      </c>
      <c r="D27" s="65"/>
      <c r="E27" s="65"/>
      <c r="F27" s="80"/>
      <c r="G27" s="67" t="str">
        <f>ActionsDataTable!D20&amp;ActionsDataTable!E20</f>
        <v>1465 (5%)</v>
      </c>
      <c r="H27" s="65"/>
      <c r="I27" s="170" t="str">
        <f>ActionsDataTable!F20&amp;ActionsDataTable!G20</f>
        <v>426 (3%)</v>
      </c>
      <c r="J27" s="171"/>
      <c r="K27" s="65"/>
      <c r="L27" s="170" t="str">
        <f>ActionsDataTable!H20&amp;ActionsDataTable!I20</f>
        <v>4 (7%)</v>
      </c>
      <c r="M27" s="171"/>
      <c r="N27" s="65"/>
      <c r="O27" s="65"/>
      <c r="P27" s="67" t="str">
        <f>ActionsDataTable!J20&amp;ActionsDataTable!K20</f>
        <v>1895 (4%)</v>
      </c>
    </row>
    <row r="28" spans="1:16" s="57" customFormat="1" ht="12.75">
      <c r="A28" s="71"/>
      <c r="B28" s="70"/>
      <c r="C28" s="119" t="s">
        <v>716</v>
      </c>
      <c r="D28" s="87"/>
      <c r="E28" s="87"/>
      <c r="F28" s="88"/>
      <c r="G28" s="90" t="str">
        <f>ActionsDataTable!D21&amp;ActionsDataTable!E21</f>
        <v>38 (0%)</v>
      </c>
      <c r="H28" s="91"/>
      <c r="I28" s="168" t="str">
        <f>ActionsDataTable!F21&amp;ActionsDataTable!G21</f>
        <v>63 (0%)</v>
      </c>
      <c r="J28" s="169"/>
      <c r="K28" s="91"/>
      <c r="L28" s="168" t="str">
        <f>ActionsDataTable!H21&amp;ActionsDataTable!I21</f>
        <v>0 (0%)</v>
      </c>
      <c r="M28" s="169"/>
      <c r="N28" s="92"/>
      <c r="O28" s="109"/>
      <c r="P28" s="90" t="str">
        <f>ActionsDataTable!J21&amp;ActionsDataTable!K21</f>
        <v>101 (0%)</v>
      </c>
    </row>
    <row r="29" spans="1:16" s="57" customFormat="1" ht="12.75">
      <c r="A29" s="71"/>
      <c r="B29" s="70"/>
      <c r="C29" s="120" t="s">
        <v>717</v>
      </c>
      <c r="D29" s="65"/>
      <c r="E29" s="65"/>
      <c r="F29" s="80"/>
      <c r="G29" s="67" t="str">
        <f>ActionsDataTable!D22&amp;ActionsDataTable!E22</f>
        <v>422 (1%)</v>
      </c>
      <c r="H29" s="65"/>
      <c r="I29" s="170" t="str">
        <f>ActionsDataTable!F22&amp;ActionsDataTable!G22</f>
        <v>524 (4%)</v>
      </c>
      <c r="J29" s="171"/>
      <c r="K29" s="65"/>
      <c r="L29" s="170" t="str">
        <f>ActionsDataTable!H22&amp;ActionsDataTable!I22</f>
        <v>3 (5%)</v>
      </c>
      <c r="M29" s="171"/>
      <c r="N29" s="65"/>
      <c r="O29" s="65"/>
      <c r="P29" s="67" t="str">
        <f>ActionsDataTable!J22&amp;ActionsDataTable!K22</f>
        <v>949 (2%)</v>
      </c>
    </row>
    <row r="30" spans="1:16" s="57" customFormat="1" ht="12.75">
      <c r="A30" s="71"/>
      <c r="B30" s="70"/>
      <c r="C30" s="89" t="s">
        <v>718</v>
      </c>
      <c r="D30" s="87"/>
      <c r="E30" s="87"/>
      <c r="F30" s="88"/>
      <c r="G30" s="90" t="str">
        <f>ActionsDataTable!D23&amp;ActionsDataTable!E23</f>
        <v>472 (2%)</v>
      </c>
      <c r="H30" s="93"/>
      <c r="I30" s="168" t="str">
        <f>ActionsDataTable!F23&amp;ActionsDataTable!G23</f>
        <v>212 (1%)</v>
      </c>
      <c r="J30" s="169"/>
      <c r="K30" s="93"/>
      <c r="L30" s="168" t="str">
        <f>ActionsDataTable!H23&amp;ActionsDataTable!I23</f>
        <v>1 (2%)</v>
      </c>
      <c r="M30" s="169"/>
      <c r="N30" s="93"/>
      <c r="O30" s="109"/>
      <c r="P30" s="90" t="str">
        <f>ActionsDataTable!J23&amp;ActionsDataTable!K23</f>
        <v>685 (2%)</v>
      </c>
    </row>
    <row r="31" spans="1:16" s="57" customFormat="1" ht="12.75">
      <c r="A31" s="71"/>
      <c r="B31" s="70"/>
      <c r="C31" s="79" t="s">
        <v>719</v>
      </c>
      <c r="D31" s="65"/>
      <c r="E31" s="65"/>
      <c r="F31" s="80"/>
      <c r="G31" s="67" t="str">
        <f>ActionsDataTable!D24&amp;ActionsDataTable!E24</f>
        <v>54 (0%)</v>
      </c>
      <c r="H31" s="65"/>
      <c r="I31" s="170" t="str">
        <f>ActionsDataTable!F24&amp;ActionsDataTable!G24</f>
        <v>195 (1%)</v>
      </c>
      <c r="J31" s="171"/>
      <c r="K31" s="65"/>
      <c r="L31" s="170" t="str">
        <f>ActionsDataTable!H24&amp;ActionsDataTable!I24</f>
        <v>1 (2%)</v>
      </c>
      <c r="M31" s="171"/>
      <c r="N31" s="65"/>
      <c r="O31" s="65"/>
      <c r="P31" s="67" t="str">
        <f>ActionsDataTable!J24&amp;ActionsDataTable!K24</f>
        <v>250 (1%)</v>
      </c>
    </row>
    <row r="32" spans="1:16" s="57" customFormat="1" ht="12.75">
      <c r="A32" s="71"/>
      <c r="B32" s="70"/>
      <c r="C32" s="89" t="s">
        <v>720</v>
      </c>
      <c r="D32" s="87"/>
      <c r="E32" s="87"/>
      <c r="F32" s="88"/>
      <c r="G32" s="90" t="str">
        <f>ActionsDataTable!D25&amp;ActionsDataTable!E25</f>
        <v>2874 (10%)</v>
      </c>
      <c r="H32" s="93"/>
      <c r="I32" s="168" t="str">
        <f>ActionsDataTable!F25&amp;ActionsDataTable!G25</f>
        <v>847 (6%)</v>
      </c>
      <c r="J32" s="169"/>
      <c r="K32" s="93"/>
      <c r="L32" s="168" t="str">
        <f>ActionsDataTable!H25&amp;ActionsDataTable!I25</f>
        <v>6 (10%)</v>
      </c>
      <c r="M32" s="169"/>
      <c r="N32" s="93"/>
      <c r="O32" s="109"/>
      <c r="P32" s="90" t="str">
        <f>ActionsDataTable!J25&amp;ActionsDataTable!K25</f>
        <v>3727 (9%)</v>
      </c>
    </row>
    <row r="33" spans="1:16" s="57" customFormat="1" ht="12.75">
      <c r="A33" s="71"/>
      <c r="B33" s="70"/>
      <c r="C33" s="79" t="s">
        <v>721</v>
      </c>
      <c r="D33" s="65"/>
      <c r="E33" s="65"/>
      <c r="F33" s="80"/>
      <c r="G33" s="67" t="str">
        <f>ActionsDataTable!D26&amp;ActionsDataTable!E26</f>
        <v>1006 (3%)</v>
      </c>
      <c r="H33" s="65"/>
      <c r="I33" s="170" t="str">
        <f>ActionsDataTable!F26&amp;ActionsDataTable!G26</f>
        <v>574 (4%)</v>
      </c>
      <c r="J33" s="171"/>
      <c r="K33" s="65"/>
      <c r="L33" s="170" t="str">
        <f>ActionsDataTable!H26&amp;ActionsDataTable!I26</f>
        <v>3 (5%)</v>
      </c>
      <c r="M33" s="171"/>
      <c r="N33" s="65"/>
      <c r="O33" s="65"/>
      <c r="P33" s="67" t="str">
        <f>ActionsDataTable!J26&amp;ActionsDataTable!K26</f>
        <v>1583 (4%)</v>
      </c>
    </row>
    <row r="34" spans="1:16" s="57" customFormat="1" ht="12.75">
      <c r="A34" s="71"/>
      <c r="B34" s="70"/>
      <c r="C34" s="89" t="s">
        <v>722</v>
      </c>
      <c r="D34" s="87"/>
      <c r="E34" s="87"/>
      <c r="F34" s="88"/>
      <c r="G34" s="90" t="str">
        <f>ActionsDataTable!D27&amp;ActionsDataTable!E27</f>
        <v>2475 (9%)</v>
      </c>
      <c r="H34" s="93"/>
      <c r="I34" s="168" t="str">
        <f>ActionsDataTable!F27&amp;ActionsDataTable!G27</f>
        <v>953 (7%)</v>
      </c>
      <c r="J34" s="169"/>
      <c r="K34" s="93"/>
      <c r="L34" s="168" t="str">
        <f>ActionsDataTable!H27&amp;ActionsDataTable!I27</f>
        <v>5 (8%)</v>
      </c>
      <c r="M34" s="169"/>
      <c r="N34" s="93"/>
      <c r="O34" s="109"/>
      <c r="P34" s="90" t="str">
        <f>ActionsDataTable!J27&amp;ActionsDataTable!K27</f>
        <v>3433 (8%)</v>
      </c>
    </row>
    <row r="35" spans="1:16" s="57" customFormat="1" ht="12.75">
      <c r="A35" s="71"/>
      <c r="B35" s="70"/>
      <c r="C35" s="79"/>
      <c r="D35" s="79"/>
      <c r="E35" s="79"/>
      <c r="F35" s="80"/>
      <c r="G35" s="67"/>
      <c r="H35" s="63"/>
      <c r="I35" s="69"/>
      <c r="J35" s="116"/>
      <c r="K35" s="64"/>
      <c r="L35" s="69"/>
      <c r="M35" s="116"/>
      <c r="N35" s="64"/>
      <c r="O35" s="116"/>
      <c r="P35" s="67"/>
    </row>
    <row r="36" spans="1:16" s="57" customFormat="1" ht="12">
      <c r="A36" s="61"/>
      <c r="C36" s="192" t="s">
        <v>820</v>
      </c>
      <c r="D36" s="178"/>
      <c r="E36" s="178"/>
      <c r="F36" s="178"/>
      <c r="G36" s="178"/>
      <c r="H36" s="178"/>
      <c r="I36" s="178"/>
      <c r="J36" s="178"/>
      <c r="K36" s="178"/>
      <c r="L36" s="178"/>
      <c r="M36" s="178"/>
      <c r="N36" s="178"/>
      <c r="O36" s="178"/>
      <c r="P36" s="178"/>
    </row>
    <row r="37" spans="1:16" s="57" customFormat="1" ht="12">
      <c r="A37" s="61"/>
      <c r="C37" s="160"/>
      <c r="D37" s="160"/>
      <c r="E37" s="160"/>
      <c r="F37" s="160"/>
      <c r="G37" s="160"/>
      <c r="H37" s="160"/>
      <c r="I37" s="160"/>
      <c r="J37" s="160"/>
      <c r="K37" s="160"/>
      <c r="L37" s="160"/>
      <c r="M37" s="160"/>
      <c r="N37" s="160"/>
      <c r="O37" s="160"/>
      <c r="P37" s="160"/>
    </row>
    <row r="38" spans="3:16" s="39" customFormat="1" ht="12.75">
      <c r="C38" s="202" t="s">
        <v>138</v>
      </c>
      <c r="D38" s="202"/>
      <c r="E38" s="202"/>
      <c r="F38" s="202"/>
      <c r="G38" s="202"/>
      <c r="H38" s="202"/>
      <c r="I38" s="202"/>
      <c r="J38" s="202"/>
      <c r="K38" s="202"/>
      <c r="L38" s="202"/>
      <c r="M38" s="202"/>
      <c r="N38" s="202"/>
      <c r="O38" s="202"/>
      <c r="P38" s="202"/>
    </row>
    <row r="39" spans="3:16" s="39" customFormat="1" ht="12.75">
      <c r="C39" s="193" t="s">
        <v>817</v>
      </c>
      <c r="D39" s="194"/>
      <c r="E39" s="194"/>
      <c r="F39" s="194"/>
      <c r="G39" s="194"/>
      <c r="H39" s="194"/>
      <c r="I39" s="194"/>
      <c r="J39" s="194"/>
      <c r="K39" s="194"/>
      <c r="L39" s="194"/>
      <c r="M39" s="194"/>
      <c r="N39" s="194"/>
      <c r="O39" s="194"/>
      <c r="P39" s="194"/>
    </row>
    <row r="40" spans="1:16" s="39" customFormat="1" ht="12.75">
      <c r="A40" s="38"/>
      <c r="C40" s="194"/>
      <c r="D40" s="194"/>
      <c r="E40" s="194"/>
      <c r="F40" s="194"/>
      <c r="G40" s="194"/>
      <c r="H40" s="194"/>
      <c r="I40" s="194"/>
      <c r="J40" s="194"/>
      <c r="K40" s="194"/>
      <c r="L40" s="194"/>
      <c r="M40" s="194"/>
      <c r="N40" s="194"/>
      <c r="O40" s="194"/>
      <c r="P40" s="194"/>
    </row>
    <row r="41" spans="3:16" ht="7.5" customHeight="1">
      <c r="C41" s="194"/>
      <c r="D41" s="194"/>
      <c r="E41" s="194"/>
      <c r="F41" s="194"/>
      <c r="G41" s="194"/>
      <c r="H41" s="194"/>
      <c r="I41" s="194"/>
      <c r="J41" s="194"/>
      <c r="K41" s="194"/>
      <c r="L41" s="194"/>
      <c r="M41" s="194"/>
      <c r="N41" s="194"/>
      <c r="O41" s="194"/>
      <c r="P41" s="194"/>
    </row>
    <row r="42" spans="1:16" ht="12.75">
      <c r="A42" s="38"/>
      <c r="C42" s="201" t="s">
        <v>404</v>
      </c>
      <c r="D42" s="160"/>
      <c r="E42" s="160"/>
      <c r="F42" s="160"/>
      <c r="G42" s="160"/>
      <c r="H42" s="160"/>
      <c r="I42" s="160"/>
      <c r="J42" s="160"/>
      <c r="K42" s="160"/>
      <c r="L42" s="160"/>
      <c r="M42" s="160"/>
      <c r="N42" s="160"/>
      <c r="O42" s="160"/>
      <c r="P42" s="160"/>
    </row>
    <row r="43" spans="1:16" ht="12.75">
      <c r="A43" s="38"/>
      <c r="C43" s="193" t="s">
        <v>810</v>
      </c>
      <c r="D43" s="194"/>
      <c r="E43" s="194"/>
      <c r="F43" s="194"/>
      <c r="G43" s="194"/>
      <c r="H43" s="194"/>
      <c r="I43" s="194"/>
      <c r="J43" s="194"/>
      <c r="K43" s="194"/>
      <c r="L43" s="194"/>
      <c r="M43" s="194"/>
      <c r="N43" s="194"/>
      <c r="O43" s="194"/>
      <c r="P43" s="194"/>
    </row>
    <row r="44" spans="1:16" ht="12.75">
      <c r="A44" s="38"/>
      <c r="C44" s="194"/>
      <c r="D44" s="194"/>
      <c r="E44" s="194"/>
      <c r="F44" s="194"/>
      <c r="G44" s="194"/>
      <c r="H44" s="194"/>
      <c r="I44" s="194"/>
      <c r="J44" s="194"/>
      <c r="K44" s="194"/>
      <c r="L44" s="194"/>
      <c r="M44" s="194"/>
      <c r="N44" s="194"/>
      <c r="O44" s="194"/>
      <c r="P44" s="194"/>
    </row>
    <row r="45" ht="12.75">
      <c r="C45" s="149" t="s">
        <v>841</v>
      </c>
    </row>
  </sheetData>
  <sheetProtection sheet="1" objects="1" scenarios="1"/>
  <mergeCells count="51">
    <mergeCell ref="B15:F16"/>
    <mergeCell ref="L17:M17"/>
    <mergeCell ref="L18:M18"/>
    <mergeCell ref="I34:J34"/>
    <mergeCell ref="C42:P42"/>
    <mergeCell ref="C39:P41"/>
    <mergeCell ref="L25:M25"/>
    <mergeCell ref="C38:P38"/>
    <mergeCell ref="L34:M34"/>
    <mergeCell ref="L30:M30"/>
    <mergeCell ref="I30:J30"/>
    <mergeCell ref="C36:P37"/>
    <mergeCell ref="C43:P44"/>
    <mergeCell ref="B20:P20"/>
    <mergeCell ref="I26:J26"/>
    <mergeCell ref="I25:J25"/>
    <mergeCell ref="L33:M33"/>
    <mergeCell ref="I13:J13"/>
    <mergeCell ref="I17:J17"/>
    <mergeCell ref="I14:J14"/>
    <mergeCell ref="L22:M22"/>
    <mergeCell ref="L21:M21"/>
    <mergeCell ref="L13:M13"/>
    <mergeCell ref="I18:J18"/>
    <mergeCell ref="L14:M14"/>
    <mergeCell ref="I24:J24"/>
    <mergeCell ref="L23:M23"/>
    <mergeCell ref="I21:J21"/>
    <mergeCell ref="I22:J22"/>
    <mergeCell ref="I23:J23"/>
    <mergeCell ref="L24:M24"/>
    <mergeCell ref="B2:P2"/>
    <mergeCell ref="I11:J11"/>
    <mergeCell ref="O3:P3"/>
    <mergeCell ref="B5:G6"/>
    <mergeCell ref="B8:G8"/>
    <mergeCell ref="I5:L5"/>
    <mergeCell ref="I8:L8"/>
    <mergeCell ref="I10:M10"/>
    <mergeCell ref="I27:J27"/>
    <mergeCell ref="I29:J29"/>
    <mergeCell ref="I28:J28"/>
    <mergeCell ref="I33:J33"/>
    <mergeCell ref="I32:J32"/>
    <mergeCell ref="I31:J31"/>
    <mergeCell ref="L26:M26"/>
    <mergeCell ref="L28:M28"/>
    <mergeCell ref="L32:M32"/>
    <mergeCell ref="L27:M27"/>
    <mergeCell ref="L29:M29"/>
    <mergeCell ref="L31:M31"/>
  </mergeCells>
  <conditionalFormatting sqref="I5">
    <cfRule type="expression" priority="1" dxfId="2" stopIfTrue="1">
      <formula>G65165="All England"</formula>
    </cfRule>
  </conditionalFormatting>
  <conditionalFormatting sqref="I8">
    <cfRule type="expression" priority="2" dxfId="4" stopIfTrue="1">
      <formula>B8="Select a region that matches the region type from the box, right."</formula>
    </cfRule>
    <cfRule type="expression" priority="3" dxfId="0" stopIfTrue="1">
      <formula>I5="All England"</formula>
    </cfRule>
  </conditionalFormatting>
  <conditionalFormatting sqref="C13:E13 F14">
    <cfRule type="expression" priority="4" dxfId="2" stopIfTrue="1">
      <formula>#REF!="All England"</formula>
    </cfRule>
  </conditionalFormatting>
  <conditionalFormatting sqref="B8:C8">
    <cfRule type="cellIs" priority="5" dxfId="1" operator="equal" stopIfTrue="1">
      <formula>"Select a region that matches the region type from the box, right."</formula>
    </cfRule>
  </conditionalFormatting>
  <dataValidations count="2">
    <dataValidation type="list" allowBlank="1" showInputMessage="1" showErrorMessage="1" sqref="I8">
      <formula1>IF(I5="All England",,IF(I5="Government office region",GOR,IF(I5="Local authority",LA,"")))</formula1>
    </dataValidation>
    <dataValidation type="list" allowBlank="1" showInputMessage="1" showErrorMessage="1" sqref="I5">
      <formula1>Regiontype</formula1>
    </dataValidation>
  </dataValidations>
  <hyperlinks>
    <hyperlink ref="B3" location="Contents!A1" display="Back to Contents"/>
    <hyperlink ref="C42" r:id="rId1" display="http://nationalstrategies.standards.dcsf.gov.uk/node/151379"/>
  </hyperlinks>
  <printOptions/>
  <pageMargins left="0.5511811023622047" right="0.5511811023622047" top="0.5905511811023623" bottom="0.984251968503937" header="0.5118110236220472" footer="0.7086614173228347"/>
  <pageSetup fitToHeight="1" fitToWidth="1" horizontalDpi="600" verticalDpi="600" orientation="landscape" paperSize="9" scale="83" r:id="rId2"/>
  <headerFooter alignWithMargins="0">
    <oddFooter>&amp;L&amp;F&amp;R&amp;"Arial,Bold"&amp;12 4</oddFooter>
  </headerFooter>
</worksheet>
</file>

<file path=xl/worksheets/sheet5.xml><?xml version="1.0" encoding="utf-8"?>
<worksheet xmlns="http://schemas.openxmlformats.org/spreadsheetml/2006/main" xmlns:r="http://schemas.openxmlformats.org/officeDocument/2006/relationships">
  <dimension ref="B5:L30"/>
  <sheetViews>
    <sheetView zoomScalePageLayoutView="0" workbookViewId="0" topLeftCell="A1">
      <selection activeCell="E2" sqref="E2"/>
    </sheetView>
  </sheetViews>
  <sheetFormatPr defaultColWidth="9.140625" defaultRowHeight="12.75"/>
  <cols>
    <col min="1" max="2" width="9.140625" style="97" customWidth="1"/>
    <col min="3" max="3" width="37.140625" style="97" customWidth="1"/>
    <col min="4" max="16384" width="9.140625" style="97" customWidth="1"/>
  </cols>
  <sheetData>
    <row r="5" spans="2:12" ht="12.75">
      <c r="B5" s="135"/>
      <c r="C5" s="138"/>
      <c r="D5" s="138"/>
      <c r="E5" s="138"/>
      <c r="F5" s="138"/>
      <c r="G5" s="138"/>
      <c r="H5" s="138"/>
      <c r="I5" s="138"/>
      <c r="J5" s="138"/>
      <c r="K5" s="138"/>
      <c r="L5" s="139"/>
    </row>
    <row r="6" spans="2:12" ht="12.75">
      <c r="B6" s="136"/>
      <c r="C6" s="140"/>
      <c r="D6" s="140"/>
      <c r="E6" s="140"/>
      <c r="F6" s="140"/>
      <c r="G6" s="140"/>
      <c r="H6" s="140"/>
      <c r="I6" s="140"/>
      <c r="J6" s="140"/>
      <c r="K6" s="140"/>
      <c r="L6" s="141"/>
    </row>
    <row r="7" spans="2:12" ht="18">
      <c r="B7" s="136"/>
      <c r="C7" s="142" t="s">
        <v>468</v>
      </c>
      <c r="D7" s="140"/>
      <c r="E7" s="140"/>
      <c r="F7" s="140"/>
      <c r="G7" s="140"/>
      <c r="H7" s="140"/>
      <c r="I7" s="140"/>
      <c r="J7" s="140"/>
      <c r="K7" s="140"/>
      <c r="L7" s="141"/>
    </row>
    <row r="8" spans="2:12" ht="12.75">
      <c r="B8" s="136"/>
      <c r="C8" s="140"/>
      <c r="D8" s="140"/>
      <c r="E8" s="140"/>
      <c r="F8" s="140"/>
      <c r="G8" s="140"/>
      <c r="H8" s="140"/>
      <c r="I8" s="140"/>
      <c r="J8" s="140"/>
      <c r="K8" s="140"/>
      <c r="L8" s="141"/>
    </row>
    <row r="9" spans="2:12" ht="12.75">
      <c r="B9" s="136"/>
      <c r="C9" s="140"/>
      <c r="D9" s="140"/>
      <c r="E9" s="140"/>
      <c r="F9" s="140"/>
      <c r="G9" s="140"/>
      <c r="H9" s="140"/>
      <c r="I9" s="140"/>
      <c r="J9" s="140"/>
      <c r="K9" s="140"/>
      <c r="L9" s="141"/>
    </row>
    <row r="10" spans="2:12" ht="31.5" customHeight="1">
      <c r="B10" s="136"/>
      <c r="C10" s="134"/>
      <c r="D10" s="205" t="s">
        <v>313</v>
      </c>
      <c r="E10" s="205"/>
      <c r="F10" s="205" t="s">
        <v>1</v>
      </c>
      <c r="G10" s="205"/>
      <c r="H10" s="205" t="s">
        <v>2</v>
      </c>
      <c r="I10" s="205"/>
      <c r="J10" s="205" t="s">
        <v>3</v>
      </c>
      <c r="K10" s="205"/>
      <c r="L10" s="141"/>
    </row>
    <row r="11" spans="2:12" ht="12.75">
      <c r="B11" s="136"/>
      <c r="C11" s="129" t="s">
        <v>5</v>
      </c>
      <c r="D11" s="203">
        <f>IF(ISERROR(VLOOKUP("All England"&amp;$D$10,ActionsData!$D:$AD,26,FALSE)),0,VLOOKUP("All England"&amp;$D$10,ActionsData!$D:$AD,26,FALSE))</f>
        <v>29016</v>
      </c>
      <c r="E11" s="204"/>
      <c r="F11" s="203">
        <f>IF(ISERROR(VLOOKUP("All England"&amp;$F$10,ActionsData!$D:$AD,26,FALSE)),0,VLOOKUP("All England"&amp;$F$10,ActionsData!$D:$AD,26,FALSE))</f>
        <v>14455</v>
      </c>
      <c r="G11" s="204"/>
      <c r="H11" s="203">
        <f>IF(ISERROR(VLOOKUP("All England"&amp;$H$10,ActionsData!$D:$AD,26,FALSE)),0,VLOOKUP("All England"&amp;$H$10,ActionsData!$D:$AD,26,FALSE))</f>
        <v>61</v>
      </c>
      <c r="I11" s="204"/>
      <c r="J11" s="203">
        <f>IF(ISERROR(VLOOKUP("All England"&amp;$J$10,ActionsData!$D:$AD,26,FALSE)),0,VLOOKUP("All England"&amp;$J$10,ActionsData!$D:$AD,26,FALSE))</f>
        <v>43532</v>
      </c>
      <c r="K11" s="204"/>
      <c r="L11" s="141"/>
    </row>
    <row r="12" spans="2:12" ht="12.75">
      <c r="B12" s="136"/>
      <c r="C12" s="130">
        <f>IF('Actions at inspection'!I5="All England","",IF('Actions at inspection'!$P$7=1,"",'Actions at inspection'!$I$8))</f>
      </c>
      <c r="D12" s="203">
        <f>IF('Actions at inspection'!$P$8="All England","",IF('Actions at inspection'!P7=1,"",IF(ISERROR(VLOOKUP('Actions at inspection'!$I$8&amp;$D$10,ActionsData!$D:$AD,26,FALSE)),0,VLOOKUP('Actions at inspection'!$I$8&amp;$D$10,ActionsData!$D:$AD,26,FALSE))))</f>
      </c>
      <c r="E12" s="204"/>
      <c r="F12" s="203">
        <f>IF('Actions at inspection'!$P$8="All England","",IF('Actions at inspection'!P7=1,"",IF(ISERROR(VLOOKUP('Actions at inspection'!$I$8&amp;$F$10,ActionsData!$D:$AD,26,FALSE)),0,VLOOKUP('Actions at inspection'!$I$8&amp;$F$10,ActionsData!$D:$AD,26,FALSE))))</f>
      </c>
      <c r="G12" s="204"/>
      <c r="H12" s="203">
        <f>IF('Actions at inspection'!$P$8="All England","",IF('Actions at inspection'!P7=1,"",IF(ISERROR(VLOOKUP('Actions at inspection'!$I$8&amp;$H$10,ActionsData!$D:$AD,26,FALSE)),0,VLOOKUP('Actions at inspection'!$I$8&amp;$H$10,ActionsData!$D:$AD,26,FALSE))))</f>
      </c>
      <c r="I12" s="204"/>
      <c r="J12" s="203">
        <f>IF('Actions at inspection'!$P$8="All England","",IF('Actions at inspection'!P7=1,"",IF(ISERROR(VLOOKUP('Actions at inspection'!$I$8&amp;$J$10,ActionsData!$D:$AD,26,FALSE)),0,VLOOKUP('Actions at inspection'!$I$8&amp;$J$10,ActionsData!$D:$AD,26,FALSE))))</f>
      </c>
      <c r="K12" s="204"/>
      <c r="L12" s="141"/>
    </row>
    <row r="13" spans="2:12" ht="12.75">
      <c r="B13" s="136"/>
      <c r="C13" s="129" t="s">
        <v>4</v>
      </c>
      <c r="D13" s="131">
        <f>IF(ISERROR(VLOOKUP("All England"&amp;$D$10,ActionsData!$D:$AD,27,FALSE)),0,ROUND(VLOOKUP("All England"&amp;$D$10,ActionsData!$D:$AD,27,FALSE),0))</f>
        <v>9623</v>
      </c>
      <c r="E13" s="131" t="str">
        <f>" ("&amp;IF(ISERROR(VLOOKUP("All England"&amp;"Childminder",ActionsData!$D:$AD,27,FALSE)/D11*100),0,ROUND(VLOOKUP("All England"&amp;"Childminder",ActionsData!$D:$AD,27,FALSE)/D11*100,0))&amp;"%)"</f>
        <v> (33%)</v>
      </c>
      <c r="F13" s="131">
        <f>IF(ISERROR(VLOOKUP("All England"&amp;$F$10,ActionsData!$D:$AD,27,FALSE)),0,ROUND(VLOOKUP("All England"&amp;$F$10,ActionsData!$D:$AD,27,FALSE),0))</f>
        <v>3598</v>
      </c>
      <c r="G13" s="131" t="str">
        <f>" ("&amp;IF(ISERROR(VLOOKUP("All England"&amp;$F$10,ActionsData!$D:$AD,27,FALSE)/F11*100),0,ROUND(VLOOKUP("All England"&amp;$F$10,ActionsData!$D:$AD,27,FALSE)/F11*100,0))&amp;"%)"</f>
        <v> (25%)</v>
      </c>
      <c r="H13" s="131">
        <f>IF(ISERROR(VLOOKUP("All England"&amp;$H$10,ActionsData!$D:$AD,27,FALSE)),0,ROUND(VLOOKUP("All England"&amp;$H$10,ActionsData!$D:$AD,27,FALSE),0))</f>
        <v>21</v>
      </c>
      <c r="I13" s="131" t="str">
        <f>" ("&amp;IF(ISERROR(VLOOKUP("All England"&amp;$H$10,ActionsData!$D:$AD,27,FALSE)/H11*100),0,ROUND(VLOOKUP("All England"&amp;$H$10,ActionsData!$D:$AD,27,FALSE)/H11*100,0))&amp;"%)"</f>
        <v> (34%)</v>
      </c>
      <c r="J13" s="131">
        <f>IF(ISERROR(VLOOKUP("All England"&amp;$J$10,ActionsData!$D:$AD,27,FALSE)),0,ROUND(VLOOKUP("All England"&amp;$J$10,ActionsData!$D:$AD,27,FALSE),0))</f>
        <v>13242</v>
      </c>
      <c r="K13" s="131" t="str">
        <f>" ("&amp;IF(ISERROR(VLOOKUP("All England"&amp;$J$10,ActionsData!$D:$AD,27,FALSE)/J11*100),0,ROUND(VLOOKUP("All England"&amp;$J$10,ActionsData!$D:$AD,27,FALSE)/J11*100,0))&amp;"%)"</f>
        <v> (30%)</v>
      </c>
      <c r="L13" s="141"/>
    </row>
    <row r="14" spans="2:12" ht="12.75">
      <c r="B14" s="136"/>
      <c r="C14" s="132" t="str">
        <f>IF('Actions at inspection'!$P$7=1,"",IF('Actions at inspection'!$I$5="All England"," ",""&amp;'Actions at inspection'!$I$8))</f>
        <v> </v>
      </c>
      <c r="D14" s="133">
        <f>IF('Actions at inspection'!$P$8="All England","",IF('Actions at inspection'!P7=1,"",IF(IF(ISERROR(VLOOKUP('Actions at inspection'!$P$8&amp;$D$10,ActionsData!$D:$AD,27,FALSE)),0,VLOOKUP('Actions at inspection'!$P$8&amp;$D$10,ActionsData!$D:$AD,27,FALSE))="NULL",0,IF(ISERROR(VLOOKUP('Actions at inspection'!$P$8&amp;$D$10,ActionsData!$D:$AD,27,FALSE)),0,VLOOKUP('Actions at inspection'!$P$8&amp;$D$10,ActionsData!$D:$AD,27,FALSE)))))</f>
      </c>
      <c r="E14" s="133">
        <f>IF('Actions at inspection'!$P$8="All England","",IF('Actions at inspection'!P7=1,""," ("&amp;IF(ISERROR(VLOOKUP('Actions at inspection'!$P$8&amp;"Childminder",ActionsData!$D:$AD,27,FALSE)/D12*100),0,ROUND(VLOOKUP('Actions at inspection'!$P$8&amp;"Childminder",ActionsData!$D:$AD,27,FALSE)/D12*100,0))&amp;"%)"))</f>
      </c>
      <c r="F14" s="133">
        <f>IF('Actions at inspection'!$P$8="All England","",IF('Actions at inspection'!P7=1,"",IF(IF(ISERROR(VLOOKUP('Actions at inspection'!$P$8&amp;$F$10,ActionsData!$D:$AD,27,FALSE)),0,VLOOKUP('Actions at inspection'!$P$8&amp;$F$10,ActionsData!$D:$AD,27,FALSE))="NULL",0,IF(ISERROR(VLOOKUP('Actions at inspection'!$P$8&amp;$F$10,ActionsData!$D:$AD,27,FALSE)),0,VLOOKUP('Actions at inspection'!$P$8&amp;$F$10,ActionsData!$D:$AD,27,FALSE)))))</f>
      </c>
      <c r="G14" s="133">
        <f>IF('Actions at inspection'!$P$8="All England","",IF('Actions at inspection'!P7=1,""," ("&amp;IF(ISERROR(VLOOKUP('Actions at inspection'!$P$8&amp;$F$10,ActionsData!$D:$AD,27,FALSE)/F12*100),0,ROUND(VLOOKUP('Actions at inspection'!$P$8&amp;$F$10,ActionsData!$D:$AD,27,FALSE)/F12*100,0))&amp;"%)"))</f>
      </c>
      <c r="H14" s="133">
        <f>IF('Actions at inspection'!$P$8="All England","",IF('Actions at inspection'!P7=1,"",IF(IF(ISERROR(VLOOKUP('Actions at inspection'!$P$8&amp;$H$10,ActionsData!$D:$AD,27,FALSE)),0,VLOOKUP('Actions at inspection'!$P$8&amp;$H$10,ActionsData!$D:$AD,27,FALSE))="NULL",0,IF(ISERROR(VLOOKUP('Actions at inspection'!$P$8&amp;$H$10,ActionsData!$D:$AD,27,FALSE)),0,VLOOKUP('Actions at inspection'!$P$8&amp;$H$10,ActionsData!$D:$AD,27,FALSE)))))</f>
      </c>
      <c r="I14" s="133">
        <f>IF('Actions at inspection'!$P$8="All England","",IF('Actions at inspection'!P7=1,""," ("&amp;IF(ISERROR(VLOOKUP('Actions at inspection'!$P$8&amp;$H$10,ActionsData!$D:$AD,27,FALSE)/H12*100),0,ROUND(VLOOKUP('Actions at inspection'!$P$8&amp;$H$10,ActionsData!$D:$AD,27,FALSE)/H12*100,0))&amp;"%)"))</f>
      </c>
      <c r="J14" s="133">
        <f>IF('Actions at inspection'!$P$8="All England","",IF('Actions at inspection'!P7=1,"",IF(IF(ISERROR(VLOOKUP('Actions at inspection'!$P$8&amp;$J$10,ActionsData!$D:$AD,27,FALSE)),0,VLOOKUP('Actions at inspection'!$P$8&amp;$J$10,ActionsData!$D:$AD,27,FALSE))="NULL",0,IF(ISERROR(VLOOKUP('Actions at inspection'!$P$8&amp;$J$10,ActionsData!$D:$AD,27,FALSE)),0,VLOOKUP('Actions at inspection'!$P$8&amp;$J$10,ActionsData!$D:$AD,27,FALSE)))))</f>
      </c>
      <c r="K14" s="133">
        <f>IF('Actions at inspection'!$P$8="All England","",IF('Actions at inspection'!P7=1,""," ("&amp;IF(ISERROR(VLOOKUP('Actions at inspection'!$P$8&amp;$J$10,ActionsData!$D:$AD,27,FALSE)/J12*100),0,ROUND(VLOOKUP('Actions at inspection'!$P$8&amp;$J$10,ActionsData!$D:$AD,27,FALSE)/J12*100,0))&amp;"%)"))</f>
      </c>
      <c r="L14" s="141"/>
    </row>
    <row r="15" spans="2:12" ht="12.75">
      <c r="B15" s="136"/>
      <c r="C15" s="124" t="s">
        <v>711</v>
      </c>
      <c r="D15" s="125">
        <f>IF(IF(ISERROR(VLOOKUP('Actions at inspection'!$P$8&amp;$D$10,ActionsData!$D:$AD,Ranges!H1,FALSE)),0,VLOOKUP('Actions at inspection'!$P$8&amp;$D$10,ActionsData!$D:$AD,Ranges!H1,FALSE))="NULL",0,IF(ISERROR(VLOOKUP('Actions at inspection'!$P$8&amp;$D$10,ActionsData!$D:$AD,Ranges!H1,FALSE)),0,VLOOKUP('Actions at inspection'!$P$8&amp;$D$10,ActionsData!$D:$AD,Ranges!H1,FALSE)))</f>
        <v>200</v>
      </c>
      <c r="E15" s="126" t="str">
        <f>" ("&amp;IF(ISERROR(VLOOKUP('Actions at inspection'!$P$8&amp;$D$10,ActionsData!$D:$AD,Ranges!I1,FALSE)),0,IF(VLOOKUP('Actions at inspection'!$P$8&amp;$D$10,ActionsData!$D:$AD,Ranges!I1,FALSE)="NULL",0,(VLOOKUP('Actions at inspection'!$P$8&amp;$D$10,ActionsData!$D:$AD,Ranges!I1,FALSE))))&amp;"%)"</f>
        <v> (1%)</v>
      </c>
      <c r="F15" s="125">
        <f>IF(IF(ISERROR(VLOOKUP('Actions at inspection'!$P$8&amp;$F$10,ActionsData!$D:$AD,Ranges!H1,FALSE)),0,VLOOKUP('Actions at inspection'!$P$8&amp;$F$10,ActionsData!$D:$AD,Ranges!H1,FALSE))="NULL",0,IF(ISERROR(VLOOKUP('Actions at inspection'!$P$8&amp;$F$10,ActionsData!$D:$AD,Ranges!H1,FALSE)),0,VLOOKUP('Actions at inspection'!$P$8&amp;$F$10,ActionsData!$D:$AD,Ranges!H1,FALSE)))</f>
        <v>55</v>
      </c>
      <c r="G15" s="125" t="str">
        <f>" ("&amp;IF(ISERROR(VLOOKUP('Actions at inspection'!$P$8&amp;$F$10,ActionsData!$D:$AD,Ranges!I1,FALSE)),0,IF(VLOOKUP('Actions at inspection'!$P$8&amp;$F$10,ActionsData!$D:$AD,Ranges!I1,FALSE)="NULL",0,(VLOOKUP('Actions at inspection'!$P$8&amp;$F$10,ActionsData!$D:$AD,Ranges!I1,FALSE))))&amp;"%)"</f>
        <v> (0%)</v>
      </c>
      <c r="H15" s="125">
        <f>IF(IF(ISERROR(VLOOKUP('Actions at inspection'!$P$8&amp;$H$10,ActionsData!$D:$AD,Ranges!H1,FALSE)),0,VLOOKUP('Actions at inspection'!$P$8&amp;$H$10,ActionsData!$D:$AD,Ranges!H1,FALSE))="NULL",0,IF(ISERROR(VLOOKUP('Actions at inspection'!$P$8&amp;$H$10,ActionsData!$D:$AD,Ranges!H1,FALSE)),0,VLOOKUP('Actions at inspection'!$P$8&amp;$H$10,ActionsData!$D:$AD,Ranges!H1,FALSE)))</f>
        <v>0</v>
      </c>
      <c r="I15" s="125" t="str">
        <f>" ("&amp;IF(ISERROR(VLOOKUP('Actions at inspection'!$P$8&amp;$H$10,ActionsData!$D:$AD,Ranges!I1,FALSE)),0,IF(VLOOKUP('Actions at inspection'!$P$8&amp;$H$10,ActionsData!$D:$AD,Ranges!I1,FALSE)="NULL",0,(VLOOKUP('Actions at inspection'!$P$8&amp;$H$10,ActionsData!$D:$AD,Ranges!I1,FALSE))))&amp;"%)"</f>
        <v> (0%)</v>
      </c>
      <c r="J15" s="125">
        <f>IF(IF(ISERROR(VLOOKUP('Actions at inspection'!$P$8&amp;$J$10,ActionsData!$D:$AD,Ranges!H1,FALSE)),0,VLOOKUP('Actions at inspection'!$P$8&amp;$J$10,ActionsData!$D:$AD,Ranges!H1,FALSE))="NULL",0,IF(ISERROR(VLOOKUP('Actions at inspection'!$P$8&amp;$J$10,ActionsData!$D:$AD,Ranges!H1,FALSE)),0,VLOOKUP('Actions at inspection'!$P$8&amp;$J$10,ActionsData!$D:$AD,Ranges!H1,FALSE)))</f>
        <v>255</v>
      </c>
      <c r="K15" s="125" t="str">
        <f>" ("&amp;IF(ISERROR(VLOOKUP('Actions at inspection'!$P$8&amp;$J$10,ActionsData!$D:$AD,Ranges!I1,FALSE)),0,IF(VLOOKUP('Actions at inspection'!$P$8&amp;$J$10,ActionsData!$D:$AD,Ranges!I1,FALSE)="NULL",0,(VLOOKUP('Actions at inspection'!$P$8&amp;$J$10,ActionsData!$D:$AD,Ranges!I1,FALSE))))&amp;"%)"</f>
        <v> (1%)</v>
      </c>
      <c r="L15" s="141"/>
    </row>
    <row r="16" spans="2:12" ht="12.75">
      <c r="B16" s="136"/>
      <c r="C16" s="127" t="s">
        <v>712</v>
      </c>
      <c r="D16" s="125">
        <f>IF(IF(ISERROR(VLOOKUP('Actions at inspection'!$P$8&amp;$D$10,ActionsData!$D:$AD,Ranges!H2,FALSE)),0,VLOOKUP('Actions at inspection'!$P$8&amp;$D$10,ActionsData!$D:$AD,Ranges!H2,FALSE))="NULL",0,IF(ISERROR(VLOOKUP('Actions at inspection'!$P$8&amp;$D$10,ActionsData!$D:$AD,Ranges!H2,FALSE)),0,VLOOKUP('Actions at inspection'!$P$8&amp;$D$10,ActionsData!$D:$AD,Ranges!H2,FALSE)))</f>
        <v>250</v>
      </c>
      <c r="E16" s="126" t="str">
        <f>" ("&amp;IF(ISERROR(VLOOKUP('Actions at inspection'!$P$8&amp;$D$10,ActionsData!$D:$AD,Ranges!I2,FALSE)),0,IF(VLOOKUP('Actions at inspection'!$P$8&amp;$D$10,ActionsData!$D:$AD,Ranges!I2,FALSE)="NULL",0,(VLOOKUP('Actions at inspection'!$P$8&amp;$D$10,ActionsData!$D:$AD,Ranges!I2,FALSE))))&amp;"%)"</f>
        <v> (1%)</v>
      </c>
      <c r="F16" s="125">
        <f>IF(IF(ISERROR(VLOOKUP('Actions at inspection'!$P$8&amp;$F$10,ActionsData!$D:$AD,Ranges!H2,FALSE)),0,VLOOKUP('Actions at inspection'!$P$8&amp;$F$10,ActionsData!$D:$AD,Ranges!H2,FALSE))="NULL",0,IF(ISERROR(VLOOKUP('Actions at inspection'!$P$8&amp;$F$10,ActionsData!$D:$AD,Ranges!H2,FALSE)),0,VLOOKUP('Actions at inspection'!$P$8&amp;$F$10,ActionsData!$D:$AD,Ranges!H2,FALSE)))</f>
        <v>120</v>
      </c>
      <c r="G16" s="125" t="str">
        <f>" ("&amp;IF(ISERROR(VLOOKUP('Actions at inspection'!$P$8&amp;$F$10,ActionsData!$D:$AD,Ranges!I2,FALSE)),0,IF(VLOOKUP('Actions at inspection'!$P$8&amp;$F$10,ActionsData!$D:$AD,Ranges!I2,FALSE)="NULL",0,(VLOOKUP('Actions at inspection'!$P$8&amp;$F$10,ActionsData!$D:$AD,Ranges!I2,FALSE))))&amp;"%)"</f>
        <v> (1%)</v>
      </c>
      <c r="H16" s="125">
        <f>IF(IF(ISERROR(VLOOKUP('Actions at inspection'!$P$8&amp;$H$10,ActionsData!$D:$AD,Ranges!H2,FALSE)),0,VLOOKUP('Actions at inspection'!$P$8&amp;$H$10,ActionsData!$D:$AD,Ranges!H2,FALSE))="NULL",0,IF(ISERROR(VLOOKUP('Actions at inspection'!$P$8&amp;$H$10,ActionsData!$D:$AD,Ranges!H2,FALSE)),0,VLOOKUP('Actions at inspection'!$P$8&amp;$H$10,ActionsData!$D:$AD,Ranges!H2,FALSE)))</f>
        <v>1</v>
      </c>
      <c r="I16" s="125" t="str">
        <f>" ("&amp;IF(ISERROR(VLOOKUP('Actions at inspection'!$P$8&amp;$H$10,ActionsData!$D:$AD,Ranges!I2,FALSE)),0,IF(VLOOKUP('Actions at inspection'!$P$8&amp;$H$10,ActionsData!$D:$AD,Ranges!I2,FALSE)="NULL",0,(VLOOKUP('Actions at inspection'!$P$8&amp;$H$10,ActionsData!$D:$AD,Ranges!I2,FALSE))))&amp;"%)"</f>
        <v> (2%)</v>
      </c>
      <c r="J16" s="125">
        <f>IF(IF(ISERROR(VLOOKUP('Actions at inspection'!$P$8&amp;$J$10,ActionsData!$D:$AD,Ranges!H2,FALSE)),0,VLOOKUP('Actions at inspection'!$P$8&amp;$J$10,ActionsData!$D:$AD,Ranges!H2,FALSE))="NULL",0,IF(ISERROR(VLOOKUP('Actions at inspection'!$P$8&amp;$J$10,ActionsData!$D:$AD,Ranges!H2,FALSE)),0,VLOOKUP('Actions at inspection'!$P$8&amp;$J$10,ActionsData!$D:$AD,Ranges!H2,FALSE)))</f>
        <v>371</v>
      </c>
      <c r="K16" s="125" t="str">
        <f>" ("&amp;IF(ISERROR(VLOOKUP('Actions at inspection'!$P$8&amp;$J$10,ActionsData!$D:$AD,Ranges!I2,FALSE)),0,IF(VLOOKUP('Actions at inspection'!$P$8&amp;$J$10,ActionsData!$D:$AD,Ranges!I2,FALSE)="NULL",0,(VLOOKUP('Actions at inspection'!$P$8&amp;$J$10,ActionsData!$D:$AD,Ranges!I2,FALSE))))&amp;"%)"</f>
        <v> (1%)</v>
      </c>
      <c r="L16" s="141"/>
    </row>
    <row r="17" spans="2:12" ht="12.75">
      <c r="B17" s="136"/>
      <c r="C17" s="124" t="s">
        <v>713</v>
      </c>
      <c r="D17" s="125">
        <f>IF(IF(ISERROR(VLOOKUP('Actions at inspection'!$P$8&amp;$D$10,ActionsData!$D:$AD,Ranges!H3,FALSE)),0,VLOOKUP('Actions at inspection'!$P$8&amp;$D$10,ActionsData!$D:$AD,Ranges!H3,FALSE))="NULL",0,IF(ISERROR(VLOOKUP('Actions at inspection'!$P$8&amp;$D$10,ActionsData!$D:$AD,Ranges!H3,FALSE)),0,VLOOKUP('Actions at inspection'!$P$8&amp;$D$10,ActionsData!$D:$AD,Ranges!H3,FALSE)))</f>
        <v>283</v>
      </c>
      <c r="E17" s="126" t="str">
        <f>" ("&amp;IF(ISERROR(VLOOKUP('Actions at inspection'!$P$8&amp;$D$10,ActionsData!$D:$AD,Ranges!I3,FALSE)),0,IF(VLOOKUP('Actions at inspection'!$P$8&amp;$D$10,ActionsData!$D:$AD,Ranges!I3,FALSE)="NULL",0,(VLOOKUP('Actions at inspection'!$P$8&amp;$D$10,ActionsData!$D:$AD,Ranges!I3,FALSE))))&amp;"%)"</f>
        <v> (1%)</v>
      </c>
      <c r="F17" s="125">
        <f>IF(IF(ISERROR(VLOOKUP('Actions at inspection'!$P$8&amp;$F$10,ActionsData!$D:$AD,Ranges!H3,FALSE)),0,VLOOKUP('Actions at inspection'!$P$8&amp;$F$10,ActionsData!$D:$AD,Ranges!H3,FALSE))="NULL",0,IF(ISERROR(VLOOKUP('Actions at inspection'!$P$8&amp;$F$10,ActionsData!$D:$AD,Ranges!H3,FALSE)),0,VLOOKUP('Actions at inspection'!$P$8&amp;$F$10,ActionsData!$D:$AD,Ranges!H3,FALSE)))</f>
        <v>126</v>
      </c>
      <c r="G17" s="125" t="str">
        <f>" ("&amp;IF(ISERROR(VLOOKUP('Actions at inspection'!$P$8&amp;$F$10,ActionsData!$D:$AD,Ranges!I3,FALSE)),0,IF(VLOOKUP('Actions at inspection'!$P$8&amp;$F$10,ActionsData!$D:$AD,Ranges!I3,FALSE)="NULL",0,(VLOOKUP('Actions at inspection'!$P$8&amp;$F$10,ActionsData!$D:$AD,Ranges!I3,FALSE))))&amp;"%)"</f>
        <v> (1%)</v>
      </c>
      <c r="H17" s="125">
        <f>IF(IF(ISERROR(VLOOKUP('Actions at inspection'!$P$8&amp;$H$10,ActionsData!$D:$AD,Ranges!H3,FALSE)),0,VLOOKUP('Actions at inspection'!$P$8&amp;$H$10,ActionsData!$D:$AD,Ranges!H3,FALSE))="NULL",0,IF(ISERROR(VLOOKUP('Actions at inspection'!$P$8&amp;$H$10,ActionsData!$D:$AD,Ranges!H3,FALSE)),0,VLOOKUP('Actions at inspection'!$P$8&amp;$H$10,ActionsData!$D:$AD,Ranges!H3,FALSE)))</f>
        <v>0</v>
      </c>
      <c r="I17" s="125" t="str">
        <f>" ("&amp;IF(ISERROR(VLOOKUP('Actions at inspection'!$P$8&amp;$H$10,ActionsData!$D:$AD,Ranges!I3,FALSE)),0,IF(VLOOKUP('Actions at inspection'!$P$8&amp;$H$10,ActionsData!$D:$AD,Ranges!I3,FALSE)="NULL",0,(VLOOKUP('Actions at inspection'!$P$8&amp;$H$10,ActionsData!$D:$AD,Ranges!I3,FALSE))))&amp;"%)"</f>
        <v> (0%)</v>
      </c>
      <c r="J17" s="125">
        <f>IF(IF(ISERROR(VLOOKUP('Actions at inspection'!$P$8&amp;$J$10,ActionsData!$D:$AD,Ranges!H3,FALSE)),0,VLOOKUP('Actions at inspection'!$P$8&amp;$J$10,ActionsData!$D:$AD,Ranges!H3,FALSE))="NULL",0,IF(ISERROR(VLOOKUP('Actions at inspection'!$P$8&amp;$J$10,ActionsData!$D:$AD,Ranges!H3,FALSE)),0,VLOOKUP('Actions at inspection'!$P$8&amp;$J$10,ActionsData!$D:$AD,Ranges!H3,FALSE)))</f>
        <v>409</v>
      </c>
      <c r="K17" s="125" t="str">
        <f>" ("&amp;IF(ISERROR(VLOOKUP('Actions at inspection'!$P$8&amp;$J$10,ActionsData!$D:$AD,Ranges!I3,FALSE)),0,IF(VLOOKUP('Actions at inspection'!$P$8&amp;$J$10,ActionsData!$D:$AD,Ranges!I3,FALSE)="NULL",0,(VLOOKUP('Actions at inspection'!$P$8&amp;$J$10,ActionsData!$D:$AD,Ranges!I3,FALSE))))&amp;"%)"</f>
        <v> (1%)</v>
      </c>
      <c r="L17" s="141"/>
    </row>
    <row r="18" spans="2:12" ht="12.75">
      <c r="B18" s="136"/>
      <c r="C18" s="124"/>
      <c r="D18" s="125"/>
      <c r="E18" s="126"/>
      <c r="F18" s="125"/>
      <c r="G18" s="125"/>
      <c r="H18" s="125"/>
      <c r="I18" s="125"/>
      <c r="J18" s="125"/>
      <c r="K18" s="125"/>
      <c r="L18" s="141"/>
    </row>
    <row r="19" spans="2:12" ht="12.75">
      <c r="B19" s="136"/>
      <c r="C19" s="124" t="s">
        <v>714</v>
      </c>
      <c r="D19" s="125">
        <f>IF(IF(ISERROR(VLOOKUP('Actions at inspection'!$P$8&amp;$D$10,ActionsData!$D:$AD,Ranges!H4,FALSE)),0,VLOOKUP('Actions at inspection'!$P$8&amp;$D$10,ActionsData!$D:$AD,Ranges!H4,FALSE))="NULL",0,IF(ISERROR(VLOOKUP('Actions at inspection'!$P$8&amp;$D$10,ActionsData!$D:$AD,Ranges!H4,FALSE)),0,VLOOKUP('Actions at inspection'!$P$8&amp;$D$10,ActionsData!$D:$AD,Ranges!H4,FALSE)))</f>
        <v>4647</v>
      </c>
      <c r="E19" s="126" t="str">
        <f>" ("&amp;IF(ISERROR(VLOOKUP('Actions at inspection'!$P$8&amp;$D$10,ActionsData!$D:$AD,Ranges!I4,FALSE)),0,IF(VLOOKUP('Actions at inspection'!$P$8&amp;$D$10,ActionsData!$D:$AD,Ranges!I4,FALSE)="NULL",0,(VLOOKUP('Actions at inspection'!$P$8&amp;$D$10,ActionsData!$D:$AD,Ranges!I4,FALSE))))&amp;"%)"</f>
        <v> (16%)</v>
      </c>
      <c r="F19" s="125">
        <f>IF(IF(ISERROR(VLOOKUP('Actions at inspection'!$P$8&amp;$F$10,ActionsData!$D:$AD,Ranges!H4,FALSE)),0,VLOOKUP('Actions at inspection'!$P$8&amp;$F$10,ActionsData!$D:$AD,Ranges!H4,FALSE))="NULL",0,IF(ISERROR(VLOOKUP('Actions at inspection'!$P$8&amp;$F$10,ActionsData!$D:$AD,Ranges!H4,FALSE)),0,VLOOKUP('Actions at inspection'!$P$8&amp;$F$10,ActionsData!$D:$AD,Ranges!H4,FALSE)))</f>
        <v>1582</v>
      </c>
      <c r="G19" s="125" t="str">
        <f>" ("&amp;IF(ISERROR(VLOOKUP('Actions at inspection'!$P$8&amp;$F$10,ActionsData!$D:$AD,Ranges!I4,FALSE)),0,IF(VLOOKUP('Actions at inspection'!$P$8&amp;$F$10,ActionsData!$D:$AD,Ranges!I4,FALSE)="NULL",0,(VLOOKUP('Actions at inspection'!$P$8&amp;$F$10,ActionsData!$D:$AD,Ranges!I4,FALSE))))&amp;"%)"</f>
        <v> (11%)</v>
      </c>
      <c r="H19" s="125">
        <f>IF(IF(ISERROR(VLOOKUP('Actions at inspection'!$P$8&amp;$H$10,ActionsData!$D:$AD,Ranges!H4,FALSE)),0,VLOOKUP('Actions at inspection'!$P$8&amp;$H$10,ActionsData!$D:$AD,Ranges!H4,FALSE))="NULL",0,IF(ISERROR(VLOOKUP('Actions at inspection'!$P$8&amp;$H$10,ActionsData!$D:$AD,Ranges!H4,FALSE)),0,VLOOKUP('Actions at inspection'!$P$8&amp;$H$10,ActionsData!$D:$AD,Ranges!H4,FALSE)))</f>
        <v>10</v>
      </c>
      <c r="I19" s="125" t="str">
        <f>" ("&amp;IF(ISERROR(VLOOKUP('Actions at inspection'!$P$8&amp;$H$10,ActionsData!$D:$AD,Ranges!I4,FALSE)),0,IF(VLOOKUP('Actions at inspection'!$P$8&amp;$H$10,ActionsData!$D:$AD,Ranges!I4,FALSE)="NULL",0,(VLOOKUP('Actions at inspection'!$P$8&amp;$H$10,ActionsData!$D:$AD,Ranges!I4,FALSE))))&amp;"%)"</f>
        <v> (16%)</v>
      </c>
      <c r="J19" s="125">
        <f>IF(IF(ISERROR(VLOOKUP('Actions at inspection'!$P$8&amp;$J$10,ActionsData!$D:$AD,Ranges!H4,FALSE)),0,VLOOKUP('Actions at inspection'!$P$8&amp;$J$10,ActionsData!$D:$AD,Ranges!H4,FALSE))="NULL",0,IF(ISERROR(VLOOKUP('Actions at inspection'!$P$8&amp;$J$10,ActionsData!$D:$AD,Ranges!H4,FALSE)),0,VLOOKUP('Actions at inspection'!$P$8&amp;$J$10,ActionsData!$D:$AD,Ranges!H4,FALSE)))</f>
        <v>6239</v>
      </c>
      <c r="K19" s="125" t="str">
        <f>" ("&amp;IF(ISERROR(VLOOKUP('Actions at inspection'!$P$8&amp;$J$10,ActionsData!$D:$AD,Ranges!I4,FALSE)),0,IF(VLOOKUP('Actions at inspection'!$P$8&amp;$J$10,ActionsData!$D:$AD,Ranges!I4,FALSE)="NULL",0,(VLOOKUP('Actions at inspection'!$P$8&amp;$J$10,ActionsData!$D:$AD,Ranges!I4,FALSE))))&amp;"%)"</f>
        <v> (14%)</v>
      </c>
      <c r="L19" s="141"/>
    </row>
    <row r="20" spans="2:12" ht="12.75">
      <c r="B20" s="136"/>
      <c r="C20" s="124" t="s">
        <v>715</v>
      </c>
      <c r="D20" s="125">
        <f>IF(IF(ISERROR(VLOOKUP('Actions at inspection'!$P$8&amp;$D$10,ActionsData!$D:$AD,Ranges!H5,FALSE)),0,VLOOKUP('Actions at inspection'!$P$8&amp;$D$10,ActionsData!$D:$AD,Ranges!H5,FALSE))="NULL",0,IF(ISERROR(VLOOKUP('Actions at inspection'!$P$8&amp;$D$10,ActionsData!$D:$AD,Ranges!H5,FALSE)),0,VLOOKUP('Actions at inspection'!$P$8&amp;$D$10,ActionsData!$D:$AD,Ranges!H5,FALSE)))</f>
        <v>1465</v>
      </c>
      <c r="E20" s="126" t="str">
        <f>" ("&amp;IF(ISERROR(VLOOKUP('Actions at inspection'!$P$8&amp;$D$10,ActionsData!$D:$AD,Ranges!I5,FALSE)),0,IF(VLOOKUP('Actions at inspection'!$P$8&amp;$D$10,ActionsData!$D:$AD,Ranges!I5,FALSE)="NULL",0,(VLOOKUP('Actions at inspection'!$P$8&amp;$D$10,ActionsData!$D:$AD,Ranges!I5,FALSE))))&amp;"%)"</f>
        <v> (5%)</v>
      </c>
      <c r="F20" s="125">
        <f>IF(IF(ISERROR(VLOOKUP('Actions at inspection'!$P$8&amp;$F$10,ActionsData!$D:$AD,Ranges!H5,FALSE)),0,VLOOKUP('Actions at inspection'!$P$8&amp;$F$10,ActionsData!$D:$AD,Ranges!H5,FALSE))="NULL",0,IF(ISERROR(VLOOKUP('Actions at inspection'!$P$8&amp;$F$10,ActionsData!$D:$AD,Ranges!H5,FALSE)),0,VLOOKUP('Actions at inspection'!$P$8&amp;$F$10,ActionsData!$D:$AD,Ranges!H5,FALSE)))</f>
        <v>426</v>
      </c>
      <c r="G20" s="125" t="str">
        <f>" ("&amp;IF(ISERROR(VLOOKUP('Actions at inspection'!$P$8&amp;$F$10,ActionsData!$D:$AD,Ranges!I5,FALSE)),0,IF(VLOOKUP('Actions at inspection'!$P$8&amp;$F$10,ActionsData!$D:$AD,Ranges!I5,FALSE)="NULL",0,(VLOOKUP('Actions at inspection'!$P$8&amp;$F$10,ActionsData!$D:$AD,Ranges!I5,FALSE))))&amp;"%)"</f>
        <v> (3%)</v>
      </c>
      <c r="H20" s="125">
        <f>IF(IF(ISERROR(VLOOKUP('Actions at inspection'!$P$8&amp;$H$10,ActionsData!$D:$AD,Ranges!H5,FALSE)),0,VLOOKUP('Actions at inspection'!$P$8&amp;$H$10,ActionsData!$D:$AD,Ranges!H5,FALSE))="NULL",0,IF(ISERROR(VLOOKUP('Actions at inspection'!$P$8&amp;$H$10,ActionsData!$D:$AD,Ranges!H5,FALSE)),0,VLOOKUP('Actions at inspection'!$P$8&amp;$H$10,ActionsData!$D:$AD,Ranges!H5,FALSE)))</f>
        <v>4</v>
      </c>
      <c r="I20" s="125" t="str">
        <f>" ("&amp;IF(ISERROR(VLOOKUP('Actions at inspection'!$P$8&amp;$H$10,ActionsData!$D:$AD,Ranges!I5,FALSE)),0,IF(VLOOKUP('Actions at inspection'!$P$8&amp;$H$10,ActionsData!$D:$AD,Ranges!I5,FALSE)="NULL",0,(VLOOKUP('Actions at inspection'!$P$8&amp;$H$10,ActionsData!$D:$AD,Ranges!I5,FALSE))))&amp;"%)"</f>
        <v> (7%)</v>
      </c>
      <c r="J20" s="125">
        <f>IF(IF(ISERROR(VLOOKUP('Actions at inspection'!$P$8&amp;$J$10,ActionsData!$D:$AD,Ranges!H5,FALSE)),0,VLOOKUP('Actions at inspection'!$P$8&amp;$J$10,ActionsData!$D:$AD,Ranges!H5,FALSE))="NULL",0,IF(ISERROR(VLOOKUP('Actions at inspection'!$P$8&amp;$J$10,ActionsData!$D:$AD,Ranges!H5,FALSE)),0,VLOOKUP('Actions at inspection'!$P$8&amp;$J$10,ActionsData!$D:$AD,Ranges!H5,FALSE)))</f>
        <v>1895</v>
      </c>
      <c r="K20" s="125" t="str">
        <f>" ("&amp;IF(ISERROR(VLOOKUP('Actions at inspection'!$P$8&amp;$J$10,ActionsData!$D:$AD,Ranges!I5,FALSE)),0,IF(VLOOKUP('Actions at inspection'!$P$8&amp;$J$10,ActionsData!$D:$AD,Ranges!I5,FALSE)="NULL",0,(VLOOKUP('Actions at inspection'!$P$8&amp;$J$10,ActionsData!$D:$AD,Ranges!I5,FALSE))))&amp;"%)"</f>
        <v> (4%)</v>
      </c>
      <c r="L20" s="141"/>
    </row>
    <row r="21" spans="2:12" ht="12.75">
      <c r="B21" s="136"/>
      <c r="C21" s="128" t="s">
        <v>716</v>
      </c>
      <c r="D21" s="125">
        <f>IF(IF(ISERROR(VLOOKUP('Actions at inspection'!$P$8&amp;$D$10,ActionsData!$D:$AD,Ranges!H6,FALSE)),0,VLOOKUP('Actions at inspection'!$P$8&amp;$D$10,ActionsData!$D:$AD,Ranges!H6,FALSE))="NULL",0,IF(ISERROR(VLOOKUP('Actions at inspection'!$P$8&amp;$D$10,ActionsData!$D:$AD,Ranges!H6,FALSE)),0,VLOOKUP('Actions at inspection'!$P$8&amp;$D$10,ActionsData!$D:$AD,Ranges!H6,FALSE)))</f>
        <v>38</v>
      </c>
      <c r="E21" s="126" t="str">
        <f>" ("&amp;IF(ISERROR(VLOOKUP('Actions at inspection'!$P$8&amp;$D$10,ActionsData!$D:$AD,Ranges!I6,FALSE)),0,IF(VLOOKUP('Actions at inspection'!$P$8&amp;$D$10,ActionsData!$D:$AD,Ranges!I6,FALSE)="NULL",0,(VLOOKUP('Actions at inspection'!$P$8&amp;$D$10,ActionsData!$D:$AD,Ranges!I6,FALSE))))&amp;"%)"</f>
        <v> (0%)</v>
      </c>
      <c r="F21" s="125">
        <f>IF(IF(ISERROR(VLOOKUP('Actions at inspection'!$P$8&amp;$F$10,ActionsData!$D:$AD,Ranges!H6,FALSE)),0,VLOOKUP('Actions at inspection'!$P$8&amp;$F$10,ActionsData!$D:$AD,Ranges!H6,FALSE))="NULL",0,IF(ISERROR(VLOOKUP('Actions at inspection'!$P$8&amp;$F$10,ActionsData!$D:$AD,Ranges!H6,FALSE)),0,VLOOKUP('Actions at inspection'!$P$8&amp;$F$10,ActionsData!$D:$AD,Ranges!H6,FALSE)))</f>
        <v>63</v>
      </c>
      <c r="G21" s="125" t="str">
        <f>" ("&amp;IF(ISERROR(VLOOKUP('Actions at inspection'!$P$8&amp;$F$10,ActionsData!$D:$AD,Ranges!I6,FALSE)),0,IF(VLOOKUP('Actions at inspection'!$P$8&amp;$F$10,ActionsData!$D:$AD,Ranges!I6,FALSE)="NULL",0,(VLOOKUP('Actions at inspection'!$P$8&amp;$F$10,ActionsData!$D:$AD,Ranges!I6,FALSE))))&amp;"%)"</f>
        <v> (0%)</v>
      </c>
      <c r="H21" s="125">
        <f>IF(IF(ISERROR(VLOOKUP('Actions at inspection'!$P$8&amp;$H$10,ActionsData!$D:$AD,Ranges!H6,FALSE)),0,VLOOKUP('Actions at inspection'!$P$8&amp;$H$10,ActionsData!$D:$AD,Ranges!H6,FALSE))="NULL",0,IF(ISERROR(VLOOKUP('Actions at inspection'!$P$8&amp;$H$10,ActionsData!$D:$AD,Ranges!H6,FALSE)),0,VLOOKUP('Actions at inspection'!$P$8&amp;$H$10,ActionsData!$D:$AD,Ranges!H6,FALSE)))</f>
        <v>0</v>
      </c>
      <c r="I21" s="125" t="str">
        <f>" ("&amp;IF(ISERROR(VLOOKUP('Actions at inspection'!$P$8&amp;$H$10,ActionsData!$D:$AD,Ranges!I6,FALSE)),0,IF(VLOOKUP('Actions at inspection'!$P$8&amp;$H$10,ActionsData!$D:$AD,Ranges!I6,FALSE)="NULL",0,(VLOOKUP('Actions at inspection'!$P$8&amp;$H$10,ActionsData!$D:$AD,Ranges!I6,FALSE))))&amp;"%)"</f>
        <v> (0%)</v>
      </c>
      <c r="J21" s="125">
        <f>IF(IF(ISERROR(VLOOKUP('Actions at inspection'!$P$8&amp;$J$10,ActionsData!$D:$AD,Ranges!H6,FALSE)),0,VLOOKUP('Actions at inspection'!$P$8&amp;$J$10,ActionsData!$D:$AD,Ranges!H6,FALSE))="NULL",0,IF(ISERROR(VLOOKUP('Actions at inspection'!$P$8&amp;$J$10,ActionsData!$D:$AD,Ranges!H6,FALSE)),0,VLOOKUP('Actions at inspection'!$P$8&amp;$J$10,ActionsData!$D:$AD,Ranges!H6,FALSE)))</f>
        <v>101</v>
      </c>
      <c r="K21" s="125" t="str">
        <f>" ("&amp;IF(ISERROR(VLOOKUP('Actions at inspection'!$P$8&amp;$J$10,ActionsData!$D:$AD,Ranges!I6,FALSE)),0,IF(VLOOKUP('Actions at inspection'!$P$8&amp;$J$10,ActionsData!$D:$AD,Ranges!I6,FALSE)="NULL",0,(VLOOKUP('Actions at inspection'!$P$8&amp;$J$10,ActionsData!$D:$AD,Ranges!I6,FALSE))))&amp;"%)"</f>
        <v> (0%)</v>
      </c>
      <c r="L21" s="141"/>
    </row>
    <row r="22" spans="2:12" ht="12.75">
      <c r="B22" s="136"/>
      <c r="C22" s="128" t="s">
        <v>717</v>
      </c>
      <c r="D22" s="125">
        <f>IF(IF(ISERROR(VLOOKUP('Actions at inspection'!$P$8&amp;$D$10,ActionsData!$D:$AD,Ranges!H7,FALSE)),0,VLOOKUP('Actions at inspection'!$P$8&amp;$D$10,ActionsData!$D:$AD,Ranges!H7,FALSE))="NULL",0,IF(ISERROR(VLOOKUP('Actions at inspection'!$P$8&amp;$D$10,ActionsData!$D:$AD,Ranges!H7,FALSE)),0,VLOOKUP('Actions at inspection'!$P$8&amp;$D$10,ActionsData!$D:$AD,Ranges!H7,FALSE)))</f>
        <v>422</v>
      </c>
      <c r="E22" s="126" t="str">
        <f>" ("&amp;IF(ISERROR(VLOOKUP('Actions at inspection'!$P$8&amp;$D$10,ActionsData!$D:$AD,Ranges!I7,FALSE)),0,IF(VLOOKUP('Actions at inspection'!$P$8&amp;$D$10,ActionsData!$D:$AD,Ranges!I7,FALSE)="NULL",0,(VLOOKUP('Actions at inspection'!$P$8&amp;$D$10,ActionsData!$D:$AD,Ranges!I7,FALSE))))&amp;"%)"</f>
        <v> (1%)</v>
      </c>
      <c r="F22" s="125">
        <f>IF(IF(ISERROR(VLOOKUP('Actions at inspection'!$P$8&amp;$F$10,ActionsData!$D:$AD,Ranges!H7,FALSE)),0,VLOOKUP('Actions at inspection'!$P$8&amp;$F$10,ActionsData!$D:$AD,Ranges!H7,FALSE))="NULL",0,IF(ISERROR(VLOOKUP('Actions at inspection'!$P$8&amp;$F$10,ActionsData!$D:$AD,Ranges!H7,FALSE)),0,VLOOKUP('Actions at inspection'!$P$8&amp;$F$10,ActionsData!$D:$AD,Ranges!H7,FALSE)))</f>
        <v>524</v>
      </c>
      <c r="G22" s="125" t="str">
        <f>" ("&amp;IF(ISERROR(VLOOKUP('Actions at inspection'!$P$8&amp;$F$10,ActionsData!$D:$AD,Ranges!I7,FALSE)),0,IF(VLOOKUP('Actions at inspection'!$P$8&amp;$F$10,ActionsData!$D:$AD,Ranges!I7,FALSE)="NULL",0,(VLOOKUP('Actions at inspection'!$P$8&amp;$F$10,ActionsData!$D:$AD,Ranges!I7,FALSE))))&amp;"%)"</f>
        <v> (4%)</v>
      </c>
      <c r="H22" s="125">
        <f>IF(IF(ISERROR(VLOOKUP('Actions at inspection'!$P$8&amp;$H$10,ActionsData!$D:$AD,Ranges!H7,FALSE)),0,VLOOKUP('Actions at inspection'!$P$8&amp;$H$10,ActionsData!$D:$AD,Ranges!H7,FALSE))="NULL",0,IF(ISERROR(VLOOKUP('Actions at inspection'!$P$8&amp;$H$10,ActionsData!$D:$AD,Ranges!H7,FALSE)),0,VLOOKUP('Actions at inspection'!$P$8&amp;$H$10,ActionsData!$D:$AD,Ranges!H7,FALSE)))</f>
        <v>3</v>
      </c>
      <c r="I22" s="125" t="str">
        <f>" ("&amp;IF(ISERROR(VLOOKUP('Actions at inspection'!$P$8&amp;$H$10,ActionsData!$D:$AD,Ranges!I7,FALSE)),0,IF(VLOOKUP('Actions at inspection'!$P$8&amp;$H$10,ActionsData!$D:$AD,Ranges!I7,FALSE)="NULL",0,(VLOOKUP('Actions at inspection'!$P$8&amp;$H$10,ActionsData!$D:$AD,Ranges!I7,FALSE))))&amp;"%)"</f>
        <v> (5%)</v>
      </c>
      <c r="J22" s="125">
        <f>IF(IF(ISERROR(VLOOKUP('Actions at inspection'!$P$8&amp;$J$10,ActionsData!$D:$AD,Ranges!H7,FALSE)),0,VLOOKUP('Actions at inspection'!$P$8&amp;$J$10,ActionsData!$D:$AD,Ranges!H7,FALSE))="NULL",0,IF(ISERROR(VLOOKUP('Actions at inspection'!$P$8&amp;$J$10,ActionsData!$D:$AD,Ranges!H7,FALSE)),0,VLOOKUP('Actions at inspection'!$P$8&amp;$J$10,ActionsData!$D:$AD,Ranges!H7,FALSE)))</f>
        <v>949</v>
      </c>
      <c r="K22" s="125" t="str">
        <f>" ("&amp;IF(ISERROR(VLOOKUP('Actions at inspection'!$P$8&amp;$J$10,ActionsData!$D:$AD,Ranges!I7,FALSE)),0,IF(VLOOKUP('Actions at inspection'!$P$8&amp;$J$10,ActionsData!$D:$AD,Ranges!I7,FALSE)="NULL",0,(VLOOKUP('Actions at inspection'!$P$8&amp;$J$10,ActionsData!$D:$AD,Ranges!I7,FALSE))))&amp;"%)"</f>
        <v> (2%)</v>
      </c>
      <c r="L22" s="141"/>
    </row>
    <row r="23" spans="2:12" ht="12.75">
      <c r="B23" s="136"/>
      <c r="C23" s="127" t="s">
        <v>718</v>
      </c>
      <c r="D23" s="125">
        <f>IF(IF(ISERROR(VLOOKUP('Actions at inspection'!$P$8&amp;$D$10,ActionsData!$D:$AD,Ranges!H8,FALSE)),0,VLOOKUP('Actions at inspection'!$P$8&amp;$D$10,ActionsData!$D:$AD,Ranges!H8,FALSE))="NULL",0,IF(ISERROR(VLOOKUP('Actions at inspection'!$P$8&amp;$D$10,ActionsData!$D:$AD,Ranges!H8,FALSE)),0,VLOOKUP('Actions at inspection'!$P$8&amp;$D$10,ActionsData!$D:$AD,Ranges!H8,FALSE)))</f>
        <v>472</v>
      </c>
      <c r="E23" s="126" t="str">
        <f>" ("&amp;IF(ISERROR(VLOOKUP('Actions at inspection'!$P$8&amp;$D$10,ActionsData!$D:$AD,Ranges!I8,FALSE)),0,IF(VLOOKUP('Actions at inspection'!$P$8&amp;$D$10,ActionsData!$D:$AD,Ranges!I8,FALSE)="NULL",0,(VLOOKUP('Actions at inspection'!$P$8&amp;$D$10,ActionsData!$D:$AD,Ranges!I8,FALSE))))&amp;"%)"</f>
        <v> (2%)</v>
      </c>
      <c r="F23" s="125">
        <f>IF(IF(ISERROR(VLOOKUP('Actions at inspection'!$P$8&amp;$F$10,ActionsData!$D:$AD,Ranges!H8,FALSE)),0,VLOOKUP('Actions at inspection'!$P$8&amp;$F$10,ActionsData!$D:$AD,Ranges!H8,FALSE))="NULL",0,IF(ISERROR(VLOOKUP('Actions at inspection'!$P$8&amp;$F$10,ActionsData!$D:$AD,Ranges!H8,FALSE)),0,VLOOKUP('Actions at inspection'!$P$8&amp;$F$10,ActionsData!$D:$AD,Ranges!H8,FALSE)))</f>
        <v>212</v>
      </c>
      <c r="G23" s="125" t="str">
        <f>" ("&amp;IF(ISERROR(VLOOKUP('Actions at inspection'!$P$8&amp;$F$10,ActionsData!$D:$AD,Ranges!I8,FALSE)),0,IF(VLOOKUP('Actions at inspection'!$P$8&amp;$F$10,ActionsData!$D:$AD,Ranges!I8,FALSE)="NULL",0,(VLOOKUP('Actions at inspection'!$P$8&amp;$F$10,ActionsData!$D:$AD,Ranges!I8,FALSE))))&amp;"%)"</f>
        <v> (1%)</v>
      </c>
      <c r="H23" s="125">
        <f>IF(IF(ISERROR(VLOOKUP('Actions at inspection'!$P$8&amp;$H$10,ActionsData!$D:$AD,Ranges!H8,FALSE)),0,VLOOKUP('Actions at inspection'!$P$8&amp;$H$10,ActionsData!$D:$AD,Ranges!H8,FALSE))="NULL",0,IF(ISERROR(VLOOKUP('Actions at inspection'!$P$8&amp;$H$10,ActionsData!$D:$AD,Ranges!H8,FALSE)),0,VLOOKUP('Actions at inspection'!$P$8&amp;$H$10,ActionsData!$D:$AD,Ranges!H8,FALSE)))</f>
        <v>1</v>
      </c>
      <c r="I23" s="125" t="str">
        <f>" ("&amp;IF(ISERROR(VLOOKUP('Actions at inspection'!$P$8&amp;$H$10,ActionsData!$D:$AD,Ranges!I8,FALSE)),0,IF(VLOOKUP('Actions at inspection'!$P$8&amp;$H$10,ActionsData!$D:$AD,Ranges!I8,FALSE)="NULL",0,(VLOOKUP('Actions at inspection'!$P$8&amp;$H$10,ActionsData!$D:$AD,Ranges!I8,FALSE))))&amp;"%)"</f>
        <v> (2%)</v>
      </c>
      <c r="J23" s="125">
        <f>IF(IF(ISERROR(VLOOKUP('Actions at inspection'!$P$8&amp;$J$10,ActionsData!$D:$AD,Ranges!H8,FALSE)),0,VLOOKUP('Actions at inspection'!$P$8&amp;$J$10,ActionsData!$D:$AD,Ranges!H8,FALSE))="NULL",0,IF(ISERROR(VLOOKUP('Actions at inspection'!$P$8&amp;$J$10,ActionsData!$D:$AD,Ranges!H8,FALSE)),0,VLOOKUP('Actions at inspection'!$P$8&amp;$J$10,ActionsData!$D:$AD,Ranges!H8,FALSE)))</f>
        <v>685</v>
      </c>
      <c r="K23" s="125" t="str">
        <f>" ("&amp;IF(ISERROR(VLOOKUP('Actions at inspection'!$P$8&amp;$J$10,ActionsData!$D:$AD,Ranges!I8,FALSE)),0,IF(VLOOKUP('Actions at inspection'!$P$8&amp;$J$10,ActionsData!$D:$AD,Ranges!I8,FALSE)="NULL",0,(VLOOKUP('Actions at inspection'!$P$8&amp;$J$10,ActionsData!$D:$AD,Ranges!I8,FALSE))))&amp;"%)"</f>
        <v> (2%)</v>
      </c>
      <c r="L23" s="141"/>
    </row>
    <row r="24" spans="2:12" ht="12.75">
      <c r="B24" s="136"/>
      <c r="C24" s="127" t="s">
        <v>719</v>
      </c>
      <c r="D24" s="125">
        <f>IF(IF(ISERROR(VLOOKUP('Actions at inspection'!$P$8&amp;$D$10,ActionsData!$D:$AD,Ranges!H9,FALSE)),0,VLOOKUP('Actions at inspection'!$P$8&amp;$D$10,ActionsData!$D:$AD,Ranges!H9,FALSE))="NULL",0,IF(ISERROR(VLOOKUP('Actions at inspection'!$P$8&amp;$D$10,ActionsData!$D:$AD,Ranges!H9,FALSE)),0,VLOOKUP('Actions at inspection'!$P$8&amp;$D$10,ActionsData!$D:$AD,Ranges!H9,FALSE)))</f>
        <v>54</v>
      </c>
      <c r="E24" s="126" t="str">
        <f>" ("&amp;IF(ISERROR(VLOOKUP('Actions at inspection'!$P$8&amp;$D$10,ActionsData!$D:$AD,Ranges!I9,FALSE)),0,IF(VLOOKUP('Actions at inspection'!$P$8&amp;$D$10,ActionsData!$D:$AD,Ranges!I9,FALSE)="NULL",0,(VLOOKUP('Actions at inspection'!$P$8&amp;$D$10,ActionsData!$D:$AD,Ranges!I9,FALSE))))&amp;"%)"</f>
        <v> (0%)</v>
      </c>
      <c r="F24" s="125">
        <f>IF(IF(ISERROR(VLOOKUP('Actions at inspection'!$P$8&amp;$F$10,ActionsData!$D:$AD,Ranges!H9,FALSE)),0,VLOOKUP('Actions at inspection'!$P$8&amp;$F$10,ActionsData!$D:$AD,Ranges!H9,FALSE))="NULL",0,IF(ISERROR(VLOOKUP('Actions at inspection'!$P$8&amp;$F$10,ActionsData!$D:$AD,Ranges!H9,FALSE)),0,VLOOKUP('Actions at inspection'!$P$8&amp;$F$10,ActionsData!$D:$AD,Ranges!H9,FALSE)))</f>
        <v>195</v>
      </c>
      <c r="G24" s="125" t="str">
        <f>" ("&amp;IF(ISERROR(VLOOKUP('Actions at inspection'!$P$8&amp;$F$10,ActionsData!$D:$AD,Ranges!I9,FALSE)),0,IF(VLOOKUP('Actions at inspection'!$P$8&amp;$F$10,ActionsData!$D:$AD,Ranges!I9,FALSE)="NULL",0,(VLOOKUP('Actions at inspection'!$P$8&amp;$F$10,ActionsData!$D:$AD,Ranges!I9,FALSE))))&amp;"%)"</f>
        <v> (1%)</v>
      </c>
      <c r="H24" s="125">
        <f>IF(IF(ISERROR(VLOOKUP('Actions at inspection'!$P$8&amp;$H$10,ActionsData!$D:$AD,Ranges!H9,FALSE)),0,VLOOKUP('Actions at inspection'!$P$8&amp;$H$10,ActionsData!$D:$AD,Ranges!H9,FALSE))="NULL",0,IF(ISERROR(VLOOKUP('Actions at inspection'!$P$8&amp;$H$10,ActionsData!$D:$AD,Ranges!H9,FALSE)),0,VLOOKUP('Actions at inspection'!$P$8&amp;$H$10,ActionsData!$D:$AD,Ranges!H9,FALSE)))</f>
        <v>1</v>
      </c>
      <c r="I24" s="125" t="str">
        <f>" ("&amp;IF(ISERROR(VLOOKUP('Actions at inspection'!$P$8&amp;$H$10,ActionsData!$D:$AD,Ranges!I9,FALSE)),0,IF(VLOOKUP('Actions at inspection'!$P$8&amp;$H$10,ActionsData!$D:$AD,Ranges!I9,FALSE)="NULL",0,(VLOOKUP('Actions at inspection'!$P$8&amp;$H$10,ActionsData!$D:$AD,Ranges!I9,FALSE))))&amp;"%)"</f>
        <v> (2%)</v>
      </c>
      <c r="J24" s="125">
        <f>IF(IF(ISERROR(VLOOKUP('Actions at inspection'!$P$8&amp;$J$10,ActionsData!$D:$AD,Ranges!H9,FALSE)),0,VLOOKUP('Actions at inspection'!$P$8&amp;$J$10,ActionsData!$D:$AD,Ranges!H9,FALSE))="NULL",0,IF(ISERROR(VLOOKUP('Actions at inspection'!$P$8&amp;$J$10,ActionsData!$D:$AD,Ranges!H9,FALSE)),0,VLOOKUP('Actions at inspection'!$P$8&amp;$J$10,ActionsData!$D:$AD,Ranges!H9,FALSE)))</f>
        <v>250</v>
      </c>
      <c r="K24" s="125" t="str">
        <f>" ("&amp;IF(ISERROR(VLOOKUP('Actions at inspection'!$P$8&amp;$J$10,ActionsData!$D:$AD,Ranges!I9,FALSE)),0,IF(VLOOKUP('Actions at inspection'!$P$8&amp;$J$10,ActionsData!$D:$AD,Ranges!I9,FALSE)="NULL",0,(VLOOKUP('Actions at inspection'!$P$8&amp;$J$10,ActionsData!$D:$AD,Ranges!I9,FALSE))))&amp;"%)"</f>
        <v> (1%)</v>
      </c>
      <c r="L24" s="141"/>
    </row>
    <row r="25" spans="2:12" ht="12.75">
      <c r="B25" s="136"/>
      <c r="C25" s="127" t="s">
        <v>720</v>
      </c>
      <c r="D25" s="125">
        <f>IF(IF(ISERROR(VLOOKUP('Actions at inspection'!$P$8&amp;$D$10,ActionsData!$D:$AD,Ranges!H10,FALSE)),0,VLOOKUP('Actions at inspection'!$P$8&amp;$D$10,ActionsData!$D:$AD,Ranges!H10,FALSE))="NULL",0,IF(ISERROR(VLOOKUP('Actions at inspection'!$P$8&amp;$D$10,ActionsData!$D:$AD,Ranges!H10,FALSE)),0,VLOOKUP('Actions at inspection'!$P$8&amp;$D$10,ActionsData!$D:$AD,Ranges!H10,FALSE)))</f>
        <v>2874</v>
      </c>
      <c r="E25" s="126" t="str">
        <f>" ("&amp;IF(ISERROR(VLOOKUP('Actions at inspection'!$P$8&amp;$D$10,ActionsData!$D:$AD,Ranges!I10,FALSE)),0,IF(VLOOKUP('Actions at inspection'!$P$8&amp;$D$10,ActionsData!$D:$AD,Ranges!I10,FALSE)="NULL",0,(VLOOKUP('Actions at inspection'!$P$8&amp;$D$10,ActionsData!$D:$AD,Ranges!I10,FALSE))))&amp;"%)"</f>
        <v> (10%)</v>
      </c>
      <c r="F25" s="125">
        <f>IF(IF(ISERROR(VLOOKUP('Actions at inspection'!$P$8&amp;$F$10,ActionsData!$D:$AD,Ranges!H10,FALSE)),0,VLOOKUP('Actions at inspection'!$P$8&amp;$F$10,ActionsData!$D:$AD,Ranges!H10,FALSE))="NULL",0,IF(ISERROR(VLOOKUP('Actions at inspection'!$P$8&amp;$F$10,ActionsData!$D:$AD,Ranges!H10,FALSE)),0,VLOOKUP('Actions at inspection'!$P$8&amp;$F$10,ActionsData!$D:$AD,Ranges!H10,FALSE)))</f>
        <v>847</v>
      </c>
      <c r="G25" s="125" t="str">
        <f>" ("&amp;IF(ISERROR(VLOOKUP('Actions at inspection'!$P$8&amp;$F$10,ActionsData!$D:$AD,Ranges!I10,FALSE)),0,IF(VLOOKUP('Actions at inspection'!$P$8&amp;$F$10,ActionsData!$D:$AD,Ranges!I10,FALSE)="NULL",0,(VLOOKUP('Actions at inspection'!$P$8&amp;$F$10,ActionsData!$D:$AD,Ranges!I10,FALSE))))&amp;"%)"</f>
        <v> (6%)</v>
      </c>
      <c r="H25" s="125">
        <f>IF(IF(ISERROR(VLOOKUP('Actions at inspection'!$P$8&amp;$H$10,ActionsData!$D:$AD,Ranges!H10,FALSE)),0,VLOOKUP('Actions at inspection'!$P$8&amp;$H$10,ActionsData!$D:$AD,Ranges!H10,FALSE))="NULL",0,IF(ISERROR(VLOOKUP('Actions at inspection'!$P$8&amp;$H$10,ActionsData!$D:$AD,Ranges!H10,FALSE)),0,VLOOKUP('Actions at inspection'!$P$8&amp;$H$10,ActionsData!$D:$AD,Ranges!H10,FALSE)))</f>
        <v>6</v>
      </c>
      <c r="I25" s="125" t="str">
        <f>" ("&amp;IF(ISERROR(VLOOKUP('Actions at inspection'!$P$8&amp;$H$10,ActionsData!$D:$AD,Ranges!I10,FALSE)),0,IF(VLOOKUP('Actions at inspection'!$P$8&amp;$H$10,ActionsData!$D:$AD,Ranges!I10,FALSE)="NULL",0,(VLOOKUP('Actions at inspection'!$P$8&amp;$H$10,ActionsData!$D:$AD,Ranges!I10,FALSE))))&amp;"%)"</f>
        <v> (10%)</v>
      </c>
      <c r="J25" s="125">
        <f>IF(IF(ISERROR(VLOOKUP('Actions at inspection'!$P$8&amp;$J$10,ActionsData!$D:$AD,Ranges!H10,FALSE)),0,VLOOKUP('Actions at inspection'!$P$8&amp;$J$10,ActionsData!$D:$AD,Ranges!H10,FALSE))="NULL",0,IF(ISERROR(VLOOKUP('Actions at inspection'!$P$8&amp;$J$10,ActionsData!$D:$AD,Ranges!H10,FALSE)),0,VLOOKUP('Actions at inspection'!$P$8&amp;$J$10,ActionsData!$D:$AD,Ranges!H10,FALSE)))</f>
        <v>3727</v>
      </c>
      <c r="K25" s="125" t="str">
        <f>" ("&amp;IF(ISERROR(VLOOKUP('Actions at inspection'!$P$8&amp;$J$10,ActionsData!$D:$AD,Ranges!I10,FALSE)),0,IF(VLOOKUP('Actions at inspection'!$P$8&amp;$J$10,ActionsData!$D:$AD,Ranges!I10,FALSE)="NULL",0,(VLOOKUP('Actions at inspection'!$P$8&amp;$J$10,ActionsData!$D:$AD,Ranges!I10,FALSE))))&amp;"%)"</f>
        <v> (9%)</v>
      </c>
      <c r="L25" s="141"/>
    </row>
    <row r="26" spans="2:12" ht="12.75">
      <c r="B26" s="136"/>
      <c r="C26" s="127" t="s">
        <v>721</v>
      </c>
      <c r="D26" s="125">
        <f>IF(IF(ISERROR(VLOOKUP('Actions at inspection'!$P$8&amp;$D$10,ActionsData!$D:$AD,Ranges!H11,FALSE)),0,VLOOKUP('Actions at inspection'!$P$8&amp;$D$10,ActionsData!$D:$AD,Ranges!H11,FALSE))="NULL",0,IF(ISERROR(VLOOKUP('Actions at inspection'!$P$8&amp;$D$10,ActionsData!$D:$AD,Ranges!H11,FALSE)),0,VLOOKUP('Actions at inspection'!$P$8&amp;$D$10,ActionsData!$D:$AD,Ranges!H11,FALSE)))</f>
        <v>1006</v>
      </c>
      <c r="E26" s="126" t="str">
        <f>" ("&amp;IF(ISERROR(VLOOKUP('Actions at inspection'!$P$8&amp;$D$10,ActionsData!$D:$AD,Ranges!I11,FALSE)),0,IF(VLOOKUP('Actions at inspection'!$P$8&amp;$D$10,ActionsData!$D:$AD,Ranges!I11,FALSE)="NULL",0,(VLOOKUP('Actions at inspection'!$P$8&amp;$D$10,ActionsData!$D:$AD,Ranges!I11,FALSE))))&amp;"%)"</f>
        <v> (3%)</v>
      </c>
      <c r="F26" s="125">
        <f>IF(IF(ISERROR(VLOOKUP('Actions at inspection'!$P$8&amp;$F$10,ActionsData!$D:$AD,Ranges!H11,FALSE)),0,VLOOKUP('Actions at inspection'!$P$8&amp;$F$10,ActionsData!$D:$AD,Ranges!H11,FALSE))="NULL",0,IF(ISERROR(VLOOKUP('Actions at inspection'!$P$8&amp;$F$10,ActionsData!$D:$AD,Ranges!H11,FALSE)),0,VLOOKUP('Actions at inspection'!$P$8&amp;$F$10,ActionsData!$D:$AD,Ranges!H11,FALSE)))</f>
        <v>574</v>
      </c>
      <c r="G26" s="125" t="str">
        <f>" ("&amp;IF(ISERROR(VLOOKUP('Actions at inspection'!$P$8&amp;$F$10,ActionsData!$D:$AD,Ranges!I11,FALSE)),0,IF(VLOOKUP('Actions at inspection'!$P$8&amp;$F$10,ActionsData!$D:$AD,Ranges!I11,FALSE)="NULL",0,(VLOOKUP('Actions at inspection'!$P$8&amp;$F$10,ActionsData!$D:$AD,Ranges!I11,FALSE))))&amp;"%)"</f>
        <v> (4%)</v>
      </c>
      <c r="H26" s="125">
        <f>IF(IF(ISERROR(VLOOKUP('Actions at inspection'!$P$8&amp;$H$10,ActionsData!$D:$AD,Ranges!H11,FALSE)),0,VLOOKUP('Actions at inspection'!$P$8&amp;$H$10,ActionsData!$D:$AD,Ranges!H11,FALSE))="NULL",0,IF(ISERROR(VLOOKUP('Actions at inspection'!$P$8&amp;$H$10,ActionsData!$D:$AD,Ranges!H11,FALSE)),0,VLOOKUP('Actions at inspection'!$P$8&amp;$H$10,ActionsData!$D:$AD,Ranges!H11,FALSE)))</f>
        <v>3</v>
      </c>
      <c r="I26" s="125" t="str">
        <f>" ("&amp;IF(ISERROR(VLOOKUP('Actions at inspection'!$P$8&amp;$H$10,ActionsData!$D:$AD,Ranges!I11,FALSE)),0,IF(VLOOKUP('Actions at inspection'!$P$8&amp;$H$10,ActionsData!$D:$AD,Ranges!I11,FALSE)="NULL",0,(VLOOKUP('Actions at inspection'!$P$8&amp;$H$10,ActionsData!$D:$AD,Ranges!I11,FALSE))))&amp;"%)"</f>
        <v> (5%)</v>
      </c>
      <c r="J26" s="125">
        <f>IF(IF(ISERROR(VLOOKUP('Actions at inspection'!$P$8&amp;$J$10,ActionsData!$D:$AD,Ranges!H11,FALSE)),0,VLOOKUP('Actions at inspection'!$P$8&amp;$J$10,ActionsData!$D:$AD,Ranges!H11,FALSE))="NULL",0,IF(ISERROR(VLOOKUP('Actions at inspection'!$P$8&amp;$J$10,ActionsData!$D:$AD,Ranges!H11,FALSE)),0,VLOOKUP('Actions at inspection'!$P$8&amp;$J$10,ActionsData!$D:$AD,Ranges!H11,FALSE)))</f>
        <v>1583</v>
      </c>
      <c r="K26" s="125" t="str">
        <f>" ("&amp;IF(ISERROR(VLOOKUP('Actions at inspection'!$P$8&amp;$J$10,ActionsData!$D:$AD,Ranges!I11,FALSE)),0,IF(VLOOKUP('Actions at inspection'!$P$8&amp;$J$10,ActionsData!$D:$AD,Ranges!I11,FALSE)="NULL",0,(VLOOKUP('Actions at inspection'!$P$8&amp;$J$10,ActionsData!$D:$AD,Ranges!I11,FALSE))))&amp;"%)"</f>
        <v> (4%)</v>
      </c>
      <c r="L26" s="141"/>
    </row>
    <row r="27" spans="2:12" ht="12.75">
      <c r="B27" s="136"/>
      <c r="C27" s="127" t="s">
        <v>722</v>
      </c>
      <c r="D27" s="125">
        <f>IF(IF(ISERROR(VLOOKUP('Actions at inspection'!$P$8&amp;$D$10,ActionsData!$D:$AD,Ranges!H12,FALSE)),0,VLOOKUP('Actions at inspection'!$P$8&amp;$D$10,ActionsData!$D:$AD,Ranges!H12,FALSE))="NULL",0,IF(ISERROR(VLOOKUP('Actions at inspection'!$P$8&amp;$D$10,ActionsData!$D:$AD,Ranges!H12,FALSE)),0,VLOOKUP('Actions at inspection'!$P$8&amp;$D$10,ActionsData!$D:$AD,Ranges!H12,FALSE)))</f>
        <v>2475</v>
      </c>
      <c r="E27" s="126" t="str">
        <f>" ("&amp;IF(ISERROR(VLOOKUP('Actions at inspection'!$P$8&amp;$D$10,ActionsData!$D:$AD,Ranges!I12,FALSE)),0,IF(VLOOKUP('Actions at inspection'!$P$8&amp;$D$10,ActionsData!$D:$AD,Ranges!I12,FALSE)="NULL",0,(VLOOKUP('Actions at inspection'!$P$8&amp;$D$10,ActionsData!$D:$AD,Ranges!I12,FALSE))))&amp;"%)"</f>
        <v> (9%)</v>
      </c>
      <c r="F27" s="125">
        <f>IF(IF(ISERROR(VLOOKUP('Actions at inspection'!$P$8&amp;$F$10,ActionsData!$D:$AD,Ranges!H12,FALSE)),0,VLOOKUP('Actions at inspection'!$P$8&amp;$F$10,ActionsData!$D:$AD,Ranges!H12,FALSE))="NULL",0,IF(ISERROR(VLOOKUP('Actions at inspection'!$P$8&amp;$F$10,ActionsData!$D:$AD,Ranges!H12,FALSE)),0,VLOOKUP('Actions at inspection'!$P$8&amp;$F$10,ActionsData!$D:$AD,Ranges!H12,FALSE)))</f>
        <v>953</v>
      </c>
      <c r="G27" s="125" t="str">
        <f>" ("&amp;IF(ISERROR(VLOOKUP('Actions at inspection'!$P$8&amp;$F$10,ActionsData!$D:$AD,Ranges!I12,FALSE)),0,IF(VLOOKUP('Actions at inspection'!$P$8&amp;$F$10,ActionsData!$D:$AD,Ranges!I12,FALSE)="NULL",0,(VLOOKUP('Actions at inspection'!$P$8&amp;$F$10,ActionsData!$D:$AD,Ranges!I12,FALSE))))&amp;"%)"</f>
        <v> (7%)</v>
      </c>
      <c r="H27" s="125">
        <f>IF(IF(ISERROR(VLOOKUP('Actions at inspection'!$P$8&amp;$H$10,ActionsData!$D:$AD,Ranges!H12,FALSE)),0,VLOOKUP('Actions at inspection'!$P$8&amp;$H$10,ActionsData!$D:$AD,Ranges!H12,FALSE))="NULL",0,IF(ISERROR(VLOOKUP('Actions at inspection'!$P$8&amp;$H$10,ActionsData!$D:$AD,Ranges!H12,FALSE)),0,VLOOKUP('Actions at inspection'!$P$8&amp;$H$10,ActionsData!$D:$AD,Ranges!H12,FALSE)))</f>
        <v>5</v>
      </c>
      <c r="I27" s="125" t="str">
        <f>" ("&amp;IF(ISERROR(VLOOKUP('Actions at inspection'!$P$8&amp;$H$10,ActionsData!$D:$AD,Ranges!I12,FALSE)),0,IF(VLOOKUP('Actions at inspection'!$P$8&amp;$H$10,ActionsData!$D:$AD,Ranges!I12,FALSE)="NULL",0,(VLOOKUP('Actions at inspection'!$P$8&amp;$H$10,ActionsData!$D:$AD,Ranges!I12,FALSE))))&amp;"%)"</f>
        <v> (8%)</v>
      </c>
      <c r="J27" s="125">
        <f>IF(IF(ISERROR(VLOOKUP('Actions at inspection'!$P$8&amp;$J$10,ActionsData!$D:$AD,Ranges!H12,FALSE)),0,VLOOKUP('Actions at inspection'!$P$8&amp;$J$10,ActionsData!$D:$AD,Ranges!H12,FALSE))="NULL",0,IF(ISERROR(VLOOKUP('Actions at inspection'!$P$8&amp;$J$10,ActionsData!$D:$AD,Ranges!H12,FALSE)),0,VLOOKUP('Actions at inspection'!$P$8&amp;$J$10,ActionsData!$D:$AD,Ranges!H12,FALSE)))</f>
        <v>3433</v>
      </c>
      <c r="K27" s="125" t="str">
        <f>" ("&amp;IF(ISERROR(VLOOKUP('Actions at inspection'!$P$8&amp;$J$10,ActionsData!$D:$AD,Ranges!I12,FALSE)),0,IF(VLOOKUP('Actions at inspection'!$P$8&amp;$J$10,ActionsData!$D:$AD,Ranges!I12,FALSE)="NULL",0,(VLOOKUP('Actions at inspection'!$P$8&amp;$J$10,ActionsData!$D:$AD,Ranges!I12,FALSE))))&amp;"%)"</f>
        <v> (8%)</v>
      </c>
      <c r="L27" s="141"/>
    </row>
    <row r="28" spans="2:12" ht="12.75">
      <c r="B28" s="136"/>
      <c r="C28" s="140"/>
      <c r="D28" s="140"/>
      <c r="E28" s="140"/>
      <c r="F28" s="140"/>
      <c r="G28" s="140"/>
      <c r="H28" s="140"/>
      <c r="I28" s="140"/>
      <c r="J28" s="140"/>
      <c r="K28" s="140"/>
      <c r="L28" s="141"/>
    </row>
    <row r="29" spans="2:12" ht="12.75">
      <c r="B29" s="136"/>
      <c r="C29" s="140"/>
      <c r="D29" s="140"/>
      <c r="E29" s="140"/>
      <c r="F29" s="140"/>
      <c r="G29" s="140"/>
      <c r="H29" s="140"/>
      <c r="I29" s="140"/>
      <c r="J29" s="140"/>
      <c r="K29" s="140"/>
      <c r="L29" s="141"/>
    </row>
    <row r="30" spans="2:12" ht="12.75">
      <c r="B30" s="137"/>
      <c r="C30" s="144"/>
      <c r="D30" s="144"/>
      <c r="E30" s="144"/>
      <c r="F30" s="144"/>
      <c r="G30" s="144"/>
      <c r="H30" s="144"/>
      <c r="I30" s="144"/>
      <c r="J30" s="144"/>
      <c r="K30" s="144"/>
      <c r="L30" s="143"/>
    </row>
  </sheetData>
  <sheetProtection/>
  <mergeCells count="12">
    <mergeCell ref="D10:E10"/>
    <mergeCell ref="F10:G10"/>
    <mergeCell ref="H10:I10"/>
    <mergeCell ref="J10:K10"/>
    <mergeCell ref="J12:K12"/>
    <mergeCell ref="J11:K11"/>
    <mergeCell ref="D11:E11"/>
    <mergeCell ref="F11:G11"/>
    <mergeCell ref="H11:I11"/>
    <mergeCell ref="D12:E12"/>
    <mergeCell ref="F12:G12"/>
    <mergeCell ref="H12:I1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BI539"/>
  <sheetViews>
    <sheetView zoomScalePageLayoutView="0" workbookViewId="0" topLeftCell="A1">
      <selection activeCell="A1" sqref="A1:AD539"/>
    </sheetView>
  </sheetViews>
  <sheetFormatPr defaultColWidth="9.140625" defaultRowHeight="12.75"/>
  <cols>
    <col min="1" max="1" width="3.28125" style="0" customWidth="1"/>
    <col min="2" max="2" width="3.8515625" style="0" customWidth="1"/>
    <col min="3" max="3" width="6.7109375" style="0" customWidth="1"/>
    <col min="4" max="4" width="32.8515625" style="0" customWidth="1"/>
    <col min="5" max="5" width="22.8515625" style="0" customWidth="1"/>
    <col min="6" max="6" width="8.7109375" style="0" customWidth="1"/>
    <col min="7" max="7" width="10.7109375" style="0" bestFit="1" customWidth="1"/>
    <col min="8" max="8" width="11.8515625" style="0" customWidth="1"/>
    <col min="9" max="9" width="10.7109375" style="0" bestFit="1" customWidth="1"/>
    <col min="10" max="10" width="13.140625" style="0" customWidth="1"/>
    <col min="11" max="11" width="9.28125" style="0" customWidth="1"/>
    <col min="12" max="12" width="8.140625" style="0" customWidth="1"/>
    <col min="13" max="13" width="13.28125" style="0" customWidth="1"/>
    <col min="14" max="14" width="20.7109375" style="0" customWidth="1"/>
    <col min="15" max="15" width="16.00390625" style="0" customWidth="1"/>
    <col min="16" max="16" width="16.421875" style="0" customWidth="1"/>
    <col min="17" max="17" width="17.00390625" style="0" customWidth="1"/>
    <col min="18" max="18" width="21.28125" style="0" customWidth="1"/>
    <col min="19" max="19" width="14.28125" style="0" customWidth="1"/>
    <col min="20" max="20" width="16.7109375" style="0" customWidth="1"/>
    <col min="21" max="21" width="14.57421875" style="0" customWidth="1"/>
    <col min="22" max="22" width="10.7109375" style="0" customWidth="1"/>
    <col min="23" max="23" width="10.57421875" style="0" customWidth="1"/>
    <col min="24" max="24" width="12.140625" style="0" customWidth="1"/>
    <col min="25" max="25" width="11.7109375" style="0" customWidth="1"/>
    <col min="26" max="26" width="14.8515625" style="0" customWidth="1"/>
    <col min="27" max="27" width="13.140625" style="0" customWidth="1"/>
    <col min="28" max="28" width="11.57421875" style="0" customWidth="1"/>
    <col min="29" max="29" width="16.140625" style="0" customWidth="1"/>
    <col min="30" max="30" width="23.8515625" style="0" customWidth="1"/>
    <col min="59" max="59" width="16.421875" style="0" bestFit="1" customWidth="1"/>
    <col min="60" max="60" width="28.7109375" style="0" bestFit="1" customWidth="1"/>
  </cols>
  <sheetData>
    <row r="1" spans="1:30" s="78" customFormat="1" ht="12.75">
      <c r="A1" s="78" t="s">
        <v>194</v>
      </c>
      <c r="B1" s="78" t="s">
        <v>195</v>
      </c>
      <c r="C1" s="78" t="s">
        <v>196</v>
      </c>
      <c r="D1" s="78" t="s">
        <v>197</v>
      </c>
      <c r="E1" s="78" t="s">
        <v>212</v>
      </c>
      <c r="F1" s="78" t="s">
        <v>699</v>
      </c>
      <c r="G1" s="78" t="s">
        <v>213</v>
      </c>
      <c r="H1" s="78" t="s">
        <v>700</v>
      </c>
      <c r="I1" s="78" t="s">
        <v>214</v>
      </c>
      <c r="J1" s="78" t="s">
        <v>701</v>
      </c>
      <c r="K1" s="78" t="s">
        <v>215</v>
      </c>
      <c r="L1" s="78" t="s">
        <v>702</v>
      </c>
      <c r="M1" s="78" t="s">
        <v>216</v>
      </c>
      <c r="N1" s="78" t="s">
        <v>703</v>
      </c>
      <c r="O1" s="78" t="s">
        <v>217</v>
      </c>
      <c r="P1" s="78" t="s">
        <v>704</v>
      </c>
      <c r="Q1" s="78" t="s">
        <v>218</v>
      </c>
      <c r="R1" s="78" t="s">
        <v>705</v>
      </c>
      <c r="S1" s="78" t="s">
        <v>219</v>
      </c>
      <c r="T1" s="78" t="s">
        <v>706</v>
      </c>
      <c r="U1" s="78" t="s">
        <v>220</v>
      </c>
      <c r="V1" s="78" t="s">
        <v>707</v>
      </c>
      <c r="W1" s="78" t="s">
        <v>221</v>
      </c>
      <c r="X1" s="78" t="s">
        <v>708</v>
      </c>
      <c r="Y1" s="78" t="s">
        <v>222</v>
      </c>
      <c r="Z1" s="78" t="s">
        <v>709</v>
      </c>
      <c r="AA1" s="78" t="s">
        <v>223</v>
      </c>
      <c r="AB1" s="78" t="s">
        <v>710</v>
      </c>
      <c r="AC1" s="78" t="s">
        <v>224</v>
      </c>
      <c r="AD1" s="78" t="s">
        <v>225</v>
      </c>
    </row>
    <row r="2" spans="1:30" ht="12.75">
      <c r="A2" t="s">
        <v>765</v>
      </c>
      <c r="B2" t="s">
        <v>187</v>
      </c>
      <c r="C2" t="s">
        <v>196</v>
      </c>
      <c r="D2" t="s">
        <v>770</v>
      </c>
      <c r="E2" t="s">
        <v>549</v>
      </c>
      <c r="F2" t="s">
        <v>549</v>
      </c>
      <c r="G2">
        <v>1</v>
      </c>
      <c r="H2">
        <v>2</v>
      </c>
      <c r="I2" t="s">
        <v>549</v>
      </c>
      <c r="J2" t="s">
        <v>549</v>
      </c>
      <c r="K2">
        <v>10</v>
      </c>
      <c r="L2">
        <v>16</v>
      </c>
      <c r="M2">
        <v>4</v>
      </c>
      <c r="N2">
        <v>7</v>
      </c>
      <c r="O2" t="s">
        <v>549</v>
      </c>
      <c r="P2" t="s">
        <v>549</v>
      </c>
      <c r="Q2">
        <v>3</v>
      </c>
      <c r="R2">
        <v>5</v>
      </c>
      <c r="S2">
        <v>1</v>
      </c>
      <c r="T2">
        <v>2</v>
      </c>
      <c r="U2">
        <v>1</v>
      </c>
      <c r="V2">
        <v>2</v>
      </c>
      <c r="W2">
        <v>6</v>
      </c>
      <c r="X2">
        <v>10</v>
      </c>
      <c r="Y2">
        <v>3</v>
      </c>
      <c r="Z2">
        <v>5</v>
      </c>
      <c r="AA2">
        <v>5</v>
      </c>
      <c r="AB2">
        <v>8</v>
      </c>
      <c r="AC2">
        <v>61</v>
      </c>
      <c r="AD2">
        <v>21</v>
      </c>
    </row>
    <row r="3" spans="1:30" ht="12.75">
      <c r="A3" t="s">
        <v>765</v>
      </c>
      <c r="B3" t="s">
        <v>191</v>
      </c>
      <c r="C3" t="s">
        <v>196</v>
      </c>
      <c r="D3" t="s">
        <v>698</v>
      </c>
      <c r="E3">
        <v>55</v>
      </c>
      <c r="F3">
        <v>0</v>
      </c>
      <c r="G3">
        <v>120</v>
      </c>
      <c r="H3">
        <v>1</v>
      </c>
      <c r="I3">
        <v>126</v>
      </c>
      <c r="J3">
        <v>1</v>
      </c>
      <c r="K3">
        <v>1582</v>
      </c>
      <c r="L3">
        <v>11</v>
      </c>
      <c r="M3">
        <v>426</v>
      </c>
      <c r="N3">
        <v>3</v>
      </c>
      <c r="O3">
        <v>63</v>
      </c>
      <c r="P3">
        <v>0</v>
      </c>
      <c r="Q3">
        <v>524</v>
      </c>
      <c r="R3">
        <v>4</v>
      </c>
      <c r="S3">
        <v>212</v>
      </c>
      <c r="T3">
        <v>1</v>
      </c>
      <c r="U3">
        <v>195</v>
      </c>
      <c r="V3">
        <v>1</v>
      </c>
      <c r="W3">
        <v>847</v>
      </c>
      <c r="X3">
        <v>6</v>
      </c>
      <c r="Y3">
        <v>574</v>
      </c>
      <c r="Z3">
        <v>4</v>
      </c>
      <c r="AA3">
        <v>953</v>
      </c>
      <c r="AB3">
        <v>7</v>
      </c>
      <c r="AC3">
        <v>14455</v>
      </c>
      <c r="AD3">
        <v>3598</v>
      </c>
    </row>
    <row r="4" spans="1:30" ht="12.75">
      <c r="A4" t="s">
        <v>765</v>
      </c>
      <c r="B4" t="s">
        <v>313</v>
      </c>
      <c r="C4" t="s">
        <v>196</v>
      </c>
      <c r="D4" t="s">
        <v>771</v>
      </c>
      <c r="E4">
        <v>200</v>
      </c>
      <c r="F4">
        <v>1</v>
      </c>
      <c r="G4">
        <v>250</v>
      </c>
      <c r="H4">
        <v>1</v>
      </c>
      <c r="I4">
        <v>283</v>
      </c>
      <c r="J4">
        <v>1</v>
      </c>
      <c r="K4">
        <v>4647</v>
      </c>
      <c r="L4">
        <v>16</v>
      </c>
      <c r="M4">
        <v>1465</v>
      </c>
      <c r="N4">
        <v>5</v>
      </c>
      <c r="O4">
        <v>38</v>
      </c>
      <c r="P4">
        <v>0</v>
      </c>
      <c r="Q4">
        <v>422</v>
      </c>
      <c r="R4">
        <v>1</v>
      </c>
      <c r="S4">
        <v>472</v>
      </c>
      <c r="T4">
        <v>2</v>
      </c>
      <c r="U4">
        <v>54</v>
      </c>
      <c r="V4">
        <v>0</v>
      </c>
      <c r="W4">
        <v>2874</v>
      </c>
      <c r="X4">
        <v>10</v>
      </c>
      <c r="Y4">
        <v>1006</v>
      </c>
      <c r="Z4">
        <v>3</v>
      </c>
      <c r="AA4">
        <v>2475</v>
      </c>
      <c r="AB4">
        <v>9</v>
      </c>
      <c r="AC4">
        <v>29016</v>
      </c>
      <c r="AD4">
        <v>9623</v>
      </c>
    </row>
    <row r="5" spans="1:30" ht="12.75">
      <c r="A5" t="s">
        <v>765</v>
      </c>
      <c r="B5" t="s">
        <v>193</v>
      </c>
      <c r="C5" t="s">
        <v>196</v>
      </c>
      <c r="D5" t="s">
        <v>403</v>
      </c>
      <c r="E5">
        <v>255</v>
      </c>
      <c r="F5">
        <v>1</v>
      </c>
      <c r="G5">
        <v>371</v>
      </c>
      <c r="H5">
        <v>1</v>
      </c>
      <c r="I5">
        <v>409</v>
      </c>
      <c r="J5">
        <v>1</v>
      </c>
      <c r="K5">
        <v>6239</v>
      </c>
      <c r="L5">
        <v>14</v>
      </c>
      <c r="M5">
        <v>1895</v>
      </c>
      <c r="N5">
        <v>4</v>
      </c>
      <c r="O5">
        <v>101</v>
      </c>
      <c r="P5">
        <v>0</v>
      </c>
      <c r="Q5">
        <v>949</v>
      </c>
      <c r="R5">
        <v>2</v>
      </c>
      <c r="S5">
        <v>685</v>
      </c>
      <c r="T5">
        <v>2</v>
      </c>
      <c r="U5">
        <v>250</v>
      </c>
      <c r="V5">
        <v>1</v>
      </c>
      <c r="W5">
        <v>3727</v>
      </c>
      <c r="X5">
        <v>9</v>
      </c>
      <c r="Y5">
        <v>1583</v>
      </c>
      <c r="Z5">
        <v>4</v>
      </c>
      <c r="AA5">
        <v>3433</v>
      </c>
      <c r="AB5">
        <v>8</v>
      </c>
      <c r="AC5">
        <v>43532</v>
      </c>
      <c r="AD5">
        <v>13242</v>
      </c>
    </row>
    <row r="6" spans="1:30" ht="12.75">
      <c r="A6" t="s">
        <v>417</v>
      </c>
      <c r="B6" t="s">
        <v>191</v>
      </c>
      <c r="C6" t="s">
        <v>414</v>
      </c>
      <c r="D6" t="s">
        <v>548</v>
      </c>
      <c r="E6" t="s">
        <v>549</v>
      </c>
      <c r="F6" t="s">
        <v>549</v>
      </c>
      <c r="G6">
        <v>1</v>
      </c>
      <c r="H6">
        <v>2</v>
      </c>
      <c r="I6">
        <v>2</v>
      </c>
      <c r="J6">
        <v>4</v>
      </c>
      <c r="K6">
        <v>8</v>
      </c>
      <c r="L6">
        <v>17</v>
      </c>
      <c r="M6">
        <v>4</v>
      </c>
      <c r="N6">
        <v>8</v>
      </c>
      <c r="O6">
        <v>1</v>
      </c>
      <c r="P6">
        <v>2</v>
      </c>
      <c r="Q6">
        <v>3</v>
      </c>
      <c r="R6">
        <v>6</v>
      </c>
      <c r="S6" t="s">
        <v>549</v>
      </c>
      <c r="T6" t="s">
        <v>549</v>
      </c>
      <c r="U6">
        <v>1</v>
      </c>
      <c r="V6">
        <v>2</v>
      </c>
      <c r="W6">
        <v>3</v>
      </c>
      <c r="X6">
        <v>6</v>
      </c>
      <c r="Y6">
        <v>5</v>
      </c>
      <c r="Z6">
        <v>10</v>
      </c>
      <c r="AA6">
        <v>1</v>
      </c>
      <c r="AB6">
        <v>2</v>
      </c>
      <c r="AC6">
        <v>48</v>
      </c>
      <c r="AD6">
        <v>15</v>
      </c>
    </row>
    <row r="7" spans="1:30" ht="12.75">
      <c r="A7" t="s">
        <v>417</v>
      </c>
      <c r="B7" t="s">
        <v>313</v>
      </c>
      <c r="C7" t="s">
        <v>414</v>
      </c>
      <c r="D7" t="s">
        <v>519</v>
      </c>
      <c r="E7">
        <v>1</v>
      </c>
      <c r="F7">
        <v>1</v>
      </c>
      <c r="G7">
        <v>1</v>
      </c>
      <c r="H7">
        <v>1</v>
      </c>
      <c r="I7">
        <v>4</v>
      </c>
      <c r="J7">
        <v>5</v>
      </c>
      <c r="K7">
        <v>14</v>
      </c>
      <c r="L7">
        <v>16</v>
      </c>
      <c r="M7">
        <v>5</v>
      </c>
      <c r="N7">
        <v>6</v>
      </c>
      <c r="O7">
        <v>1</v>
      </c>
      <c r="P7">
        <v>1</v>
      </c>
      <c r="Q7">
        <v>2</v>
      </c>
      <c r="R7">
        <v>2</v>
      </c>
      <c r="S7" t="s">
        <v>549</v>
      </c>
      <c r="T7" t="s">
        <v>549</v>
      </c>
      <c r="U7" t="s">
        <v>549</v>
      </c>
      <c r="V7" t="s">
        <v>549</v>
      </c>
      <c r="W7">
        <v>11</v>
      </c>
      <c r="X7">
        <v>13</v>
      </c>
      <c r="Y7">
        <v>7</v>
      </c>
      <c r="Z7">
        <v>8</v>
      </c>
      <c r="AA7">
        <v>9</v>
      </c>
      <c r="AB7">
        <v>10</v>
      </c>
      <c r="AC7">
        <v>87</v>
      </c>
      <c r="AD7">
        <v>31</v>
      </c>
    </row>
    <row r="8" spans="1:30" ht="12.75">
      <c r="A8" t="s">
        <v>417</v>
      </c>
      <c r="B8" t="s">
        <v>193</v>
      </c>
      <c r="C8" t="s">
        <v>414</v>
      </c>
      <c r="D8" t="s">
        <v>198</v>
      </c>
      <c r="E8">
        <v>1</v>
      </c>
      <c r="F8">
        <v>1</v>
      </c>
      <c r="G8">
        <v>2</v>
      </c>
      <c r="H8">
        <v>1</v>
      </c>
      <c r="I8">
        <v>6</v>
      </c>
      <c r="J8">
        <v>4</v>
      </c>
      <c r="K8">
        <v>22</v>
      </c>
      <c r="L8">
        <v>16</v>
      </c>
      <c r="M8">
        <v>9</v>
      </c>
      <c r="N8">
        <v>7</v>
      </c>
      <c r="O8">
        <v>2</v>
      </c>
      <c r="P8">
        <v>1</v>
      </c>
      <c r="Q8">
        <v>5</v>
      </c>
      <c r="R8">
        <v>4</v>
      </c>
      <c r="S8" t="s">
        <v>549</v>
      </c>
      <c r="T8" t="s">
        <v>549</v>
      </c>
      <c r="U8">
        <v>1</v>
      </c>
      <c r="V8">
        <v>1</v>
      </c>
      <c r="W8">
        <v>14</v>
      </c>
      <c r="X8">
        <v>10</v>
      </c>
      <c r="Y8">
        <v>12</v>
      </c>
      <c r="Z8">
        <v>9</v>
      </c>
      <c r="AA8">
        <v>10</v>
      </c>
      <c r="AB8">
        <v>7</v>
      </c>
      <c r="AC8">
        <v>135</v>
      </c>
      <c r="AD8">
        <v>46</v>
      </c>
    </row>
    <row r="9" spans="1:30" ht="12.75">
      <c r="A9" t="s">
        <v>415</v>
      </c>
      <c r="B9" t="s">
        <v>193</v>
      </c>
      <c r="C9" t="s">
        <v>414</v>
      </c>
      <c r="D9" t="s">
        <v>199</v>
      </c>
      <c r="E9">
        <v>4</v>
      </c>
      <c r="F9">
        <v>2</v>
      </c>
      <c r="G9">
        <v>4</v>
      </c>
      <c r="H9">
        <v>2</v>
      </c>
      <c r="I9">
        <v>4</v>
      </c>
      <c r="J9">
        <v>2</v>
      </c>
      <c r="K9">
        <v>40</v>
      </c>
      <c r="L9">
        <v>17</v>
      </c>
      <c r="M9">
        <v>9</v>
      </c>
      <c r="N9">
        <v>4</v>
      </c>
      <c r="O9" t="s">
        <v>549</v>
      </c>
      <c r="P9" t="s">
        <v>549</v>
      </c>
      <c r="Q9">
        <v>2</v>
      </c>
      <c r="R9">
        <v>1</v>
      </c>
      <c r="S9">
        <v>2</v>
      </c>
      <c r="T9">
        <v>1</v>
      </c>
      <c r="U9" t="s">
        <v>549</v>
      </c>
      <c r="V9" t="s">
        <v>549</v>
      </c>
      <c r="W9">
        <v>25</v>
      </c>
      <c r="X9">
        <v>11</v>
      </c>
      <c r="Y9">
        <v>6</v>
      </c>
      <c r="Z9">
        <v>3</v>
      </c>
      <c r="AA9">
        <v>21</v>
      </c>
      <c r="AB9">
        <v>9</v>
      </c>
      <c r="AC9">
        <v>229</v>
      </c>
      <c r="AD9">
        <v>80</v>
      </c>
    </row>
    <row r="10" spans="1:30" ht="12.75">
      <c r="A10" t="s">
        <v>415</v>
      </c>
      <c r="B10" t="s">
        <v>187</v>
      </c>
      <c r="C10" t="s">
        <v>414</v>
      </c>
      <c r="D10" t="s">
        <v>738</v>
      </c>
      <c r="E10" t="s">
        <v>549</v>
      </c>
      <c r="F10" t="s">
        <v>549</v>
      </c>
      <c r="G10" t="s">
        <v>549</v>
      </c>
      <c r="H10" t="s">
        <v>549</v>
      </c>
      <c r="I10" t="s">
        <v>549</v>
      </c>
      <c r="J10" t="s">
        <v>549</v>
      </c>
      <c r="K10">
        <v>1</v>
      </c>
      <c r="L10">
        <v>33</v>
      </c>
      <c r="M10" t="s">
        <v>549</v>
      </c>
      <c r="N10" t="s">
        <v>549</v>
      </c>
      <c r="O10" t="s">
        <v>549</v>
      </c>
      <c r="P10" t="s">
        <v>549</v>
      </c>
      <c r="Q10" t="s">
        <v>549</v>
      </c>
      <c r="R10" t="s">
        <v>549</v>
      </c>
      <c r="S10" t="s">
        <v>549</v>
      </c>
      <c r="T10" t="s">
        <v>549</v>
      </c>
      <c r="U10" t="s">
        <v>549</v>
      </c>
      <c r="V10" t="s">
        <v>549</v>
      </c>
      <c r="W10">
        <v>1</v>
      </c>
      <c r="X10">
        <v>33</v>
      </c>
      <c r="Y10" t="s">
        <v>549</v>
      </c>
      <c r="Z10" t="s">
        <v>549</v>
      </c>
      <c r="AA10" t="s">
        <v>549</v>
      </c>
      <c r="AB10" t="s">
        <v>549</v>
      </c>
      <c r="AC10">
        <v>3</v>
      </c>
      <c r="AD10">
        <v>1</v>
      </c>
    </row>
    <row r="11" spans="1:30" ht="12.75">
      <c r="A11" t="s">
        <v>415</v>
      </c>
      <c r="B11" t="s">
        <v>191</v>
      </c>
      <c r="C11" t="s">
        <v>414</v>
      </c>
      <c r="D11" t="s">
        <v>550</v>
      </c>
      <c r="E11">
        <v>1</v>
      </c>
      <c r="F11">
        <v>2</v>
      </c>
      <c r="G11" t="s">
        <v>549</v>
      </c>
      <c r="H11" t="s">
        <v>549</v>
      </c>
      <c r="I11">
        <v>1</v>
      </c>
      <c r="J11">
        <v>2</v>
      </c>
      <c r="K11">
        <v>8</v>
      </c>
      <c r="L11">
        <v>12</v>
      </c>
      <c r="M11">
        <v>1</v>
      </c>
      <c r="N11">
        <v>2</v>
      </c>
      <c r="O11" t="s">
        <v>549</v>
      </c>
      <c r="P11" t="s">
        <v>549</v>
      </c>
      <c r="Q11">
        <v>1</v>
      </c>
      <c r="R11">
        <v>2</v>
      </c>
      <c r="S11">
        <v>1</v>
      </c>
      <c r="T11">
        <v>2</v>
      </c>
      <c r="U11" t="s">
        <v>549</v>
      </c>
      <c r="V11" t="s">
        <v>549</v>
      </c>
      <c r="W11">
        <v>3</v>
      </c>
      <c r="X11">
        <v>5</v>
      </c>
      <c r="Y11">
        <v>1</v>
      </c>
      <c r="Z11">
        <v>2</v>
      </c>
      <c r="AA11">
        <v>4</v>
      </c>
      <c r="AB11">
        <v>6</v>
      </c>
      <c r="AC11">
        <v>65</v>
      </c>
      <c r="AD11">
        <v>14</v>
      </c>
    </row>
    <row r="12" spans="1:30" ht="12.75">
      <c r="A12" t="s">
        <v>415</v>
      </c>
      <c r="B12" t="s">
        <v>313</v>
      </c>
      <c r="C12" t="s">
        <v>414</v>
      </c>
      <c r="D12" t="s">
        <v>47</v>
      </c>
      <c r="E12">
        <v>3</v>
      </c>
      <c r="F12">
        <v>2</v>
      </c>
      <c r="G12">
        <v>4</v>
      </c>
      <c r="H12">
        <v>2</v>
      </c>
      <c r="I12">
        <v>3</v>
      </c>
      <c r="J12">
        <v>2</v>
      </c>
      <c r="K12">
        <v>31</v>
      </c>
      <c r="L12">
        <v>19</v>
      </c>
      <c r="M12">
        <v>8</v>
      </c>
      <c r="N12">
        <v>5</v>
      </c>
      <c r="O12" t="s">
        <v>549</v>
      </c>
      <c r="P12" t="s">
        <v>549</v>
      </c>
      <c r="Q12">
        <v>1</v>
      </c>
      <c r="R12">
        <v>1</v>
      </c>
      <c r="S12">
        <v>1</v>
      </c>
      <c r="T12">
        <v>1</v>
      </c>
      <c r="U12" t="s">
        <v>549</v>
      </c>
      <c r="V12" t="s">
        <v>549</v>
      </c>
      <c r="W12">
        <v>21</v>
      </c>
      <c r="X12">
        <v>13</v>
      </c>
      <c r="Y12">
        <v>5</v>
      </c>
      <c r="Z12">
        <v>3</v>
      </c>
      <c r="AA12">
        <v>17</v>
      </c>
      <c r="AB12">
        <v>11</v>
      </c>
      <c r="AC12">
        <v>161</v>
      </c>
      <c r="AD12">
        <v>65</v>
      </c>
    </row>
    <row r="13" spans="1:30" ht="12.75">
      <c r="A13" t="s">
        <v>375</v>
      </c>
      <c r="B13" t="s">
        <v>191</v>
      </c>
      <c r="C13" t="s">
        <v>374</v>
      </c>
      <c r="D13" t="s">
        <v>551</v>
      </c>
      <c r="E13" t="s">
        <v>549</v>
      </c>
      <c r="F13" t="s">
        <v>549</v>
      </c>
      <c r="G13" t="s">
        <v>549</v>
      </c>
      <c r="H13" t="s">
        <v>549</v>
      </c>
      <c r="I13" t="s">
        <v>549</v>
      </c>
      <c r="J13" t="s">
        <v>549</v>
      </c>
      <c r="K13">
        <v>4</v>
      </c>
      <c r="L13">
        <v>8</v>
      </c>
      <c r="M13">
        <v>1</v>
      </c>
      <c r="N13">
        <v>2</v>
      </c>
      <c r="O13" t="s">
        <v>549</v>
      </c>
      <c r="P13" t="s">
        <v>549</v>
      </c>
      <c r="Q13">
        <v>2</v>
      </c>
      <c r="R13">
        <v>4</v>
      </c>
      <c r="S13" t="s">
        <v>549</v>
      </c>
      <c r="T13" t="s">
        <v>549</v>
      </c>
      <c r="U13" t="s">
        <v>549</v>
      </c>
      <c r="V13" t="s">
        <v>549</v>
      </c>
      <c r="W13" t="s">
        <v>549</v>
      </c>
      <c r="X13" t="s">
        <v>549</v>
      </c>
      <c r="Y13" t="s">
        <v>549</v>
      </c>
      <c r="Z13" t="s">
        <v>549</v>
      </c>
      <c r="AA13">
        <v>1</v>
      </c>
      <c r="AB13">
        <v>2</v>
      </c>
      <c r="AC13">
        <v>51</v>
      </c>
      <c r="AD13">
        <v>7</v>
      </c>
    </row>
    <row r="14" spans="1:30" ht="12.75">
      <c r="A14" t="s">
        <v>375</v>
      </c>
      <c r="B14" t="s">
        <v>313</v>
      </c>
      <c r="C14" t="s">
        <v>374</v>
      </c>
      <c r="D14" t="s">
        <v>48</v>
      </c>
      <c r="E14" t="s">
        <v>549</v>
      </c>
      <c r="F14" t="s">
        <v>549</v>
      </c>
      <c r="G14" t="s">
        <v>549</v>
      </c>
      <c r="H14" t="s">
        <v>549</v>
      </c>
      <c r="I14" t="s">
        <v>549</v>
      </c>
      <c r="J14" t="s">
        <v>549</v>
      </c>
      <c r="K14">
        <v>14</v>
      </c>
      <c r="L14">
        <v>15</v>
      </c>
      <c r="M14">
        <v>2</v>
      </c>
      <c r="N14">
        <v>2</v>
      </c>
      <c r="O14" t="s">
        <v>549</v>
      </c>
      <c r="P14" t="s">
        <v>549</v>
      </c>
      <c r="Q14">
        <v>1</v>
      </c>
      <c r="R14">
        <v>1</v>
      </c>
      <c r="S14" t="s">
        <v>549</v>
      </c>
      <c r="T14" t="s">
        <v>549</v>
      </c>
      <c r="U14" t="s">
        <v>549</v>
      </c>
      <c r="V14" t="s">
        <v>549</v>
      </c>
      <c r="W14">
        <v>5</v>
      </c>
      <c r="X14">
        <v>5</v>
      </c>
      <c r="Y14">
        <v>1</v>
      </c>
      <c r="Z14">
        <v>1</v>
      </c>
      <c r="AA14">
        <v>6</v>
      </c>
      <c r="AB14">
        <v>6</v>
      </c>
      <c r="AC14">
        <v>95</v>
      </c>
      <c r="AD14">
        <v>24</v>
      </c>
    </row>
    <row r="15" spans="1:30" ht="12.75">
      <c r="A15" t="s">
        <v>375</v>
      </c>
      <c r="B15" t="s">
        <v>193</v>
      </c>
      <c r="C15" t="s">
        <v>374</v>
      </c>
      <c r="D15" t="s">
        <v>21</v>
      </c>
      <c r="E15" t="s">
        <v>549</v>
      </c>
      <c r="F15" t="s">
        <v>549</v>
      </c>
      <c r="G15" t="s">
        <v>549</v>
      </c>
      <c r="H15" t="s">
        <v>549</v>
      </c>
      <c r="I15" t="s">
        <v>549</v>
      </c>
      <c r="J15" t="s">
        <v>549</v>
      </c>
      <c r="K15">
        <v>18</v>
      </c>
      <c r="L15">
        <v>12</v>
      </c>
      <c r="M15">
        <v>3</v>
      </c>
      <c r="N15">
        <v>2</v>
      </c>
      <c r="O15" t="s">
        <v>549</v>
      </c>
      <c r="P15" t="s">
        <v>549</v>
      </c>
      <c r="Q15">
        <v>3</v>
      </c>
      <c r="R15">
        <v>2</v>
      </c>
      <c r="S15" t="s">
        <v>549</v>
      </c>
      <c r="T15" t="s">
        <v>549</v>
      </c>
      <c r="U15" t="s">
        <v>549</v>
      </c>
      <c r="V15" t="s">
        <v>549</v>
      </c>
      <c r="W15">
        <v>5</v>
      </c>
      <c r="X15">
        <v>3</v>
      </c>
      <c r="Y15">
        <v>1</v>
      </c>
      <c r="Z15">
        <v>1</v>
      </c>
      <c r="AA15">
        <v>7</v>
      </c>
      <c r="AB15">
        <v>5</v>
      </c>
      <c r="AC15">
        <v>146</v>
      </c>
      <c r="AD15">
        <v>31</v>
      </c>
    </row>
    <row r="16" spans="1:30" ht="12.75">
      <c r="A16" t="s">
        <v>760</v>
      </c>
      <c r="B16" t="s">
        <v>193</v>
      </c>
      <c r="C16" t="s">
        <v>450</v>
      </c>
      <c r="D16" t="s">
        <v>200</v>
      </c>
      <c r="E16">
        <v>1</v>
      </c>
      <c r="F16">
        <v>1</v>
      </c>
      <c r="G16" t="s">
        <v>549</v>
      </c>
      <c r="H16" t="s">
        <v>549</v>
      </c>
      <c r="I16" t="s">
        <v>549</v>
      </c>
      <c r="J16" t="s">
        <v>549</v>
      </c>
      <c r="K16">
        <v>25</v>
      </c>
      <c r="L16">
        <v>14</v>
      </c>
      <c r="M16">
        <v>6</v>
      </c>
      <c r="N16">
        <v>3</v>
      </c>
      <c r="O16" t="s">
        <v>549</v>
      </c>
      <c r="P16" t="s">
        <v>549</v>
      </c>
      <c r="Q16">
        <v>4</v>
      </c>
      <c r="R16">
        <v>2</v>
      </c>
      <c r="S16" t="s">
        <v>549</v>
      </c>
      <c r="T16" t="s">
        <v>549</v>
      </c>
      <c r="U16" t="s">
        <v>549</v>
      </c>
      <c r="V16" t="s">
        <v>549</v>
      </c>
      <c r="W16">
        <v>6</v>
      </c>
      <c r="X16">
        <v>3</v>
      </c>
      <c r="Y16">
        <v>3</v>
      </c>
      <c r="Z16">
        <v>2</v>
      </c>
      <c r="AA16">
        <v>5</v>
      </c>
      <c r="AB16">
        <v>3</v>
      </c>
      <c r="AC16">
        <v>174</v>
      </c>
      <c r="AD16">
        <v>41</v>
      </c>
    </row>
    <row r="17" spans="1:30" ht="12.75">
      <c r="A17" t="s">
        <v>760</v>
      </c>
      <c r="B17" t="s">
        <v>191</v>
      </c>
      <c r="C17" t="s">
        <v>450</v>
      </c>
      <c r="D17" t="s">
        <v>552</v>
      </c>
      <c r="E17" t="s">
        <v>549</v>
      </c>
      <c r="F17" t="s">
        <v>549</v>
      </c>
      <c r="G17" t="s">
        <v>549</v>
      </c>
      <c r="H17" t="s">
        <v>549</v>
      </c>
      <c r="I17" t="s">
        <v>549</v>
      </c>
      <c r="J17" t="s">
        <v>549</v>
      </c>
      <c r="K17">
        <v>8</v>
      </c>
      <c r="L17">
        <v>12</v>
      </c>
      <c r="M17" t="s">
        <v>549</v>
      </c>
      <c r="N17" t="s">
        <v>549</v>
      </c>
      <c r="O17" t="s">
        <v>549</v>
      </c>
      <c r="P17" t="s">
        <v>549</v>
      </c>
      <c r="Q17">
        <v>1</v>
      </c>
      <c r="R17">
        <v>2</v>
      </c>
      <c r="S17" t="s">
        <v>549</v>
      </c>
      <c r="T17" t="s">
        <v>549</v>
      </c>
      <c r="U17" t="s">
        <v>549</v>
      </c>
      <c r="V17" t="s">
        <v>549</v>
      </c>
      <c r="W17">
        <v>4</v>
      </c>
      <c r="X17">
        <v>6</v>
      </c>
      <c r="Y17">
        <v>2</v>
      </c>
      <c r="Z17">
        <v>3</v>
      </c>
      <c r="AA17">
        <v>2</v>
      </c>
      <c r="AB17">
        <v>3</v>
      </c>
      <c r="AC17">
        <v>66</v>
      </c>
      <c r="AD17">
        <v>12</v>
      </c>
    </row>
    <row r="18" spans="1:30" ht="12.75">
      <c r="A18" t="s">
        <v>760</v>
      </c>
      <c r="B18" t="s">
        <v>313</v>
      </c>
      <c r="C18" t="s">
        <v>450</v>
      </c>
      <c r="D18" t="s">
        <v>520</v>
      </c>
      <c r="E18">
        <v>1</v>
      </c>
      <c r="F18">
        <v>1</v>
      </c>
      <c r="G18" t="s">
        <v>549</v>
      </c>
      <c r="H18" t="s">
        <v>549</v>
      </c>
      <c r="I18" t="s">
        <v>549</v>
      </c>
      <c r="J18" t="s">
        <v>549</v>
      </c>
      <c r="K18">
        <v>17</v>
      </c>
      <c r="L18">
        <v>16</v>
      </c>
      <c r="M18">
        <v>6</v>
      </c>
      <c r="N18">
        <v>6</v>
      </c>
      <c r="O18" t="s">
        <v>549</v>
      </c>
      <c r="P18" t="s">
        <v>549</v>
      </c>
      <c r="Q18">
        <v>3</v>
      </c>
      <c r="R18">
        <v>3</v>
      </c>
      <c r="S18" t="s">
        <v>549</v>
      </c>
      <c r="T18" t="s">
        <v>549</v>
      </c>
      <c r="U18" t="s">
        <v>549</v>
      </c>
      <c r="V18" t="s">
        <v>549</v>
      </c>
      <c r="W18">
        <v>2</v>
      </c>
      <c r="X18">
        <v>2</v>
      </c>
      <c r="Y18">
        <v>1</v>
      </c>
      <c r="Z18">
        <v>1</v>
      </c>
      <c r="AA18">
        <v>3</v>
      </c>
      <c r="AB18">
        <v>3</v>
      </c>
      <c r="AC18">
        <v>108</v>
      </c>
      <c r="AD18">
        <v>29</v>
      </c>
    </row>
    <row r="19" spans="1:30" ht="12.75">
      <c r="A19" t="s">
        <v>543</v>
      </c>
      <c r="B19" t="s">
        <v>191</v>
      </c>
      <c r="C19" t="s">
        <v>463</v>
      </c>
      <c r="D19" t="s">
        <v>495</v>
      </c>
      <c r="E19" t="s">
        <v>549</v>
      </c>
      <c r="F19" t="s">
        <v>549</v>
      </c>
      <c r="G19" t="s">
        <v>549</v>
      </c>
      <c r="H19" t="s">
        <v>549</v>
      </c>
      <c r="I19" t="s">
        <v>549</v>
      </c>
      <c r="J19" t="s">
        <v>549</v>
      </c>
      <c r="K19">
        <v>2</v>
      </c>
      <c r="L19">
        <v>5</v>
      </c>
      <c r="M19">
        <v>1</v>
      </c>
      <c r="N19">
        <v>3</v>
      </c>
      <c r="O19">
        <v>1</v>
      </c>
      <c r="P19">
        <v>3</v>
      </c>
      <c r="Q19">
        <v>1</v>
      </c>
      <c r="R19">
        <v>3</v>
      </c>
      <c r="S19" t="s">
        <v>549</v>
      </c>
      <c r="T19" t="s">
        <v>549</v>
      </c>
      <c r="U19" t="s">
        <v>549</v>
      </c>
      <c r="V19" t="s">
        <v>549</v>
      </c>
      <c r="W19">
        <v>1</v>
      </c>
      <c r="X19">
        <v>3</v>
      </c>
      <c r="Y19">
        <v>2</v>
      </c>
      <c r="Z19">
        <v>5</v>
      </c>
      <c r="AA19">
        <v>1</v>
      </c>
      <c r="AB19">
        <v>3</v>
      </c>
      <c r="AC19">
        <v>40</v>
      </c>
      <c r="AD19">
        <v>4</v>
      </c>
    </row>
    <row r="20" spans="1:30" ht="12.75">
      <c r="A20" t="s">
        <v>543</v>
      </c>
      <c r="B20" t="s">
        <v>313</v>
      </c>
      <c r="C20" t="s">
        <v>463</v>
      </c>
      <c r="D20" t="s">
        <v>496</v>
      </c>
      <c r="E20" t="s">
        <v>549</v>
      </c>
      <c r="F20" t="s">
        <v>549</v>
      </c>
      <c r="G20" t="s">
        <v>549</v>
      </c>
      <c r="H20" t="s">
        <v>549</v>
      </c>
      <c r="I20">
        <v>1</v>
      </c>
      <c r="J20">
        <v>1</v>
      </c>
      <c r="K20">
        <v>9</v>
      </c>
      <c r="L20">
        <v>10</v>
      </c>
      <c r="M20">
        <v>5</v>
      </c>
      <c r="N20">
        <v>5</v>
      </c>
      <c r="O20" t="s">
        <v>549</v>
      </c>
      <c r="P20" t="s">
        <v>549</v>
      </c>
      <c r="Q20" t="s">
        <v>549</v>
      </c>
      <c r="R20" t="s">
        <v>549</v>
      </c>
      <c r="S20" t="s">
        <v>549</v>
      </c>
      <c r="T20" t="s">
        <v>549</v>
      </c>
      <c r="U20" t="s">
        <v>549</v>
      </c>
      <c r="V20" t="s">
        <v>549</v>
      </c>
      <c r="W20">
        <v>6</v>
      </c>
      <c r="X20">
        <v>7</v>
      </c>
      <c r="Y20">
        <v>1</v>
      </c>
      <c r="Z20">
        <v>1</v>
      </c>
      <c r="AA20">
        <v>3</v>
      </c>
      <c r="AB20">
        <v>3</v>
      </c>
      <c r="AC20">
        <v>92</v>
      </c>
      <c r="AD20">
        <v>17</v>
      </c>
    </row>
    <row r="21" spans="1:30" ht="12.75">
      <c r="A21" t="s">
        <v>543</v>
      </c>
      <c r="B21" t="s">
        <v>193</v>
      </c>
      <c r="C21" t="s">
        <v>463</v>
      </c>
      <c r="D21" t="s">
        <v>799</v>
      </c>
      <c r="E21" t="s">
        <v>549</v>
      </c>
      <c r="F21" t="s">
        <v>549</v>
      </c>
      <c r="G21" t="s">
        <v>549</v>
      </c>
      <c r="H21" t="s">
        <v>549</v>
      </c>
      <c r="I21">
        <v>1</v>
      </c>
      <c r="J21">
        <v>1</v>
      </c>
      <c r="K21">
        <v>11</v>
      </c>
      <c r="L21">
        <v>8</v>
      </c>
      <c r="M21">
        <v>6</v>
      </c>
      <c r="N21">
        <v>5</v>
      </c>
      <c r="O21">
        <v>1</v>
      </c>
      <c r="P21">
        <v>1</v>
      </c>
      <c r="Q21">
        <v>1</v>
      </c>
      <c r="R21">
        <v>1</v>
      </c>
      <c r="S21" t="s">
        <v>549</v>
      </c>
      <c r="T21" t="s">
        <v>549</v>
      </c>
      <c r="U21" t="s">
        <v>549</v>
      </c>
      <c r="V21" t="s">
        <v>549</v>
      </c>
      <c r="W21">
        <v>7</v>
      </c>
      <c r="X21">
        <v>5</v>
      </c>
      <c r="Y21">
        <v>3</v>
      </c>
      <c r="Z21">
        <v>2</v>
      </c>
      <c r="AA21">
        <v>4</v>
      </c>
      <c r="AB21">
        <v>3</v>
      </c>
      <c r="AC21">
        <v>132</v>
      </c>
      <c r="AD21">
        <v>21</v>
      </c>
    </row>
    <row r="22" spans="1:30" ht="12.75">
      <c r="A22" t="s">
        <v>430</v>
      </c>
      <c r="B22" t="s">
        <v>193</v>
      </c>
      <c r="C22" t="s">
        <v>414</v>
      </c>
      <c r="D22" t="s">
        <v>201</v>
      </c>
      <c r="E22">
        <v>4</v>
      </c>
      <c r="F22">
        <v>2</v>
      </c>
      <c r="G22">
        <v>9</v>
      </c>
      <c r="H22">
        <v>4</v>
      </c>
      <c r="I22">
        <v>2</v>
      </c>
      <c r="J22">
        <v>1</v>
      </c>
      <c r="K22">
        <v>31</v>
      </c>
      <c r="L22">
        <v>12</v>
      </c>
      <c r="M22">
        <v>11</v>
      </c>
      <c r="N22">
        <v>4</v>
      </c>
      <c r="O22">
        <v>3</v>
      </c>
      <c r="P22">
        <v>1</v>
      </c>
      <c r="Q22">
        <v>4</v>
      </c>
      <c r="R22">
        <v>2</v>
      </c>
      <c r="S22">
        <v>5</v>
      </c>
      <c r="T22">
        <v>2</v>
      </c>
      <c r="U22">
        <v>1</v>
      </c>
      <c r="V22">
        <v>0</v>
      </c>
      <c r="W22">
        <v>18</v>
      </c>
      <c r="X22">
        <v>7</v>
      </c>
      <c r="Y22">
        <v>10</v>
      </c>
      <c r="Z22">
        <v>4</v>
      </c>
      <c r="AA22">
        <v>38</v>
      </c>
      <c r="AB22">
        <v>15</v>
      </c>
      <c r="AC22">
        <v>256</v>
      </c>
      <c r="AD22">
        <v>76</v>
      </c>
    </row>
    <row r="23" spans="1:30" ht="12.75">
      <c r="A23" t="s">
        <v>430</v>
      </c>
      <c r="B23" t="s">
        <v>191</v>
      </c>
      <c r="C23" t="s">
        <v>414</v>
      </c>
      <c r="D23" t="s">
        <v>553</v>
      </c>
      <c r="E23">
        <v>2</v>
      </c>
      <c r="F23">
        <v>4</v>
      </c>
      <c r="G23">
        <v>2</v>
      </c>
      <c r="H23">
        <v>4</v>
      </c>
      <c r="I23">
        <v>2</v>
      </c>
      <c r="J23">
        <v>4</v>
      </c>
      <c r="K23">
        <v>4</v>
      </c>
      <c r="L23">
        <v>8</v>
      </c>
      <c r="M23">
        <v>1</v>
      </c>
      <c r="N23">
        <v>2</v>
      </c>
      <c r="O23">
        <v>2</v>
      </c>
      <c r="P23">
        <v>4</v>
      </c>
      <c r="Q23" t="s">
        <v>549</v>
      </c>
      <c r="R23" t="s">
        <v>549</v>
      </c>
      <c r="S23">
        <v>2</v>
      </c>
      <c r="T23">
        <v>4</v>
      </c>
      <c r="U23">
        <v>1</v>
      </c>
      <c r="V23">
        <v>2</v>
      </c>
      <c r="W23">
        <v>3</v>
      </c>
      <c r="X23">
        <v>6</v>
      </c>
      <c r="Y23">
        <v>1</v>
      </c>
      <c r="Z23">
        <v>2</v>
      </c>
      <c r="AA23">
        <v>6</v>
      </c>
      <c r="AB23">
        <v>12</v>
      </c>
      <c r="AC23">
        <v>49</v>
      </c>
      <c r="AD23">
        <v>15</v>
      </c>
    </row>
    <row r="24" spans="1:30" ht="12.75">
      <c r="A24" t="s">
        <v>430</v>
      </c>
      <c r="B24" t="s">
        <v>313</v>
      </c>
      <c r="C24" t="s">
        <v>414</v>
      </c>
      <c r="D24" t="s">
        <v>49</v>
      </c>
      <c r="E24">
        <v>2</v>
      </c>
      <c r="F24">
        <v>1</v>
      </c>
      <c r="G24">
        <v>7</v>
      </c>
      <c r="H24">
        <v>3</v>
      </c>
      <c r="I24" t="s">
        <v>549</v>
      </c>
      <c r="J24" t="s">
        <v>549</v>
      </c>
      <c r="K24">
        <v>27</v>
      </c>
      <c r="L24">
        <v>13</v>
      </c>
      <c r="M24">
        <v>10</v>
      </c>
      <c r="N24">
        <v>5</v>
      </c>
      <c r="O24">
        <v>1</v>
      </c>
      <c r="P24">
        <v>0</v>
      </c>
      <c r="Q24">
        <v>4</v>
      </c>
      <c r="R24">
        <v>2</v>
      </c>
      <c r="S24">
        <v>3</v>
      </c>
      <c r="T24">
        <v>1</v>
      </c>
      <c r="U24" t="s">
        <v>549</v>
      </c>
      <c r="V24" t="s">
        <v>549</v>
      </c>
      <c r="W24">
        <v>15</v>
      </c>
      <c r="X24">
        <v>7</v>
      </c>
      <c r="Y24">
        <v>9</v>
      </c>
      <c r="Z24">
        <v>4</v>
      </c>
      <c r="AA24">
        <v>32</v>
      </c>
      <c r="AB24">
        <v>15</v>
      </c>
      <c r="AC24">
        <v>207</v>
      </c>
      <c r="AD24">
        <v>61</v>
      </c>
    </row>
    <row r="25" spans="1:30" ht="12.75">
      <c r="A25" t="s">
        <v>335</v>
      </c>
      <c r="B25" t="s">
        <v>191</v>
      </c>
      <c r="C25" t="s">
        <v>541</v>
      </c>
      <c r="D25" t="s">
        <v>554</v>
      </c>
      <c r="E25">
        <v>6</v>
      </c>
      <c r="F25">
        <v>2</v>
      </c>
      <c r="G25">
        <v>5</v>
      </c>
      <c r="H25">
        <v>2</v>
      </c>
      <c r="I25">
        <v>7</v>
      </c>
      <c r="J25">
        <v>2</v>
      </c>
      <c r="K25">
        <v>45</v>
      </c>
      <c r="L25">
        <v>16</v>
      </c>
      <c r="M25">
        <v>10</v>
      </c>
      <c r="N25">
        <v>4</v>
      </c>
      <c r="O25">
        <v>2</v>
      </c>
      <c r="P25">
        <v>1</v>
      </c>
      <c r="Q25">
        <v>9</v>
      </c>
      <c r="R25">
        <v>3</v>
      </c>
      <c r="S25">
        <v>3</v>
      </c>
      <c r="T25">
        <v>1</v>
      </c>
      <c r="U25">
        <v>3</v>
      </c>
      <c r="V25">
        <v>1</v>
      </c>
      <c r="W25">
        <v>31</v>
      </c>
      <c r="X25">
        <v>11</v>
      </c>
      <c r="Y25">
        <v>13</v>
      </c>
      <c r="Z25">
        <v>5</v>
      </c>
      <c r="AA25">
        <v>31</v>
      </c>
      <c r="AB25">
        <v>11</v>
      </c>
      <c r="AC25">
        <v>285</v>
      </c>
      <c r="AD25">
        <v>94</v>
      </c>
    </row>
    <row r="26" spans="1:30" ht="12.75">
      <c r="A26" t="s">
        <v>335</v>
      </c>
      <c r="B26" t="s">
        <v>313</v>
      </c>
      <c r="C26" t="s">
        <v>541</v>
      </c>
      <c r="D26" t="s">
        <v>50</v>
      </c>
      <c r="E26">
        <v>6</v>
      </c>
      <c r="F26">
        <v>1</v>
      </c>
      <c r="G26">
        <v>10</v>
      </c>
      <c r="H26">
        <v>2</v>
      </c>
      <c r="I26">
        <v>9</v>
      </c>
      <c r="J26">
        <v>2</v>
      </c>
      <c r="K26">
        <v>87</v>
      </c>
      <c r="L26">
        <v>19</v>
      </c>
      <c r="M26">
        <v>35</v>
      </c>
      <c r="N26">
        <v>8</v>
      </c>
      <c r="O26">
        <v>3</v>
      </c>
      <c r="P26">
        <v>1</v>
      </c>
      <c r="Q26">
        <v>6</v>
      </c>
      <c r="R26">
        <v>1</v>
      </c>
      <c r="S26">
        <v>6</v>
      </c>
      <c r="T26">
        <v>1</v>
      </c>
      <c r="U26" t="s">
        <v>549</v>
      </c>
      <c r="V26" t="s">
        <v>549</v>
      </c>
      <c r="W26">
        <v>69</v>
      </c>
      <c r="X26">
        <v>15</v>
      </c>
      <c r="Y26">
        <v>25</v>
      </c>
      <c r="Z26">
        <v>5</v>
      </c>
      <c r="AA26">
        <v>44</v>
      </c>
      <c r="AB26">
        <v>9</v>
      </c>
      <c r="AC26">
        <v>464</v>
      </c>
      <c r="AD26">
        <v>176</v>
      </c>
    </row>
    <row r="27" spans="1:30" ht="12.75">
      <c r="A27" t="s">
        <v>335</v>
      </c>
      <c r="B27" t="s">
        <v>193</v>
      </c>
      <c r="C27" t="s">
        <v>541</v>
      </c>
      <c r="D27" t="s">
        <v>202</v>
      </c>
      <c r="E27">
        <v>12</v>
      </c>
      <c r="F27">
        <v>2</v>
      </c>
      <c r="G27">
        <v>15</v>
      </c>
      <c r="H27">
        <v>2</v>
      </c>
      <c r="I27">
        <v>16</v>
      </c>
      <c r="J27">
        <v>2</v>
      </c>
      <c r="K27">
        <v>132</v>
      </c>
      <c r="L27">
        <v>18</v>
      </c>
      <c r="M27">
        <v>45</v>
      </c>
      <c r="N27">
        <v>6</v>
      </c>
      <c r="O27">
        <v>5</v>
      </c>
      <c r="P27">
        <v>1</v>
      </c>
      <c r="Q27">
        <v>15</v>
      </c>
      <c r="R27">
        <v>2</v>
      </c>
      <c r="S27">
        <v>9</v>
      </c>
      <c r="T27">
        <v>1</v>
      </c>
      <c r="U27">
        <v>3</v>
      </c>
      <c r="V27">
        <v>0</v>
      </c>
      <c r="W27">
        <v>100</v>
      </c>
      <c r="X27">
        <v>13</v>
      </c>
      <c r="Y27">
        <v>38</v>
      </c>
      <c r="Z27">
        <v>5</v>
      </c>
      <c r="AA27">
        <v>75</v>
      </c>
      <c r="AB27">
        <v>10</v>
      </c>
      <c r="AC27">
        <v>749</v>
      </c>
      <c r="AD27">
        <v>270</v>
      </c>
    </row>
    <row r="28" spans="1:30" ht="12.75">
      <c r="A28" t="s">
        <v>359</v>
      </c>
      <c r="B28" t="s">
        <v>193</v>
      </c>
      <c r="C28" t="s">
        <v>357</v>
      </c>
      <c r="D28" t="s">
        <v>203</v>
      </c>
      <c r="E28">
        <v>1</v>
      </c>
      <c r="F28">
        <v>1</v>
      </c>
      <c r="G28" t="s">
        <v>549</v>
      </c>
      <c r="H28" t="s">
        <v>549</v>
      </c>
      <c r="I28">
        <v>1</v>
      </c>
      <c r="J28">
        <v>1</v>
      </c>
      <c r="K28">
        <v>10</v>
      </c>
      <c r="L28">
        <v>11</v>
      </c>
      <c r="M28">
        <v>1</v>
      </c>
      <c r="N28">
        <v>1</v>
      </c>
      <c r="O28" t="s">
        <v>549</v>
      </c>
      <c r="P28" t="s">
        <v>549</v>
      </c>
      <c r="Q28">
        <v>1</v>
      </c>
      <c r="R28">
        <v>1</v>
      </c>
      <c r="S28">
        <v>2</v>
      </c>
      <c r="T28">
        <v>2</v>
      </c>
      <c r="U28" t="s">
        <v>549</v>
      </c>
      <c r="V28" t="s">
        <v>549</v>
      </c>
      <c r="W28">
        <v>3</v>
      </c>
      <c r="X28">
        <v>3</v>
      </c>
      <c r="Y28">
        <v>3</v>
      </c>
      <c r="Z28">
        <v>3</v>
      </c>
      <c r="AA28">
        <v>2</v>
      </c>
      <c r="AB28">
        <v>2</v>
      </c>
      <c r="AC28">
        <v>88</v>
      </c>
      <c r="AD28">
        <v>18</v>
      </c>
    </row>
    <row r="29" spans="1:30" ht="12.75">
      <c r="A29" t="s">
        <v>359</v>
      </c>
      <c r="B29" t="s">
        <v>191</v>
      </c>
      <c r="C29" t="s">
        <v>357</v>
      </c>
      <c r="D29" t="s">
        <v>471</v>
      </c>
      <c r="E29" t="s">
        <v>549</v>
      </c>
      <c r="F29" t="s">
        <v>549</v>
      </c>
      <c r="G29" t="s">
        <v>549</v>
      </c>
      <c r="H29" t="s">
        <v>549</v>
      </c>
      <c r="I29" t="s">
        <v>549</v>
      </c>
      <c r="J29" t="s">
        <v>549</v>
      </c>
      <c r="K29">
        <v>2</v>
      </c>
      <c r="L29">
        <v>8</v>
      </c>
      <c r="M29">
        <v>1</v>
      </c>
      <c r="N29">
        <v>4</v>
      </c>
      <c r="O29" t="s">
        <v>549</v>
      </c>
      <c r="P29" t="s">
        <v>549</v>
      </c>
      <c r="Q29">
        <v>1</v>
      </c>
      <c r="R29">
        <v>4</v>
      </c>
      <c r="S29" t="s">
        <v>549</v>
      </c>
      <c r="T29" t="s">
        <v>549</v>
      </c>
      <c r="U29" t="s">
        <v>549</v>
      </c>
      <c r="V29" t="s">
        <v>549</v>
      </c>
      <c r="W29">
        <v>1</v>
      </c>
      <c r="X29">
        <v>4</v>
      </c>
      <c r="Y29">
        <v>2</v>
      </c>
      <c r="Z29">
        <v>8</v>
      </c>
      <c r="AA29">
        <v>1</v>
      </c>
      <c r="AB29">
        <v>4</v>
      </c>
      <c r="AC29">
        <v>25</v>
      </c>
      <c r="AD29">
        <v>4</v>
      </c>
    </row>
    <row r="30" spans="1:30" ht="12.75">
      <c r="A30" t="s">
        <v>359</v>
      </c>
      <c r="B30" t="s">
        <v>313</v>
      </c>
      <c r="C30" t="s">
        <v>357</v>
      </c>
      <c r="D30" t="s">
        <v>521</v>
      </c>
      <c r="E30">
        <v>1</v>
      </c>
      <c r="F30">
        <v>2</v>
      </c>
      <c r="G30" t="s">
        <v>549</v>
      </c>
      <c r="H30" t="s">
        <v>549</v>
      </c>
      <c r="I30">
        <v>1</v>
      </c>
      <c r="J30">
        <v>2</v>
      </c>
      <c r="K30">
        <v>8</v>
      </c>
      <c r="L30">
        <v>13</v>
      </c>
      <c r="M30" t="s">
        <v>549</v>
      </c>
      <c r="N30" t="s">
        <v>549</v>
      </c>
      <c r="O30" t="s">
        <v>549</v>
      </c>
      <c r="P30" t="s">
        <v>549</v>
      </c>
      <c r="Q30" t="s">
        <v>549</v>
      </c>
      <c r="R30" t="s">
        <v>549</v>
      </c>
      <c r="S30">
        <v>2</v>
      </c>
      <c r="T30">
        <v>3</v>
      </c>
      <c r="U30" t="s">
        <v>549</v>
      </c>
      <c r="V30" t="s">
        <v>549</v>
      </c>
      <c r="W30">
        <v>2</v>
      </c>
      <c r="X30">
        <v>3</v>
      </c>
      <c r="Y30">
        <v>1</v>
      </c>
      <c r="Z30">
        <v>2</v>
      </c>
      <c r="AA30">
        <v>1</v>
      </c>
      <c r="AB30">
        <v>2</v>
      </c>
      <c r="AC30">
        <v>63</v>
      </c>
      <c r="AD30">
        <v>14</v>
      </c>
    </row>
    <row r="31" spans="1:30" ht="12.75">
      <c r="A31" t="s">
        <v>363</v>
      </c>
      <c r="B31" t="s">
        <v>191</v>
      </c>
      <c r="C31" t="s">
        <v>357</v>
      </c>
      <c r="D31" t="s">
        <v>555</v>
      </c>
      <c r="E31" t="s">
        <v>549</v>
      </c>
      <c r="F31" t="s">
        <v>549</v>
      </c>
      <c r="G31" t="s">
        <v>549</v>
      </c>
      <c r="H31" t="s">
        <v>549</v>
      </c>
      <c r="I31">
        <v>1</v>
      </c>
      <c r="J31">
        <v>4</v>
      </c>
      <c r="K31">
        <v>3</v>
      </c>
      <c r="L31">
        <v>12</v>
      </c>
      <c r="M31" t="s">
        <v>549</v>
      </c>
      <c r="N31" t="s">
        <v>549</v>
      </c>
      <c r="O31" t="s">
        <v>549</v>
      </c>
      <c r="P31" t="s">
        <v>549</v>
      </c>
      <c r="Q31">
        <v>1</v>
      </c>
      <c r="R31">
        <v>4</v>
      </c>
      <c r="S31" t="s">
        <v>549</v>
      </c>
      <c r="T31" t="s">
        <v>549</v>
      </c>
      <c r="U31" t="s">
        <v>549</v>
      </c>
      <c r="V31" t="s">
        <v>549</v>
      </c>
      <c r="W31">
        <v>2</v>
      </c>
      <c r="X31">
        <v>8</v>
      </c>
      <c r="Y31" t="s">
        <v>549</v>
      </c>
      <c r="Z31" t="s">
        <v>549</v>
      </c>
      <c r="AA31">
        <v>2</v>
      </c>
      <c r="AB31">
        <v>8</v>
      </c>
      <c r="AC31">
        <v>25</v>
      </c>
      <c r="AD31">
        <v>7</v>
      </c>
    </row>
    <row r="32" spans="1:30" ht="12.75">
      <c r="A32" t="s">
        <v>363</v>
      </c>
      <c r="B32" t="s">
        <v>313</v>
      </c>
      <c r="C32" t="s">
        <v>357</v>
      </c>
      <c r="D32" t="s">
        <v>51</v>
      </c>
      <c r="E32" t="s">
        <v>549</v>
      </c>
      <c r="F32" t="s">
        <v>549</v>
      </c>
      <c r="G32" t="s">
        <v>549</v>
      </c>
      <c r="H32" t="s">
        <v>549</v>
      </c>
      <c r="I32" t="s">
        <v>549</v>
      </c>
      <c r="J32" t="s">
        <v>549</v>
      </c>
      <c r="K32">
        <v>5</v>
      </c>
      <c r="L32">
        <v>10</v>
      </c>
      <c r="M32" t="s">
        <v>549</v>
      </c>
      <c r="N32" t="s">
        <v>549</v>
      </c>
      <c r="O32" t="s">
        <v>549</v>
      </c>
      <c r="P32" t="s">
        <v>549</v>
      </c>
      <c r="Q32">
        <v>1</v>
      </c>
      <c r="R32">
        <v>2</v>
      </c>
      <c r="S32">
        <v>1</v>
      </c>
      <c r="T32">
        <v>2</v>
      </c>
      <c r="U32" t="s">
        <v>549</v>
      </c>
      <c r="V32" t="s">
        <v>549</v>
      </c>
      <c r="W32">
        <v>4</v>
      </c>
      <c r="X32">
        <v>8</v>
      </c>
      <c r="Y32">
        <v>1</v>
      </c>
      <c r="Z32">
        <v>2</v>
      </c>
      <c r="AA32">
        <v>2</v>
      </c>
      <c r="AB32">
        <v>4</v>
      </c>
      <c r="AC32">
        <v>49</v>
      </c>
      <c r="AD32">
        <v>10</v>
      </c>
    </row>
    <row r="33" spans="1:30" ht="12.75">
      <c r="A33" t="s">
        <v>363</v>
      </c>
      <c r="B33" t="s">
        <v>193</v>
      </c>
      <c r="C33" t="s">
        <v>357</v>
      </c>
      <c r="D33" t="s">
        <v>800</v>
      </c>
      <c r="E33" t="s">
        <v>549</v>
      </c>
      <c r="F33" t="s">
        <v>549</v>
      </c>
      <c r="G33" t="s">
        <v>549</v>
      </c>
      <c r="H33" t="s">
        <v>549</v>
      </c>
      <c r="I33">
        <v>1</v>
      </c>
      <c r="J33">
        <v>1</v>
      </c>
      <c r="K33">
        <v>8</v>
      </c>
      <c r="L33">
        <v>11</v>
      </c>
      <c r="M33" t="s">
        <v>549</v>
      </c>
      <c r="N33" t="s">
        <v>549</v>
      </c>
      <c r="O33" t="s">
        <v>549</v>
      </c>
      <c r="P33" t="s">
        <v>549</v>
      </c>
      <c r="Q33">
        <v>2</v>
      </c>
      <c r="R33">
        <v>3</v>
      </c>
      <c r="S33">
        <v>1</v>
      </c>
      <c r="T33">
        <v>1</v>
      </c>
      <c r="U33" t="s">
        <v>549</v>
      </c>
      <c r="V33" t="s">
        <v>549</v>
      </c>
      <c r="W33">
        <v>6</v>
      </c>
      <c r="X33">
        <v>8</v>
      </c>
      <c r="Y33">
        <v>1</v>
      </c>
      <c r="Z33">
        <v>1</v>
      </c>
      <c r="AA33">
        <v>4</v>
      </c>
      <c r="AB33">
        <v>5</v>
      </c>
      <c r="AC33">
        <v>74</v>
      </c>
      <c r="AD33">
        <v>17</v>
      </c>
    </row>
    <row r="34" spans="1:30" ht="12.75">
      <c r="A34" t="s">
        <v>364</v>
      </c>
      <c r="B34" t="s">
        <v>193</v>
      </c>
      <c r="C34" t="s">
        <v>357</v>
      </c>
      <c r="D34" t="s">
        <v>204</v>
      </c>
      <c r="E34">
        <v>3</v>
      </c>
      <c r="F34">
        <v>2</v>
      </c>
      <c r="G34">
        <v>2</v>
      </c>
      <c r="H34">
        <v>1</v>
      </c>
      <c r="I34">
        <v>2</v>
      </c>
      <c r="J34">
        <v>1</v>
      </c>
      <c r="K34">
        <v>36</v>
      </c>
      <c r="L34">
        <v>22</v>
      </c>
      <c r="M34">
        <v>11</v>
      </c>
      <c r="N34">
        <v>7</v>
      </c>
      <c r="O34">
        <v>1</v>
      </c>
      <c r="P34">
        <v>1</v>
      </c>
      <c r="Q34">
        <v>5</v>
      </c>
      <c r="R34">
        <v>3</v>
      </c>
      <c r="S34">
        <v>2</v>
      </c>
      <c r="T34">
        <v>1</v>
      </c>
      <c r="U34">
        <v>2</v>
      </c>
      <c r="V34">
        <v>1</v>
      </c>
      <c r="W34">
        <v>23</v>
      </c>
      <c r="X34">
        <v>14</v>
      </c>
      <c r="Y34">
        <v>8</v>
      </c>
      <c r="Z34">
        <v>5</v>
      </c>
      <c r="AA34">
        <v>10</v>
      </c>
      <c r="AB34">
        <v>6</v>
      </c>
      <c r="AC34">
        <v>161</v>
      </c>
      <c r="AD34">
        <v>64</v>
      </c>
    </row>
    <row r="35" spans="1:30" ht="12.75">
      <c r="A35" t="s">
        <v>364</v>
      </c>
      <c r="B35" t="s">
        <v>191</v>
      </c>
      <c r="C35" t="s">
        <v>357</v>
      </c>
      <c r="D35" t="s">
        <v>556</v>
      </c>
      <c r="E35">
        <v>2</v>
      </c>
      <c r="F35">
        <v>3</v>
      </c>
      <c r="G35">
        <v>2</v>
      </c>
      <c r="H35">
        <v>3</v>
      </c>
      <c r="I35">
        <v>1</v>
      </c>
      <c r="J35">
        <v>2</v>
      </c>
      <c r="K35">
        <v>12</v>
      </c>
      <c r="L35">
        <v>20</v>
      </c>
      <c r="M35">
        <v>1</v>
      </c>
      <c r="N35">
        <v>2</v>
      </c>
      <c r="O35">
        <v>1</v>
      </c>
      <c r="P35">
        <v>2</v>
      </c>
      <c r="Q35">
        <v>3</v>
      </c>
      <c r="R35">
        <v>5</v>
      </c>
      <c r="S35">
        <v>1</v>
      </c>
      <c r="T35">
        <v>2</v>
      </c>
      <c r="U35">
        <v>1</v>
      </c>
      <c r="V35">
        <v>2</v>
      </c>
      <c r="W35">
        <v>4</v>
      </c>
      <c r="X35">
        <v>7</v>
      </c>
      <c r="Y35">
        <v>5</v>
      </c>
      <c r="Z35">
        <v>8</v>
      </c>
      <c r="AA35">
        <v>6</v>
      </c>
      <c r="AB35">
        <v>10</v>
      </c>
      <c r="AC35">
        <v>60</v>
      </c>
      <c r="AD35">
        <v>21</v>
      </c>
    </row>
    <row r="36" spans="1:30" ht="12.75">
      <c r="A36" t="s">
        <v>364</v>
      </c>
      <c r="B36" t="s">
        <v>313</v>
      </c>
      <c r="C36" t="s">
        <v>357</v>
      </c>
      <c r="D36" t="s">
        <v>52</v>
      </c>
      <c r="E36">
        <v>1</v>
      </c>
      <c r="F36">
        <v>1</v>
      </c>
      <c r="G36" t="s">
        <v>549</v>
      </c>
      <c r="H36" t="s">
        <v>549</v>
      </c>
      <c r="I36">
        <v>1</v>
      </c>
      <c r="J36">
        <v>1</v>
      </c>
      <c r="K36">
        <v>24</v>
      </c>
      <c r="L36">
        <v>24</v>
      </c>
      <c r="M36">
        <v>10</v>
      </c>
      <c r="N36">
        <v>10</v>
      </c>
      <c r="O36" t="s">
        <v>549</v>
      </c>
      <c r="P36" t="s">
        <v>549</v>
      </c>
      <c r="Q36">
        <v>2</v>
      </c>
      <c r="R36">
        <v>2</v>
      </c>
      <c r="S36">
        <v>1</v>
      </c>
      <c r="T36">
        <v>1</v>
      </c>
      <c r="U36">
        <v>1</v>
      </c>
      <c r="V36">
        <v>1</v>
      </c>
      <c r="W36">
        <v>19</v>
      </c>
      <c r="X36">
        <v>19</v>
      </c>
      <c r="Y36">
        <v>3</v>
      </c>
      <c r="Z36">
        <v>3</v>
      </c>
      <c r="AA36">
        <v>4</v>
      </c>
      <c r="AB36">
        <v>4</v>
      </c>
      <c r="AC36">
        <v>101</v>
      </c>
      <c r="AD36">
        <v>43</v>
      </c>
    </row>
    <row r="37" spans="1:30" ht="12.75">
      <c r="A37" t="s">
        <v>759</v>
      </c>
      <c r="B37" t="s">
        <v>191</v>
      </c>
      <c r="C37" t="s">
        <v>450</v>
      </c>
      <c r="D37" t="s">
        <v>557</v>
      </c>
      <c r="E37" t="s">
        <v>549</v>
      </c>
      <c r="F37" t="s">
        <v>549</v>
      </c>
      <c r="G37" t="s">
        <v>549</v>
      </c>
      <c r="H37" t="s">
        <v>549</v>
      </c>
      <c r="I37">
        <v>1</v>
      </c>
      <c r="J37">
        <v>1</v>
      </c>
      <c r="K37">
        <v>2</v>
      </c>
      <c r="L37">
        <v>3</v>
      </c>
      <c r="M37">
        <v>2</v>
      </c>
      <c r="N37">
        <v>3</v>
      </c>
      <c r="O37" t="s">
        <v>549</v>
      </c>
      <c r="P37" t="s">
        <v>549</v>
      </c>
      <c r="Q37">
        <v>3</v>
      </c>
      <c r="R37">
        <v>4</v>
      </c>
      <c r="S37" t="s">
        <v>549</v>
      </c>
      <c r="T37" t="s">
        <v>549</v>
      </c>
      <c r="U37">
        <v>1</v>
      </c>
      <c r="V37">
        <v>1</v>
      </c>
      <c r="W37">
        <v>2</v>
      </c>
      <c r="X37">
        <v>3</v>
      </c>
      <c r="Y37">
        <v>2</v>
      </c>
      <c r="Z37">
        <v>3</v>
      </c>
      <c r="AA37">
        <v>9</v>
      </c>
      <c r="AB37">
        <v>11</v>
      </c>
      <c r="AC37">
        <v>79</v>
      </c>
      <c r="AD37">
        <v>16</v>
      </c>
    </row>
    <row r="38" spans="1:30" ht="12.75">
      <c r="A38" t="s">
        <v>759</v>
      </c>
      <c r="B38" t="s">
        <v>313</v>
      </c>
      <c r="C38" t="s">
        <v>450</v>
      </c>
      <c r="D38" t="s">
        <v>53</v>
      </c>
      <c r="E38" t="s">
        <v>549</v>
      </c>
      <c r="F38" t="s">
        <v>549</v>
      </c>
      <c r="G38">
        <v>1</v>
      </c>
      <c r="H38">
        <v>1</v>
      </c>
      <c r="I38" t="s">
        <v>549</v>
      </c>
      <c r="J38" t="s">
        <v>549</v>
      </c>
      <c r="K38">
        <v>18</v>
      </c>
      <c r="L38">
        <v>16</v>
      </c>
      <c r="M38">
        <v>11</v>
      </c>
      <c r="N38">
        <v>10</v>
      </c>
      <c r="O38" t="s">
        <v>549</v>
      </c>
      <c r="P38" t="s">
        <v>549</v>
      </c>
      <c r="Q38" t="s">
        <v>549</v>
      </c>
      <c r="R38" t="s">
        <v>549</v>
      </c>
      <c r="S38">
        <v>5</v>
      </c>
      <c r="T38">
        <v>4</v>
      </c>
      <c r="U38" t="s">
        <v>549</v>
      </c>
      <c r="V38" t="s">
        <v>549</v>
      </c>
      <c r="W38">
        <v>5</v>
      </c>
      <c r="X38">
        <v>4</v>
      </c>
      <c r="Y38">
        <v>5</v>
      </c>
      <c r="Z38">
        <v>4</v>
      </c>
      <c r="AA38">
        <v>14</v>
      </c>
      <c r="AB38">
        <v>12</v>
      </c>
      <c r="AC38">
        <v>115</v>
      </c>
      <c r="AD38">
        <v>36</v>
      </c>
    </row>
    <row r="39" spans="1:30" ht="12.75">
      <c r="A39" t="s">
        <v>759</v>
      </c>
      <c r="B39" t="s">
        <v>193</v>
      </c>
      <c r="C39" t="s">
        <v>450</v>
      </c>
      <c r="D39" t="s">
        <v>29</v>
      </c>
      <c r="E39" t="s">
        <v>549</v>
      </c>
      <c r="F39" t="s">
        <v>549</v>
      </c>
      <c r="G39">
        <v>1</v>
      </c>
      <c r="H39">
        <v>1</v>
      </c>
      <c r="I39">
        <v>1</v>
      </c>
      <c r="J39">
        <v>1</v>
      </c>
      <c r="K39">
        <v>20</v>
      </c>
      <c r="L39">
        <v>10</v>
      </c>
      <c r="M39">
        <v>13</v>
      </c>
      <c r="N39">
        <v>7</v>
      </c>
      <c r="O39" t="s">
        <v>549</v>
      </c>
      <c r="P39" t="s">
        <v>549</v>
      </c>
      <c r="Q39">
        <v>3</v>
      </c>
      <c r="R39">
        <v>2</v>
      </c>
      <c r="S39">
        <v>5</v>
      </c>
      <c r="T39">
        <v>3</v>
      </c>
      <c r="U39">
        <v>1</v>
      </c>
      <c r="V39">
        <v>1</v>
      </c>
      <c r="W39">
        <v>7</v>
      </c>
      <c r="X39">
        <v>4</v>
      </c>
      <c r="Y39">
        <v>7</v>
      </c>
      <c r="Z39">
        <v>4</v>
      </c>
      <c r="AA39">
        <v>23</v>
      </c>
      <c r="AB39">
        <v>12</v>
      </c>
      <c r="AC39">
        <v>194</v>
      </c>
      <c r="AD39">
        <v>52</v>
      </c>
    </row>
    <row r="40" spans="1:30" ht="12.75">
      <c r="A40" t="s">
        <v>449</v>
      </c>
      <c r="B40" t="s">
        <v>193</v>
      </c>
      <c r="C40" t="s">
        <v>433</v>
      </c>
      <c r="D40" t="s">
        <v>791</v>
      </c>
      <c r="E40" t="s">
        <v>549</v>
      </c>
      <c r="F40" t="s">
        <v>549</v>
      </c>
      <c r="G40">
        <v>1</v>
      </c>
      <c r="H40">
        <v>1</v>
      </c>
      <c r="I40" t="s">
        <v>549</v>
      </c>
      <c r="J40" t="s">
        <v>549</v>
      </c>
      <c r="K40">
        <v>13</v>
      </c>
      <c r="L40">
        <v>7</v>
      </c>
      <c r="M40">
        <v>3</v>
      </c>
      <c r="N40">
        <v>2</v>
      </c>
      <c r="O40" t="s">
        <v>549</v>
      </c>
      <c r="P40" t="s">
        <v>549</v>
      </c>
      <c r="Q40">
        <v>3</v>
      </c>
      <c r="R40">
        <v>2</v>
      </c>
      <c r="S40">
        <v>1</v>
      </c>
      <c r="T40">
        <v>1</v>
      </c>
      <c r="U40" t="s">
        <v>549</v>
      </c>
      <c r="V40" t="s">
        <v>549</v>
      </c>
      <c r="W40">
        <v>10</v>
      </c>
      <c r="X40">
        <v>6</v>
      </c>
      <c r="Y40">
        <v>4</v>
      </c>
      <c r="Z40">
        <v>2</v>
      </c>
      <c r="AA40">
        <v>13</v>
      </c>
      <c r="AB40">
        <v>7</v>
      </c>
      <c r="AC40">
        <v>177</v>
      </c>
      <c r="AD40">
        <v>39</v>
      </c>
    </row>
    <row r="41" spans="1:30" ht="12.75">
      <c r="A41" t="s">
        <v>449</v>
      </c>
      <c r="B41" t="s">
        <v>191</v>
      </c>
      <c r="C41" t="s">
        <v>433</v>
      </c>
      <c r="D41" t="s">
        <v>558</v>
      </c>
      <c r="E41" t="s">
        <v>549</v>
      </c>
      <c r="F41" t="s">
        <v>549</v>
      </c>
      <c r="G41" t="s">
        <v>549</v>
      </c>
      <c r="H41" t="s">
        <v>549</v>
      </c>
      <c r="I41" t="s">
        <v>549</v>
      </c>
      <c r="J41" t="s">
        <v>549</v>
      </c>
      <c r="K41">
        <v>1</v>
      </c>
      <c r="L41">
        <v>2</v>
      </c>
      <c r="M41" t="s">
        <v>549</v>
      </c>
      <c r="N41" t="s">
        <v>549</v>
      </c>
      <c r="O41" t="s">
        <v>549</v>
      </c>
      <c r="P41" t="s">
        <v>549</v>
      </c>
      <c r="Q41">
        <v>2</v>
      </c>
      <c r="R41">
        <v>5</v>
      </c>
      <c r="S41" t="s">
        <v>549</v>
      </c>
      <c r="T41" t="s">
        <v>549</v>
      </c>
      <c r="U41" t="s">
        <v>549</v>
      </c>
      <c r="V41" t="s">
        <v>549</v>
      </c>
      <c r="W41">
        <v>1</v>
      </c>
      <c r="X41">
        <v>2</v>
      </c>
      <c r="Y41" t="s">
        <v>549</v>
      </c>
      <c r="Z41" t="s">
        <v>549</v>
      </c>
      <c r="AA41">
        <v>4</v>
      </c>
      <c r="AB41">
        <v>10</v>
      </c>
      <c r="AC41">
        <v>41</v>
      </c>
      <c r="AD41">
        <v>7</v>
      </c>
    </row>
    <row r="42" spans="1:30" ht="12.75">
      <c r="A42" t="s">
        <v>449</v>
      </c>
      <c r="B42" t="s">
        <v>313</v>
      </c>
      <c r="C42" t="s">
        <v>433</v>
      </c>
      <c r="D42" t="s">
        <v>54</v>
      </c>
      <c r="E42" t="s">
        <v>549</v>
      </c>
      <c r="F42" t="s">
        <v>549</v>
      </c>
      <c r="G42">
        <v>1</v>
      </c>
      <c r="H42">
        <v>1</v>
      </c>
      <c r="I42" t="s">
        <v>549</v>
      </c>
      <c r="J42" t="s">
        <v>549</v>
      </c>
      <c r="K42">
        <v>12</v>
      </c>
      <c r="L42">
        <v>9</v>
      </c>
      <c r="M42">
        <v>3</v>
      </c>
      <c r="N42">
        <v>2</v>
      </c>
      <c r="O42" t="s">
        <v>549</v>
      </c>
      <c r="P42" t="s">
        <v>549</v>
      </c>
      <c r="Q42">
        <v>1</v>
      </c>
      <c r="R42">
        <v>1</v>
      </c>
      <c r="S42">
        <v>1</v>
      </c>
      <c r="T42">
        <v>1</v>
      </c>
      <c r="U42" t="s">
        <v>549</v>
      </c>
      <c r="V42" t="s">
        <v>549</v>
      </c>
      <c r="W42">
        <v>9</v>
      </c>
      <c r="X42">
        <v>7</v>
      </c>
      <c r="Y42">
        <v>4</v>
      </c>
      <c r="Z42">
        <v>3</v>
      </c>
      <c r="AA42">
        <v>9</v>
      </c>
      <c r="AB42">
        <v>7</v>
      </c>
      <c r="AC42">
        <v>136</v>
      </c>
      <c r="AD42">
        <v>32</v>
      </c>
    </row>
    <row r="43" spans="1:30" ht="12.75">
      <c r="A43" t="s">
        <v>385</v>
      </c>
      <c r="B43" t="s">
        <v>191</v>
      </c>
      <c r="C43" t="s">
        <v>374</v>
      </c>
      <c r="D43" t="s">
        <v>559</v>
      </c>
      <c r="E43" t="s">
        <v>549</v>
      </c>
      <c r="F43" t="s">
        <v>549</v>
      </c>
      <c r="G43">
        <v>1</v>
      </c>
      <c r="H43">
        <v>1</v>
      </c>
      <c r="I43">
        <v>1</v>
      </c>
      <c r="J43">
        <v>1</v>
      </c>
      <c r="K43">
        <v>15</v>
      </c>
      <c r="L43">
        <v>13</v>
      </c>
      <c r="M43">
        <v>3</v>
      </c>
      <c r="N43">
        <v>3</v>
      </c>
      <c r="O43" t="s">
        <v>549</v>
      </c>
      <c r="P43" t="s">
        <v>549</v>
      </c>
      <c r="Q43">
        <v>7</v>
      </c>
      <c r="R43">
        <v>6</v>
      </c>
      <c r="S43">
        <v>1</v>
      </c>
      <c r="T43">
        <v>1</v>
      </c>
      <c r="U43">
        <v>3</v>
      </c>
      <c r="V43">
        <v>3</v>
      </c>
      <c r="W43">
        <v>8</v>
      </c>
      <c r="X43">
        <v>7</v>
      </c>
      <c r="Y43">
        <v>3</v>
      </c>
      <c r="Z43">
        <v>3</v>
      </c>
      <c r="AA43">
        <v>11</v>
      </c>
      <c r="AB43">
        <v>10</v>
      </c>
      <c r="AC43">
        <v>112</v>
      </c>
      <c r="AD43">
        <v>34</v>
      </c>
    </row>
    <row r="44" spans="1:30" ht="12.75">
      <c r="A44" t="s">
        <v>385</v>
      </c>
      <c r="B44" t="s">
        <v>313</v>
      </c>
      <c r="C44" t="s">
        <v>374</v>
      </c>
      <c r="D44" t="s">
        <v>55</v>
      </c>
      <c r="E44" t="s">
        <v>549</v>
      </c>
      <c r="F44" t="s">
        <v>549</v>
      </c>
      <c r="G44">
        <v>3</v>
      </c>
      <c r="H44">
        <v>1</v>
      </c>
      <c r="I44">
        <v>2</v>
      </c>
      <c r="J44">
        <v>1</v>
      </c>
      <c r="K44">
        <v>45</v>
      </c>
      <c r="L44">
        <v>14</v>
      </c>
      <c r="M44">
        <v>10</v>
      </c>
      <c r="N44">
        <v>3</v>
      </c>
      <c r="O44">
        <v>3</v>
      </c>
      <c r="P44">
        <v>1</v>
      </c>
      <c r="Q44">
        <v>5</v>
      </c>
      <c r="R44">
        <v>2</v>
      </c>
      <c r="S44">
        <v>8</v>
      </c>
      <c r="T44">
        <v>2</v>
      </c>
      <c r="U44" t="s">
        <v>549</v>
      </c>
      <c r="V44" t="s">
        <v>549</v>
      </c>
      <c r="W44">
        <v>35</v>
      </c>
      <c r="X44">
        <v>11</v>
      </c>
      <c r="Y44">
        <v>15</v>
      </c>
      <c r="Z44">
        <v>5</v>
      </c>
      <c r="AA44">
        <v>34</v>
      </c>
      <c r="AB44">
        <v>10</v>
      </c>
      <c r="AC44">
        <v>333</v>
      </c>
      <c r="AD44">
        <v>118</v>
      </c>
    </row>
    <row r="45" spans="1:30" ht="12.75">
      <c r="A45" t="s">
        <v>385</v>
      </c>
      <c r="B45" t="s">
        <v>193</v>
      </c>
      <c r="C45" t="s">
        <v>374</v>
      </c>
      <c r="D45" t="s">
        <v>808</v>
      </c>
      <c r="E45" t="s">
        <v>549</v>
      </c>
      <c r="F45" t="s">
        <v>549</v>
      </c>
      <c r="G45">
        <v>4</v>
      </c>
      <c r="H45">
        <v>1</v>
      </c>
      <c r="I45">
        <v>3</v>
      </c>
      <c r="J45">
        <v>1</v>
      </c>
      <c r="K45">
        <v>60</v>
      </c>
      <c r="L45">
        <v>13</v>
      </c>
      <c r="M45">
        <v>13</v>
      </c>
      <c r="N45">
        <v>3</v>
      </c>
      <c r="O45">
        <v>3</v>
      </c>
      <c r="P45">
        <v>1</v>
      </c>
      <c r="Q45">
        <v>12</v>
      </c>
      <c r="R45">
        <v>3</v>
      </c>
      <c r="S45">
        <v>9</v>
      </c>
      <c r="T45">
        <v>2</v>
      </c>
      <c r="U45">
        <v>3</v>
      </c>
      <c r="V45">
        <v>1</v>
      </c>
      <c r="W45">
        <v>43</v>
      </c>
      <c r="X45">
        <v>10</v>
      </c>
      <c r="Y45">
        <v>18</v>
      </c>
      <c r="Z45">
        <v>4</v>
      </c>
      <c r="AA45">
        <v>45</v>
      </c>
      <c r="AB45">
        <v>10</v>
      </c>
      <c r="AC45">
        <v>445</v>
      </c>
      <c r="AD45">
        <v>152</v>
      </c>
    </row>
    <row r="46" spans="1:30" ht="12.75">
      <c r="A46" t="s">
        <v>428</v>
      </c>
      <c r="B46" t="s">
        <v>193</v>
      </c>
      <c r="C46" t="s">
        <v>414</v>
      </c>
      <c r="D46" t="s">
        <v>205</v>
      </c>
      <c r="E46">
        <v>2</v>
      </c>
      <c r="F46">
        <v>1</v>
      </c>
      <c r="G46">
        <v>1</v>
      </c>
      <c r="H46">
        <v>1</v>
      </c>
      <c r="I46" t="s">
        <v>549</v>
      </c>
      <c r="J46" t="s">
        <v>549</v>
      </c>
      <c r="K46">
        <v>41</v>
      </c>
      <c r="L46">
        <v>24</v>
      </c>
      <c r="M46">
        <v>7</v>
      </c>
      <c r="N46">
        <v>4</v>
      </c>
      <c r="O46" t="s">
        <v>549</v>
      </c>
      <c r="P46" t="s">
        <v>549</v>
      </c>
      <c r="Q46">
        <v>7</v>
      </c>
      <c r="R46">
        <v>4</v>
      </c>
      <c r="S46">
        <v>4</v>
      </c>
      <c r="T46">
        <v>2</v>
      </c>
      <c r="U46">
        <v>3</v>
      </c>
      <c r="V46">
        <v>2</v>
      </c>
      <c r="W46">
        <v>26</v>
      </c>
      <c r="X46">
        <v>15</v>
      </c>
      <c r="Y46">
        <v>13</v>
      </c>
      <c r="Z46">
        <v>8</v>
      </c>
      <c r="AA46">
        <v>20</v>
      </c>
      <c r="AB46">
        <v>12</v>
      </c>
      <c r="AC46">
        <v>170</v>
      </c>
      <c r="AD46">
        <v>76</v>
      </c>
    </row>
    <row r="47" spans="1:30" ht="12.75">
      <c r="A47" t="s">
        <v>428</v>
      </c>
      <c r="B47" t="s">
        <v>191</v>
      </c>
      <c r="C47" t="s">
        <v>414</v>
      </c>
      <c r="D47" t="s">
        <v>560</v>
      </c>
      <c r="E47">
        <v>2</v>
      </c>
      <c r="F47">
        <v>3</v>
      </c>
      <c r="G47" t="s">
        <v>549</v>
      </c>
      <c r="H47" t="s">
        <v>549</v>
      </c>
      <c r="I47" t="s">
        <v>549</v>
      </c>
      <c r="J47" t="s">
        <v>549</v>
      </c>
      <c r="K47">
        <v>18</v>
      </c>
      <c r="L47">
        <v>25</v>
      </c>
      <c r="M47">
        <v>4</v>
      </c>
      <c r="N47">
        <v>6</v>
      </c>
      <c r="O47" t="s">
        <v>549</v>
      </c>
      <c r="P47" t="s">
        <v>549</v>
      </c>
      <c r="Q47">
        <v>3</v>
      </c>
      <c r="R47">
        <v>4</v>
      </c>
      <c r="S47">
        <v>2</v>
      </c>
      <c r="T47">
        <v>3</v>
      </c>
      <c r="U47">
        <v>2</v>
      </c>
      <c r="V47">
        <v>3</v>
      </c>
      <c r="W47">
        <v>9</v>
      </c>
      <c r="X47">
        <v>13</v>
      </c>
      <c r="Y47">
        <v>4</v>
      </c>
      <c r="Z47">
        <v>6</v>
      </c>
      <c r="AA47">
        <v>8</v>
      </c>
      <c r="AB47">
        <v>11</v>
      </c>
      <c r="AC47">
        <v>71</v>
      </c>
      <c r="AD47">
        <v>28</v>
      </c>
    </row>
    <row r="48" spans="1:30" ht="12.75">
      <c r="A48" t="s">
        <v>428</v>
      </c>
      <c r="B48" t="s">
        <v>313</v>
      </c>
      <c r="C48" t="s">
        <v>414</v>
      </c>
      <c r="D48" t="s">
        <v>56</v>
      </c>
      <c r="E48" t="s">
        <v>549</v>
      </c>
      <c r="F48" t="s">
        <v>549</v>
      </c>
      <c r="G48">
        <v>1</v>
      </c>
      <c r="H48">
        <v>1</v>
      </c>
      <c r="I48" t="s">
        <v>549</v>
      </c>
      <c r="J48" t="s">
        <v>549</v>
      </c>
      <c r="K48">
        <v>23</v>
      </c>
      <c r="L48">
        <v>23</v>
      </c>
      <c r="M48">
        <v>3</v>
      </c>
      <c r="N48">
        <v>3</v>
      </c>
      <c r="O48" t="s">
        <v>549</v>
      </c>
      <c r="P48" t="s">
        <v>549</v>
      </c>
      <c r="Q48">
        <v>4</v>
      </c>
      <c r="R48">
        <v>4</v>
      </c>
      <c r="S48">
        <v>2</v>
      </c>
      <c r="T48">
        <v>2</v>
      </c>
      <c r="U48">
        <v>1</v>
      </c>
      <c r="V48">
        <v>1</v>
      </c>
      <c r="W48">
        <v>17</v>
      </c>
      <c r="X48">
        <v>17</v>
      </c>
      <c r="Y48">
        <v>9</v>
      </c>
      <c r="Z48">
        <v>9</v>
      </c>
      <c r="AA48">
        <v>12</v>
      </c>
      <c r="AB48">
        <v>12</v>
      </c>
      <c r="AC48">
        <v>99</v>
      </c>
      <c r="AD48">
        <v>48</v>
      </c>
    </row>
    <row r="49" spans="1:30" ht="12.75">
      <c r="A49" t="s">
        <v>434</v>
      </c>
      <c r="B49" t="s">
        <v>187</v>
      </c>
      <c r="C49" t="s">
        <v>433</v>
      </c>
      <c r="D49" t="s">
        <v>823</v>
      </c>
      <c r="E49" t="s">
        <v>549</v>
      </c>
      <c r="F49" t="s">
        <v>549</v>
      </c>
      <c r="G49" t="s">
        <v>549</v>
      </c>
      <c r="H49" t="s">
        <v>549</v>
      </c>
      <c r="I49" t="s">
        <v>549</v>
      </c>
      <c r="J49" t="s">
        <v>549</v>
      </c>
      <c r="K49">
        <v>1</v>
      </c>
      <c r="L49">
        <v>33</v>
      </c>
      <c r="M49" t="s">
        <v>549</v>
      </c>
      <c r="N49" t="s">
        <v>549</v>
      </c>
      <c r="O49" t="s">
        <v>549</v>
      </c>
      <c r="P49" t="s">
        <v>549</v>
      </c>
      <c r="Q49" t="s">
        <v>549</v>
      </c>
      <c r="R49" t="s">
        <v>549</v>
      </c>
      <c r="S49" t="s">
        <v>549</v>
      </c>
      <c r="T49" t="s">
        <v>549</v>
      </c>
      <c r="U49" t="s">
        <v>549</v>
      </c>
      <c r="V49" t="s">
        <v>549</v>
      </c>
      <c r="W49">
        <v>1</v>
      </c>
      <c r="X49">
        <v>33</v>
      </c>
      <c r="Y49">
        <v>1</v>
      </c>
      <c r="Z49">
        <v>33</v>
      </c>
      <c r="AA49" t="s">
        <v>549</v>
      </c>
      <c r="AB49" t="s">
        <v>549</v>
      </c>
      <c r="AC49">
        <v>3</v>
      </c>
      <c r="AD49">
        <v>2</v>
      </c>
    </row>
    <row r="50" spans="1:30" ht="12.75">
      <c r="A50" t="s">
        <v>434</v>
      </c>
      <c r="B50" t="s">
        <v>191</v>
      </c>
      <c r="C50" t="s">
        <v>433</v>
      </c>
      <c r="D50" t="s">
        <v>561</v>
      </c>
      <c r="E50">
        <v>1</v>
      </c>
      <c r="F50">
        <v>1</v>
      </c>
      <c r="G50">
        <v>2</v>
      </c>
      <c r="H50">
        <v>3</v>
      </c>
      <c r="I50">
        <v>1</v>
      </c>
      <c r="J50">
        <v>1</v>
      </c>
      <c r="K50">
        <v>4</v>
      </c>
      <c r="L50">
        <v>5</v>
      </c>
      <c r="M50" t="s">
        <v>549</v>
      </c>
      <c r="N50" t="s">
        <v>549</v>
      </c>
      <c r="O50" t="s">
        <v>549</v>
      </c>
      <c r="P50" t="s">
        <v>549</v>
      </c>
      <c r="Q50">
        <v>2</v>
      </c>
      <c r="R50">
        <v>3</v>
      </c>
      <c r="S50">
        <v>1</v>
      </c>
      <c r="T50">
        <v>1</v>
      </c>
      <c r="U50">
        <v>2</v>
      </c>
      <c r="V50">
        <v>3</v>
      </c>
      <c r="W50">
        <v>3</v>
      </c>
      <c r="X50">
        <v>4</v>
      </c>
      <c r="Y50">
        <v>2</v>
      </c>
      <c r="Z50">
        <v>3</v>
      </c>
      <c r="AA50">
        <v>1</v>
      </c>
      <c r="AB50">
        <v>1</v>
      </c>
      <c r="AC50">
        <v>73</v>
      </c>
      <c r="AD50">
        <v>12</v>
      </c>
    </row>
    <row r="51" spans="1:30" ht="12.75">
      <c r="A51" t="s">
        <v>434</v>
      </c>
      <c r="B51" t="s">
        <v>313</v>
      </c>
      <c r="C51" t="s">
        <v>433</v>
      </c>
      <c r="D51" t="s">
        <v>522</v>
      </c>
      <c r="E51">
        <v>2</v>
      </c>
      <c r="F51">
        <v>2</v>
      </c>
      <c r="G51" t="s">
        <v>549</v>
      </c>
      <c r="H51" t="s">
        <v>549</v>
      </c>
      <c r="I51">
        <v>1</v>
      </c>
      <c r="J51">
        <v>1</v>
      </c>
      <c r="K51">
        <v>14</v>
      </c>
      <c r="L51">
        <v>11</v>
      </c>
      <c r="M51">
        <v>4</v>
      </c>
      <c r="N51">
        <v>3</v>
      </c>
      <c r="O51" t="s">
        <v>549</v>
      </c>
      <c r="P51" t="s">
        <v>549</v>
      </c>
      <c r="Q51">
        <v>3</v>
      </c>
      <c r="R51">
        <v>2</v>
      </c>
      <c r="S51">
        <v>1</v>
      </c>
      <c r="T51">
        <v>1</v>
      </c>
      <c r="U51" t="s">
        <v>549</v>
      </c>
      <c r="V51" t="s">
        <v>549</v>
      </c>
      <c r="W51">
        <v>5</v>
      </c>
      <c r="X51">
        <v>4</v>
      </c>
      <c r="Y51">
        <v>2</v>
      </c>
      <c r="Z51">
        <v>2</v>
      </c>
      <c r="AA51">
        <v>5</v>
      </c>
      <c r="AB51">
        <v>4</v>
      </c>
      <c r="AC51">
        <v>132</v>
      </c>
      <c r="AD51">
        <v>30</v>
      </c>
    </row>
    <row r="52" spans="1:30" ht="12.75">
      <c r="A52" t="s">
        <v>434</v>
      </c>
      <c r="B52" t="s">
        <v>193</v>
      </c>
      <c r="C52" t="s">
        <v>433</v>
      </c>
      <c r="D52" t="s">
        <v>206</v>
      </c>
      <c r="E52">
        <v>3</v>
      </c>
      <c r="F52">
        <v>1</v>
      </c>
      <c r="G52">
        <v>2</v>
      </c>
      <c r="H52">
        <v>1</v>
      </c>
      <c r="I52">
        <v>2</v>
      </c>
      <c r="J52">
        <v>1</v>
      </c>
      <c r="K52">
        <v>19</v>
      </c>
      <c r="L52">
        <v>9</v>
      </c>
      <c r="M52">
        <v>4</v>
      </c>
      <c r="N52">
        <v>2</v>
      </c>
      <c r="O52" t="s">
        <v>549</v>
      </c>
      <c r="P52" t="s">
        <v>549</v>
      </c>
      <c r="Q52">
        <v>5</v>
      </c>
      <c r="R52">
        <v>2</v>
      </c>
      <c r="S52">
        <v>2</v>
      </c>
      <c r="T52">
        <v>1</v>
      </c>
      <c r="U52">
        <v>2</v>
      </c>
      <c r="V52">
        <v>1</v>
      </c>
      <c r="W52">
        <v>9</v>
      </c>
      <c r="X52">
        <v>4</v>
      </c>
      <c r="Y52">
        <v>5</v>
      </c>
      <c r="Z52">
        <v>2</v>
      </c>
      <c r="AA52">
        <v>6</v>
      </c>
      <c r="AB52">
        <v>3</v>
      </c>
      <c r="AC52">
        <v>208</v>
      </c>
      <c r="AD52">
        <v>44</v>
      </c>
    </row>
    <row r="53" spans="1:30" ht="12.75">
      <c r="A53" t="s">
        <v>451</v>
      </c>
      <c r="B53" t="s">
        <v>193</v>
      </c>
      <c r="C53" t="s">
        <v>450</v>
      </c>
      <c r="D53" t="s">
        <v>781</v>
      </c>
      <c r="E53">
        <v>1</v>
      </c>
      <c r="F53">
        <v>0</v>
      </c>
      <c r="G53">
        <v>2</v>
      </c>
      <c r="H53">
        <v>1</v>
      </c>
      <c r="I53">
        <v>2</v>
      </c>
      <c r="J53">
        <v>1</v>
      </c>
      <c r="K53">
        <v>40</v>
      </c>
      <c r="L53">
        <v>14</v>
      </c>
      <c r="M53">
        <v>12</v>
      </c>
      <c r="N53">
        <v>4</v>
      </c>
      <c r="O53">
        <v>1</v>
      </c>
      <c r="P53">
        <v>0</v>
      </c>
      <c r="Q53">
        <v>6</v>
      </c>
      <c r="R53">
        <v>2</v>
      </c>
      <c r="S53">
        <v>4</v>
      </c>
      <c r="T53">
        <v>1</v>
      </c>
      <c r="U53">
        <v>1</v>
      </c>
      <c r="V53">
        <v>0</v>
      </c>
      <c r="W53">
        <v>10</v>
      </c>
      <c r="X53">
        <v>3</v>
      </c>
      <c r="Y53">
        <v>8</v>
      </c>
      <c r="Z53">
        <v>3</v>
      </c>
      <c r="AA53">
        <v>16</v>
      </c>
      <c r="AB53">
        <v>6</v>
      </c>
      <c r="AC53">
        <v>287</v>
      </c>
      <c r="AD53">
        <v>76</v>
      </c>
    </row>
    <row r="54" spans="1:30" ht="12.75">
      <c r="A54" t="s">
        <v>451</v>
      </c>
      <c r="B54" t="s">
        <v>191</v>
      </c>
      <c r="C54" t="s">
        <v>450</v>
      </c>
      <c r="D54" t="s">
        <v>562</v>
      </c>
      <c r="E54" t="s">
        <v>549</v>
      </c>
      <c r="F54" t="s">
        <v>549</v>
      </c>
      <c r="G54">
        <v>1</v>
      </c>
      <c r="H54">
        <v>1</v>
      </c>
      <c r="I54">
        <v>1</v>
      </c>
      <c r="J54">
        <v>1</v>
      </c>
      <c r="K54">
        <v>14</v>
      </c>
      <c r="L54">
        <v>16</v>
      </c>
      <c r="M54">
        <v>7</v>
      </c>
      <c r="N54">
        <v>8</v>
      </c>
      <c r="O54">
        <v>1</v>
      </c>
      <c r="P54">
        <v>1</v>
      </c>
      <c r="Q54">
        <v>4</v>
      </c>
      <c r="R54">
        <v>4</v>
      </c>
      <c r="S54">
        <v>1</v>
      </c>
      <c r="T54">
        <v>1</v>
      </c>
      <c r="U54">
        <v>1</v>
      </c>
      <c r="V54">
        <v>1</v>
      </c>
      <c r="W54">
        <v>5</v>
      </c>
      <c r="X54">
        <v>6</v>
      </c>
      <c r="Y54">
        <v>3</v>
      </c>
      <c r="Z54">
        <v>3</v>
      </c>
      <c r="AA54">
        <v>6</v>
      </c>
      <c r="AB54">
        <v>7</v>
      </c>
      <c r="AC54">
        <v>89</v>
      </c>
      <c r="AD54">
        <v>31</v>
      </c>
    </row>
    <row r="55" spans="1:30" ht="12.75">
      <c r="A55" t="s">
        <v>451</v>
      </c>
      <c r="B55" t="s">
        <v>313</v>
      </c>
      <c r="C55" t="s">
        <v>450</v>
      </c>
      <c r="D55" t="s">
        <v>523</v>
      </c>
      <c r="E55">
        <v>1</v>
      </c>
      <c r="F55">
        <v>1</v>
      </c>
      <c r="G55">
        <v>1</v>
      </c>
      <c r="H55">
        <v>1</v>
      </c>
      <c r="I55">
        <v>1</v>
      </c>
      <c r="J55">
        <v>1</v>
      </c>
      <c r="K55">
        <v>26</v>
      </c>
      <c r="L55">
        <v>13</v>
      </c>
      <c r="M55">
        <v>5</v>
      </c>
      <c r="N55">
        <v>3</v>
      </c>
      <c r="O55" t="s">
        <v>549</v>
      </c>
      <c r="P55" t="s">
        <v>549</v>
      </c>
      <c r="Q55">
        <v>2</v>
      </c>
      <c r="R55">
        <v>1</v>
      </c>
      <c r="S55">
        <v>3</v>
      </c>
      <c r="T55">
        <v>2</v>
      </c>
      <c r="U55" t="s">
        <v>549</v>
      </c>
      <c r="V55" t="s">
        <v>549</v>
      </c>
      <c r="W55">
        <v>5</v>
      </c>
      <c r="X55">
        <v>3</v>
      </c>
      <c r="Y55">
        <v>5</v>
      </c>
      <c r="Z55">
        <v>3</v>
      </c>
      <c r="AA55">
        <v>10</v>
      </c>
      <c r="AB55">
        <v>5</v>
      </c>
      <c r="AC55">
        <v>198</v>
      </c>
      <c r="AD55">
        <v>45</v>
      </c>
    </row>
    <row r="56" spans="1:30" ht="12.75">
      <c r="A56" t="s">
        <v>422</v>
      </c>
      <c r="B56" t="s">
        <v>191</v>
      </c>
      <c r="C56" t="s">
        <v>414</v>
      </c>
      <c r="D56" t="s">
        <v>563</v>
      </c>
      <c r="E56" t="s">
        <v>549</v>
      </c>
      <c r="F56" t="s">
        <v>549</v>
      </c>
      <c r="G56" t="s">
        <v>549</v>
      </c>
      <c r="H56" t="s">
        <v>549</v>
      </c>
      <c r="I56">
        <v>1</v>
      </c>
      <c r="J56">
        <v>1</v>
      </c>
      <c r="K56">
        <v>7</v>
      </c>
      <c r="L56">
        <v>6</v>
      </c>
      <c r="M56">
        <v>3</v>
      </c>
      <c r="N56">
        <v>3</v>
      </c>
      <c r="O56" t="s">
        <v>549</v>
      </c>
      <c r="P56" t="s">
        <v>549</v>
      </c>
      <c r="Q56">
        <v>3</v>
      </c>
      <c r="R56">
        <v>3</v>
      </c>
      <c r="S56">
        <v>1</v>
      </c>
      <c r="T56">
        <v>1</v>
      </c>
      <c r="U56" t="s">
        <v>549</v>
      </c>
      <c r="V56" t="s">
        <v>549</v>
      </c>
      <c r="W56">
        <v>10</v>
      </c>
      <c r="X56">
        <v>9</v>
      </c>
      <c r="Y56">
        <v>5</v>
      </c>
      <c r="Z56">
        <v>4</v>
      </c>
      <c r="AA56">
        <v>4</v>
      </c>
      <c r="AB56">
        <v>3</v>
      </c>
      <c r="AC56">
        <v>117</v>
      </c>
      <c r="AD56">
        <v>22</v>
      </c>
    </row>
    <row r="57" spans="1:30" ht="12.75">
      <c r="A57" t="s">
        <v>422</v>
      </c>
      <c r="B57" t="s">
        <v>313</v>
      </c>
      <c r="C57" t="s">
        <v>414</v>
      </c>
      <c r="D57" t="s">
        <v>57</v>
      </c>
      <c r="E57">
        <v>1</v>
      </c>
      <c r="F57">
        <v>0</v>
      </c>
      <c r="G57" t="s">
        <v>549</v>
      </c>
      <c r="H57" t="s">
        <v>549</v>
      </c>
      <c r="I57">
        <v>3</v>
      </c>
      <c r="J57">
        <v>1</v>
      </c>
      <c r="K57">
        <v>33</v>
      </c>
      <c r="L57">
        <v>14</v>
      </c>
      <c r="M57">
        <v>11</v>
      </c>
      <c r="N57">
        <v>5</v>
      </c>
      <c r="O57" t="s">
        <v>549</v>
      </c>
      <c r="P57" t="s">
        <v>549</v>
      </c>
      <c r="Q57">
        <v>2</v>
      </c>
      <c r="R57">
        <v>1</v>
      </c>
      <c r="S57">
        <v>6</v>
      </c>
      <c r="T57">
        <v>2</v>
      </c>
      <c r="U57" t="s">
        <v>549</v>
      </c>
      <c r="V57" t="s">
        <v>549</v>
      </c>
      <c r="W57">
        <v>14</v>
      </c>
      <c r="X57">
        <v>6</v>
      </c>
      <c r="Y57">
        <v>3</v>
      </c>
      <c r="Z57">
        <v>1</v>
      </c>
      <c r="AA57">
        <v>9</v>
      </c>
      <c r="AB57">
        <v>4</v>
      </c>
      <c r="AC57">
        <v>242</v>
      </c>
      <c r="AD57">
        <v>50</v>
      </c>
    </row>
    <row r="58" spans="1:30" ht="12.75">
      <c r="A58" t="s">
        <v>422</v>
      </c>
      <c r="B58" t="s">
        <v>193</v>
      </c>
      <c r="C58" t="s">
        <v>414</v>
      </c>
      <c r="D58" t="s">
        <v>801</v>
      </c>
      <c r="E58">
        <v>1</v>
      </c>
      <c r="F58">
        <v>0</v>
      </c>
      <c r="G58" t="s">
        <v>549</v>
      </c>
      <c r="H58" t="s">
        <v>549</v>
      </c>
      <c r="I58">
        <v>4</v>
      </c>
      <c r="J58">
        <v>1</v>
      </c>
      <c r="K58">
        <v>40</v>
      </c>
      <c r="L58">
        <v>11</v>
      </c>
      <c r="M58">
        <v>14</v>
      </c>
      <c r="N58">
        <v>4</v>
      </c>
      <c r="O58" t="s">
        <v>549</v>
      </c>
      <c r="P58" t="s">
        <v>549</v>
      </c>
      <c r="Q58">
        <v>5</v>
      </c>
      <c r="R58">
        <v>1</v>
      </c>
      <c r="S58">
        <v>7</v>
      </c>
      <c r="T58">
        <v>2</v>
      </c>
      <c r="U58" t="s">
        <v>549</v>
      </c>
      <c r="V58" t="s">
        <v>549</v>
      </c>
      <c r="W58">
        <v>24</v>
      </c>
      <c r="X58">
        <v>7</v>
      </c>
      <c r="Y58">
        <v>8</v>
      </c>
      <c r="Z58">
        <v>2</v>
      </c>
      <c r="AA58">
        <v>13</v>
      </c>
      <c r="AB58">
        <v>4</v>
      </c>
      <c r="AC58">
        <v>359</v>
      </c>
      <c r="AD58">
        <v>72</v>
      </c>
    </row>
    <row r="59" spans="1:30" ht="12.75">
      <c r="A59" t="s">
        <v>438</v>
      </c>
      <c r="B59" t="s">
        <v>193</v>
      </c>
      <c r="C59" t="s">
        <v>433</v>
      </c>
      <c r="D59" t="s">
        <v>207</v>
      </c>
      <c r="E59">
        <v>3</v>
      </c>
      <c r="F59">
        <v>1</v>
      </c>
      <c r="G59">
        <v>1</v>
      </c>
      <c r="H59">
        <v>0</v>
      </c>
      <c r="I59">
        <v>4</v>
      </c>
      <c r="J59">
        <v>1</v>
      </c>
      <c r="K59">
        <v>45</v>
      </c>
      <c r="L59">
        <v>8</v>
      </c>
      <c r="M59">
        <v>23</v>
      </c>
      <c r="N59">
        <v>4</v>
      </c>
      <c r="O59" t="s">
        <v>549</v>
      </c>
      <c r="P59" t="s">
        <v>549</v>
      </c>
      <c r="Q59">
        <v>5</v>
      </c>
      <c r="R59">
        <v>1</v>
      </c>
      <c r="S59">
        <v>7</v>
      </c>
      <c r="T59">
        <v>1</v>
      </c>
      <c r="U59">
        <v>1</v>
      </c>
      <c r="V59">
        <v>0</v>
      </c>
      <c r="W59">
        <v>36</v>
      </c>
      <c r="X59">
        <v>6</v>
      </c>
      <c r="Y59">
        <v>15</v>
      </c>
      <c r="Z59">
        <v>3</v>
      </c>
      <c r="AA59">
        <v>61</v>
      </c>
      <c r="AB59">
        <v>11</v>
      </c>
      <c r="AC59">
        <v>565</v>
      </c>
      <c r="AD59">
        <v>145</v>
      </c>
    </row>
    <row r="60" spans="1:30" ht="12.75">
      <c r="A60" t="s">
        <v>438</v>
      </c>
      <c r="B60" t="s">
        <v>191</v>
      </c>
      <c r="C60" t="s">
        <v>433</v>
      </c>
      <c r="D60" t="s">
        <v>564</v>
      </c>
      <c r="E60">
        <v>1</v>
      </c>
      <c r="F60">
        <v>1</v>
      </c>
      <c r="G60" t="s">
        <v>549</v>
      </c>
      <c r="H60" t="s">
        <v>549</v>
      </c>
      <c r="I60">
        <v>1</v>
      </c>
      <c r="J60">
        <v>1</v>
      </c>
      <c r="K60">
        <v>11</v>
      </c>
      <c r="L60">
        <v>7</v>
      </c>
      <c r="M60">
        <v>7</v>
      </c>
      <c r="N60">
        <v>4</v>
      </c>
      <c r="O60" t="s">
        <v>549</v>
      </c>
      <c r="P60" t="s">
        <v>549</v>
      </c>
      <c r="Q60">
        <v>1</v>
      </c>
      <c r="R60">
        <v>1</v>
      </c>
      <c r="S60">
        <v>4</v>
      </c>
      <c r="T60">
        <v>3</v>
      </c>
      <c r="U60">
        <v>1</v>
      </c>
      <c r="V60">
        <v>1</v>
      </c>
      <c r="W60">
        <v>10</v>
      </c>
      <c r="X60">
        <v>6</v>
      </c>
      <c r="Y60">
        <v>3</v>
      </c>
      <c r="Z60">
        <v>2</v>
      </c>
      <c r="AA60">
        <v>11</v>
      </c>
      <c r="AB60">
        <v>7</v>
      </c>
      <c r="AC60">
        <v>160</v>
      </c>
      <c r="AD60">
        <v>33</v>
      </c>
    </row>
    <row r="61" spans="1:30" ht="12.75">
      <c r="A61" t="s">
        <v>438</v>
      </c>
      <c r="B61" t="s">
        <v>313</v>
      </c>
      <c r="C61" t="s">
        <v>433</v>
      </c>
      <c r="D61" t="s">
        <v>58</v>
      </c>
      <c r="E61">
        <v>2</v>
      </c>
      <c r="F61">
        <v>0</v>
      </c>
      <c r="G61">
        <v>1</v>
      </c>
      <c r="H61">
        <v>0</v>
      </c>
      <c r="I61">
        <v>3</v>
      </c>
      <c r="J61">
        <v>1</v>
      </c>
      <c r="K61">
        <v>34</v>
      </c>
      <c r="L61">
        <v>8</v>
      </c>
      <c r="M61">
        <v>16</v>
      </c>
      <c r="N61">
        <v>4</v>
      </c>
      <c r="O61" t="s">
        <v>549</v>
      </c>
      <c r="P61" t="s">
        <v>549</v>
      </c>
      <c r="Q61">
        <v>4</v>
      </c>
      <c r="R61">
        <v>1</v>
      </c>
      <c r="S61">
        <v>3</v>
      </c>
      <c r="T61">
        <v>1</v>
      </c>
      <c r="U61" t="s">
        <v>549</v>
      </c>
      <c r="V61" t="s">
        <v>549</v>
      </c>
      <c r="W61">
        <v>26</v>
      </c>
      <c r="X61">
        <v>6</v>
      </c>
      <c r="Y61">
        <v>12</v>
      </c>
      <c r="Z61">
        <v>3</v>
      </c>
      <c r="AA61">
        <v>50</v>
      </c>
      <c r="AB61">
        <v>12</v>
      </c>
      <c r="AC61">
        <v>405</v>
      </c>
      <c r="AD61">
        <v>112</v>
      </c>
    </row>
    <row r="62" spans="1:30" ht="12.75">
      <c r="A62" t="s">
        <v>367</v>
      </c>
      <c r="B62" t="s">
        <v>191</v>
      </c>
      <c r="C62" t="s">
        <v>357</v>
      </c>
      <c r="D62" t="s">
        <v>565</v>
      </c>
      <c r="E62" t="s">
        <v>549</v>
      </c>
      <c r="F62" t="s">
        <v>549</v>
      </c>
      <c r="G62" t="s">
        <v>549</v>
      </c>
      <c r="H62" t="s">
        <v>549</v>
      </c>
      <c r="I62" t="s">
        <v>549</v>
      </c>
      <c r="J62" t="s">
        <v>549</v>
      </c>
      <c r="K62">
        <v>7</v>
      </c>
      <c r="L62">
        <v>21</v>
      </c>
      <c r="M62">
        <v>2</v>
      </c>
      <c r="N62">
        <v>6</v>
      </c>
      <c r="O62" t="s">
        <v>549</v>
      </c>
      <c r="P62" t="s">
        <v>549</v>
      </c>
      <c r="Q62">
        <v>1</v>
      </c>
      <c r="R62">
        <v>3</v>
      </c>
      <c r="S62" t="s">
        <v>549</v>
      </c>
      <c r="T62" t="s">
        <v>549</v>
      </c>
      <c r="U62" t="s">
        <v>549</v>
      </c>
      <c r="V62" t="s">
        <v>549</v>
      </c>
      <c r="W62">
        <v>2</v>
      </c>
      <c r="X62">
        <v>6</v>
      </c>
      <c r="Y62" t="s">
        <v>549</v>
      </c>
      <c r="Z62" t="s">
        <v>549</v>
      </c>
      <c r="AA62">
        <v>2</v>
      </c>
      <c r="AB62">
        <v>6</v>
      </c>
      <c r="AC62">
        <v>33</v>
      </c>
      <c r="AD62">
        <v>12</v>
      </c>
    </row>
    <row r="63" spans="1:30" ht="12.75">
      <c r="A63" t="s">
        <v>367</v>
      </c>
      <c r="B63" t="s">
        <v>313</v>
      </c>
      <c r="C63" t="s">
        <v>357</v>
      </c>
      <c r="D63" t="s">
        <v>59</v>
      </c>
      <c r="E63">
        <v>3</v>
      </c>
      <c r="F63">
        <v>4</v>
      </c>
      <c r="G63">
        <v>2</v>
      </c>
      <c r="H63">
        <v>2</v>
      </c>
      <c r="I63" t="s">
        <v>549</v>
      </c>
      <c r="J63" t="s">
        <v>549</v>
      </c>
      <c r="K63">
        <v>20</v>
      </c>
      <c r="L63">
        <v>24</v>
      </c>
      <c r="M63">
        <v>7</v>
      </c>
      <c r="N63">
        <v>8</v>
      </c>
      <c r="O63" t="s">
        <v>549</v>
      </c>
      <c r="P63" t="s">
        <v>549</v>
      </c>
      <c r="Q63">
        <v>1</v>
      </c>
      <c r="R63">
        <v>1</v>
      </c>
      <c r="S63">
        <v>3</v>
      </c>
      <c r="T63">
        <v>4</v>
      </c>
      <c r="U63">
        <v>1</v>
      </c>
      <c r="V63">
        <v>1</v>
      </c>
      <c r="W63">
        <v>9</v>
      </c>
      <c r="X63">
        <v>11</v>
      </c>
      <c r="Y63">
        <v>1</v>
      </c>
      <c r="Z63">
        <v>1</v>
      </c>
      <c r="AA63">
        <v>12</v>
      </c>
      <c r="AB63">
        <v>14</v>
      </c>
      <c r="AC63">
        <v>85</v>
      </c>
      <c r="AD63">
        <v>40</v>
      </c>
    </row>
    <row r="64" spans="1:30" ht="12.75">
      <c r="A64" t="s">
        <v>367</v>
      </c>
      <c r="B64" t="s">
        <v>193</v>
      </c>
      <c r="C64" t="s">
        <v>357</v>
      </c>
      <c r="D64" t="s">
        <v>208</v>
      </c>
      <c r="E64">
        <v>3</v>
      </c>
      <c r="F64">
        <v>3</v>
      </c>
      <c r="G64">
        <v>2</v>
      </c>
      <c r="H64">
        <v>2</v>
      </c>
      <c r="I64" t="s">
        <v>549</v>
      </c>
      <c r="J64" t="s">
        <v>549</v>
      </c>
      <c r="K64">
        <v>27</v>
      </c>
      <c r="L64">
        <v>23</v>
      </c>
      <c r="M64">
        <v>9</v>
      </c>
      <c r="N64">
        <v>8</v>
      </c>
      <c r="O64" t="s">
        <v>549</v>
      </c>
      <c r="P64" t="s">
        <v>549</v>
      </c>
      <c r="Q64">
        <v>2</v>
      </c>
      <c r="R64">
        <v>2</v>
      </c>
      <c r="S64">
        <v>3</v>
      </c>
      <c r="T64">
        <v>3</v>
      </c>
      <c r="U64">
        <v>1</v>
      </c>
      <c r="V64">
        <v>1</v>
      </c>
      <c r="W64">
        <v>11</v>
      </c>
      <c r="X64">
        <v>9</v>
      </c>
      <c r="Y64">
        <v>1</v>
      </c>
      <c r="Z64">
        <v>1</v>
      </c>
      <c r="AA64">
        <v>14</v>
      </c>
      <c r="AB64">
        <v>12</v>
      </c>
      <c r="AC64">
        <v>118</v>
      </c>
      <c r="AD64">
        <v>52</v>
      </c>
    </row>
    <row r="65" spans="1:30" ht="12.75">
      <c r="A65" t="s">
        <v>386</v>
      </c>
      <c r="B65" t="s">
        <v>193</v>
      </c>
      <c r="C65" t="s">
        <v>374</v>
      </c>
      <c r="D65" t="s">
        <v>209</v>
      </c>
      <c r="E65">
        <v>3</v>
      </c>
      <c r="F65">
        <v>2</v>
      </c>
      <c r="G65">
        <v>4</v>
      </c>
      <c r="H65">
        <v>2</v>
      </c>
      <c r="I65">
        <v>4</v>
      </c>
      <c r="J65">
        <v>2</v>
      </c>
      <c r="K65">
        <v>27</v>
      </c>
      <c r="L65">
        <v>14</v>
      </c>
      <c r="M65">
        <v>2</v>
      </c>
      <c r="N65">
        <v>1</v>
      </c>
      <c r="O65" t="s">
        <v>549</v>
      </c>
      <c r="P65" t="s">
        <v>549</v>
      </c>
      <c r="Q65">
        <v>1</v>
      </c>
      <c r="R65">
        <v>1</v>
      </c>
      <c r="S65">
        <v>5</v>
      </c>
      <c r="T65">
        <v>3</v>
      </c>
      <c r="U65">
        <v>2</v>
      </c>
      <c r="V65">
        <v>1</v>
      </c>
      <c r="W65">
        <v>15</v>
      </c>
      <c r="X65">
        <v>8</v>
      </c>
      <c r="Y65">
        <v>2</v>
      </c>
      <c r="Z65">
        <v>1</v>
      </c>
      <c r="AA65">
        <v>12</v>
      </c>
      <c r="AB65">
        <v>6</v>
      </c>
      <c r="AC65">
        <v>200</v>
      </c>
      <c r="AD65">
        <v>60</v>
      </c>
    </row>
    <row r="66" spans="1:30" ht="12.75">
      <c r="A66" t="s">
        <v>386</v>
      </c>
      <c r="B66" t="s">
        <v>191</v>
      </c>
      <c r="C66" t="s">
        <v>374</v>
      </c>
      <c r="D66" t="s">
        <v>566</v>
      </c>
      <c r="E66" t="s">
        <v>549</v>
      </c>
      <c r="F66" t="s">
        <v>549</v>
      </c>
      <c r="G66">
        <v>1</v>
      </c>
      <c r="H66">
        <v>2</v>
      </c>
      <c r="I66">
        <v>2</v>
      </c>
      <c r="J66">
        <v>3</v>
      </c>
      <c r="K66">
        <v>8</v>
      </c>
      <c r="L66">
        <v>12</v>
      </c>
      <c r="M66" t="s">
        <v>549</v>
      </c>
      <c r="N66" t="s">
        <v>549</v>
      </c>
      <c r="O66" t="s">
        <v>549</v>
      </c>
      <c r="P66" t="s">
        <v>549</v>
      </c>
      <c r="Q66">
        <v>1</v>
      </c>
      <c r="R66">
        <v>2</v>
      </c>
      <c r="S66">
        <v>3</v>
      </c>
      <c r="T66">
        <v>5</v>
      </c>
      <c r="U66">
        <v>1</v>
      </c>
      <c r="V66">
        <v>2</v>
      </c>
      <c r="W66">
        <v>3</v>
      </c>
      <c r="X66">
        <v>5</v>
      </c>
      <c r="Y66">
        <v>2</v>
      </c>
      <c r="Z66">
        <v>3</v>
      </c>
      <c r="AA66">
        <v>2</v>
      </c>
      <c r="AB66">
        <v>3</v>
      </c>
      <c r="AC66">
        <v>65</v>
      </c>
      <c r="AD66">
        <v>15</v>
      </c>
    </row>
    <row r="67" spans="1:30" ht="12.75">
      <c r="A67" t="s">
        <v>386</v>
      </c>
      <c r="B67" t="s">
        <v>313</v>
      </c>
      <c r="C67" t="s">
        <v>374</v>
      </c>
      <c r="D67" t="s">
        <v>60</v>
      </c>
      <c r="E67">
        <v>3</v>
      </c>
      <c r="F67">
        <v>2</v>
      </c>
      <c r="G67">
        <v>3</v>
      </c>
      <c r="H67">
        <v>2</v>
      </c>
      <c r="I67">
        <v>2</v>
      </c>
      <c r="J67">
        <v>1</v>
      </c>
      <c r="K67">
        <v>19</v>
      </c>
      <c r="L67">
        <v>14</v>
      </c>
      <c r="M67">
        <v>2</v>
      </c>
      <c r="N67">
        <v>1</v>
      </c>
      <c r="O67" t="s">
        <v>549</v>
      </c>
      <c r="P67" t="s">
        <v>549</v>
      </c>
      <c r="Q67" t="s">
        <v>549</v>
      </c>
      <c r="R67" t="s">
        <v>549</v>
      </c>
      <c r="S67">
        <v>2</v>
      </c>
      <c r="T67">
        <v>1</v>
      </c>
      <c r="U67">
        <v>1</v>
      </c>
      <c r="V67">
        <v>1</v>
      </c>
      <c r="W67">
        <v>12</v>
      </c>
      <c r="X67">
        <v>9</v>
      </c>
      <c r="Y67" t="s">
        <v>549</v>
      </c>
      <c r="Z67" t="s">
        <v>549</v>
      </c>
      <c r="AA67">
        <v>10</v>
      </c>
      <c r="AB67">
        <v>7</v>
      </c>
      <c r="AC67">
        <v>134</v>
      </c>
      <c r="AD67">
        <v>45</v>
      </c>
    </row>
    <row r="68" spans="1:30" ht="12.75">
      <c r="A68" t="s">
        <v>386</v>
      </c>
      <c r="B68" t="s">
        <v>187</v>
      </c>
      <c r="C68" t="s">
        <v>374</v>
      </c>
      <c r="D68" t="s">
        <v>824</v>
      </c>
      <c r="E68" t="s">
        <v>549</v>
      </c>
      <c r="F68" t="s">
        <v>549</v>
      </c>
      <c r="G68" t="s">
        <v>549</v>
      </c>
      <c r="H68" t="s">
        <v>549</v>
      </c>
      <c r="I68" t="s">
        <v>549</v>
      </c>
      <c r="J68" t="s">
        <v>549</v>
      </c>
      <c r="K68" t="s">
        <v>549</v>
      </c>
      <c r="L68" t="s">
        <v>549</v>
      </c>
      <c r="M68" t="s">
        <v>549</v>
      </c>
      <c r="N68" t="s">
        <v>549</v>
      </c>
      <c r="O68" t="s">
        <v>549</v>
      </c>
      <c r="P68" t="s">
        <v>549</v>
      </c>
      <c r="Q68" t="s">
        <v>549</v>
      </c>
      <c r="R68" t="s">
        <v>549</v>
      </c>
      <c r="S68" t="s">
        <v>549</v>
      </c>
      <c r="T68" t="s">
        <v>549</v>
      </c>
      <c r="U68" t="s">
        <v>549</v>
      </c>
      <c r="V68" t="s">
        <v>549</v>
      </c>
      <c r="W68" t="s">
        <v>549</v>
      </c>
      <c r="X68" t="s">
        <v>549</v>
      </c>
      <c r="Y68" t="s">
        <v>549</v>
      </c>
      <c r="Z68" t="s">
        <v>549</v>
      </c>
      <c r="AA68" t="s">
        <v>549</v>
      </c>
      <c r="AB68" t="s">
        <v>549</v>
      </c>
      <c r="AC68">
        <v>1</v>
      </c>
      <c r="AD68" t="s">
        <v>549</v>
      </c>
    </row>
    <row r="69" spans="1:30" ht="12.75">
      <c r="A69" t="s">
        <v>325</v>
      </c>
      <c r="B69" t="s">
        <v>187</v>
      </c>
      <c r="C69" t="s">
        <v>463</v>
      </c>
      <c r="D69" t="s">
        <v>472</v>
      </c>
      <c r="E69" t="s">
        <v>549</v>
      </c>
      <c r="F69" t="s">
        <v>549</v>
      </c>
      <c r="G69" t="s">
        <v>549</v>
      </c>
      <c r="H69" t="s">
        <v>549</v>
      </c>
      <c r="I69" t="s">
        <v>549</v>
      </c>
      <c r="J69" t="s">
        <v>549</v>
      </c>
      <c r="K69">
        <v>1</v>
      </c>
      <c r="L69">
        <v>33</v>
      </c>
      <c r="M69" t="s">
        <v>549</v>
      </c>
      <c r="N69" t="s">
        <v>549</v>
      </c>
      <c r="O69" t="s">
        <v>549</v>
      </c>
      <c r="P69" t="s">
        <v>549</v>
      </c>
      <c r="Q69" t="s">
        <v>549</v>
      </c>
      <c r="R69" t="s">
        <v>549</v>
      </c>
      <c r="S69" t="s">
        <v>549</v>
      </c>
      <c r="T69" t="s">
        <v>549</v>
      </c>
      <c r="U69" t="s">
        <v>549</v>
      </c>
      <c r="V69" t="s">
        <v>549</v>
      </c>
      <c r="W69" t="s">
        <v>549</v>
      </c>
      <c r="X69" t="s">
        <v>549</v>
      </c>
      <c r="Y69" t="s">
        <v>549</v>
      </c>
      <c r="Z69" t="s">
        <v>549</v>
      </c>
      <c r="AA69">
        <v>1</v>
      </c>
      <c r="AB69">
        <v>33</v>
      </c>
      <c r="AC69">
        <v>3</v>
      </c>
      <c r="AD69">
        <v>2</v>
      </c>
    </row>
    <row r="70" spans="1:30" ht="12.75">
      <c r="A70" t="s">
        <v>325</v>
      </c>
      <c r="B70" t="s">
        <v>191</v>
      </c>
      <c r="C70" t="s">
        <v>463</v>
      </c>
      <c r="D70" t="s">
        <v>567</v>
      </c>
      <c r="E70" t="s">
        <v>549</v>
      </c>
      <c r="F70" t="s">
        <v>549</v>
      </c>
      <c r="G70">
        <v>2</v>
      </c>
      <c r="H70">
        <v>1</v>
      </c>
      <c r="I70">
        <v>2</v>
      </c>
      <c r="J70">
        <v>1</v>
      </c>
      <c r="K70">
        <v>20</v>
      </c>
      <c r="L70">
        <v>9</v>
      </c>
      <c r="M70">
        <v>4</v>
      </c>
      <c r="N70">
        <v>2</v>
      </c>
      <c r="O70">
        <v>3</v>
      </c>
      <c r="P70">
        <v>1</v>
      </c>
      <c r="Q70">
        <v>6</v>
      </c>
      <c r="R70">
        <v>3</v>
      </c>
      <c r="S70">
        <v>5</v>
      </c>
      <c r="T70">
        <v>2</v>
      </c>
      <c r="U70">
        <v>1</v>
      </c>
      <c r="V70">
        <v>0</v>
      </c>
      <c r="W70">
        <v>11</v>
      </c>
      <c r="X70">
        <v>5</v>
      </c>
      <c r="Y70">
        <v>10</v>
      </c>
      <c r="Z70">
        <v>5</v>
      </c>
      <c r="AA70">
        <v>9</v>
      </c>
      <c r="AB70">
        <v>4</v>
      </c>
      <c r="AC70">
        <v>211</v>
      </c>
      <c r="AD70">
        <v>45</v>
      </c>
    </row>
    <row r="71" spans="1:30" ht="12.75">
      <c r="A71" t="s">
        <v>325</v>
      </c>
      <c r="B71" t="s">
        <v>313</v>
      </c>
      <c r="C71" t="s">
        <v>463</v>
      </c>
      <c r="D71" t="s">
        <v>61</v>
      </c>
      <c r="E71">
        <v>4</v>
      </c>
      <c r="F71">
        <v>1</v>
      </c>
      <c r="G71">
        <v>3</v>
      </c>
      <c r="H71">
        <v>1</v>
      </c>
      <c r="I71">
        <v>11</v>
      </c>
      <c r="J71">
        <v>3</v>
      </c>
      <c r="K71">
        <v>64</v>
      </c>
      <c r="L71">
        <v>15</v>
      </c>
      <c r="M71">
        <v>13</v>
      </c>
      <c r="N71">
        <v>3</v>
      </c>
      <c r="O71" t="s">
        <v>549</v>
      </c>
      <c r="P71" t="s">
        <v>549</v>
      </c>
      <c r="Q71">
        <v>3</v>
      </c>
      <c r="R71">
        <v>1</v>
      </c>
      <c r="S71">
        <v>3</v>
      </c>
      <c r="T71">
        <v>1</v>
      </c>
      <c r="U71">
        <v>2</v>
      </c>
      <c r="V71">
        <v>0</v>
      </c>
      <c r="W71">
        <v>53</v>
      </c>
      <c r="X71">
        <v>12</v>
      </c>
      <c r="Y71">
        <v>11</v>
      </c>
      <c r="Z71">
        <v>3</v>
      </c>
      <c r="AA71">
        <v>33</v>
      </c>
      <c r="AB71">
        <v>8</v>
      </c>
      <c r="AC71">
        <v>434</v>
      </c>
      <c r="AD71">
        <v>132</v>
      </c>
    </row>
    <row r="72" spans="1:30" ht="12.75">
      <c r="A72" t="s">
        <v>325</v>
      </c>
      <c r="B72" t="s">
        <v>193</v>
      </c>
      <c r="C72" t="s">
        <v>463</v>
      </c>
      <c r="D72" t="s">
        <v>210</v>
      </c>
      <c r="E72">
        <v>4</v>
      </c>
      <c r="F72">
        <v>1</v>
      </c>
      <c r="G72">
        <v>5</v>
      </c>
      <c r="H72">
        <v>1</v>
      </c>
      <c r="I72">
        <v>13</v>
      </c>
      <c r="J72">
        <v>2</v>
      </c>
      <c r="K72">
        <v>85</v>
      </c>
      <c r="L72">
        <v>13</v>
      </c>
      <c r="M72">
        <v>17</v>
      </c>
      <c r="N72">
        <v>3</v>
      </c>
      <c r="O72">
        <v>3</v>
      </c>
      <c r="P72">
        <v>0</v>
      </c>
      <c r="Q72">
        <v>9</v>
      </c>
      <c r="R72">
        <v>1</v>
      </c>
      <c r="S72">
        <v>8</v>
      </c>
      <c r="T72">
        <v>1</v>
      </c>
      <c r="U72">
        <v>3</v>
      </c>
      <c r="V72">
        <v>0</v>
      </c>
      <c r="W72">
        <v>64</v>
      </c>
      <c r="X72">
        <v>10</v>
      </c>
      <c r="Y72">
        <v>21</v>
      </c>
      <c r="Z72">
        <v>3</v>
      </c>
      <c r="AA72">
        <v>43</v>
      </c>
      <c r="AB72">
        <v>7</v>
      </c>
      <c r="AC72">
        <v>648</v>
      </c>
      <c r="AD72">
        <v>179</v>
      </c>
    </row>
    <row r="73" spans="1:30" ht="12.75">
      <c r="A73" t="s">
        <v>406</v>
      </c>
      <c r="B73" t="s">
        <v>193</v>
      </c>
      <c r="C73" t="s">
        <v>394</v>
      </c>
      <c r="D73" t="s">
        <v>211</v>
      </c>
      <c r="E73">
        <v>1</v>
      </c>
      <c r="F73">
        <v>1</v>
      </c>
      <c r="G73">
        <v>2</v>
      </c>
      <c r="H73">
        <v>2</v>
      </c>
      <c r="I73">
        <v>2</v>
      </c>
      <c r="J73">
        <v>2</v>
      </c>
      <c r="K73">
        <v>15</v>
      </c>
      <c r="L73">
        <v>13</v>
      </c>
      <c r="M73" t="s">
        <v>549</v>
      </c>
      <c r="N73" t="s">
        <v>549</v>
      </c>
      <c r="O73" t="s">
        <v>549</v>
      </c>
      <c r="P73" t="s">
        <v>549</v>
      </c>
      <c r="Q73">
        <v>4</v>
      </c>
      <c r="R73">
        <v>3</v>
      </c>
      <c r="S73">
        <v>2</v>
      </c>
      <c r="T73">
        <v>2</v>
      </c>
      <c r="U73">
        <v>1</v>
      </c>
      <c r="V73">
        <v>1</v>
      </c>
      <c r="W73">
        <v>6</v>
      </c>
      <c r="X73">
        <v>5</v>
      </c>
      <c r="Y73">
        <v>2</v>
      </c>
      <c r="Z73">
        <v>2</v>
      </c>
      <c r="AA73">
        <v>10</v>
      </c>
      <c r="AB73">
        <v>8</v>
      </c>
      <c r="AC73">
        <v>119</v>
      </c>
      <c r="AD73">
        <v>36</v>
      </c>
    </row>
    <row r="74" spans="1:30" ht="12.75">
      <c r="A74" t="s">
        <v>406</v>
      </c>
      <c r="B74" t="s">
        <v>191</v>
      </c>
      <c r="C74" t="s">
        <v>394</v>
      </c>
      <c r="D74" t="s">
        <v>568</v>
      </c>
      <c r="E74" t="s">
        <v>549</v>
      </c>
      <c r="F74" t="s">
        <v>549</v>
      </c>
      <c r="G74">
        <v>1</v>
      </c>
      <c r="H74">
        <v>2</v>
      </c>
      <c r="I74" t="s">
        <v>549</v>
      </c>
      <c r="J74" t="s">
        <v>549</v>
      </c>
      <c r="K74">
        <v>6</v>
      </c>
      <c r="L74">
        <v>14</v>
      </c>
      <c r="M74" t="s">
        <v>549</v>
      </c>
      <c r="N74" t="s">
        <v>549</v>
      </c>
      <c r="O74" t="s">
        <v>549</v>
      </c>
      <c r="P74" t="s">
        <v>549</v>
      </c>
      <c r="Q74">
        <v>3</v>
      </c>
      <c r="R74">
        <v>7</v>
      </c>
      <c r="S74" t="s">
        <v>549</v>
      </c>
      <c r="T74" t="s">
        <v>549</v>
      </c>
      <c r="U74">
        <v>1</v>
      </c>
      <c r="V74">
        <v>2</v>
      </c>
      <c r="W74">
        <v>1</v>
      </c>
      <c r="X74">
        <v>2</v>
      </c>
      <c r="Y74" t="s">
        <v>549</v>
      </c>
      <c r="Z74" t="s">
        <v>549</v>
      </c>
      <c r="AA74">
        <v>2</v>
      </c>
      <c r="AB74">
        <v>5</v>
      </c>
      <c r="AC74">
        <v>43</v>
      </c>
      <c r="AD74">
        <v>13</v>
      </c>
    </row>
    <row r="75" spans="1:30" ht="12.75">
      <c r="A75" t="s">
        <v>406</v>
      </c>
      <c r="B75" t="s">
        <v>313</v>
      </c>
      <c r="C75" t="s">
        <v>394</v>
      </c>
      <c r="D75" t="s">
        <v>62</v>
      </c>
      <c r="E75">
        <v>1</v>
      </c>
      <c r="F75">
        <v>1</v>
      </c>
      <c r="G75">
        <v>1</v>
      </c>
      <c r="H75">
        <v>1</v>
      </c>
      <c r="I75">
        <v>2</v>
      </c>
      <c r="J75">
        <v>3</v>
      </c>
      <c r="K75">
        <v>9</v>
      </c>
      <c r="L75">
        <v>12</v>
      </c>
      <c r="M75" t="s">
        <v>549</v>
      </c>
      <c r="N75" t="s">
        <v>549</v>
      </c>
      <c r="O75" t="s">
        <v>549</v>
      </c>
      <c r="P75" t="s">
        <v>549</v>
      </c>
      <c r="Q75">
        <v>1</v>
      </c>
      <c r="R75">
        <v>1</v>
      </c>
      <c r="S75">
        <v>2</v>
      </c>
      <c r="T75">
        <v>3</v>
      </c>
      <c r="U75" t="s">
        <v>549</v>
      </c>
      <c r="V75" t="s">
        <v>549</v>
      </c>
      <c r="W75">
        <v>5</v>
      </c>
      <c r="X75">
        <v>7</v>
      </c>
      <c r="Y75">
        <v>2</v>
      </c>
      <c r="Z75">
        <v>3</v>
      </c>
      <c r="AA75">
        <v>8</v>
      </c>
      <c r="AB75">
        <v>11</v>
      </c>
      <c r="AC75">
        <v>76</v>
      </c>
      <c r="AD75">
        <v>23</v>
      </c>
    </row>
    <row r="76" spans="1:30" ht="12.75">
      <c r="A76" t="s">
        <v>544</v>
      </c>
      <c r="B76" t="s">
        <v>191</v>
      </c>
      <c r="C76" t="s">
        <v>463</v>
      </c>
      <c r="D76" t="s">
        <v>497</v>
      </c>
      <c r="E76" t="s">
        <v>549</v>
      </c>
      <c r="F76" t="s">
        <v>549</v>
      </c>
      <c r="G76" t="s">
        <v>549</v>
      </c>
      <c r="H76" t="s">
        <v>549</v>
      </c>
      <c r="I76">
        <v>1</v>
      </c>
      <c r="J76">
        <v>1</v>
      </c>
      <c r="K76">
        <v>7</v>
      </c>
      <c r="L76">
        <v>9</v>
      </c>
      <c r="M76">
        <v>1</v>
      </c>
      <c r="N76">
        <v>1</v>
      </c>
      <c r="O76">
        <v>1</v>
      </c>
      <c r="P76">
        <v>1</v>
      </c>
      <c r="Q76">
        <v>3</v>
      </c>
      <c r="R76">
        <v>4</v>
      </c>
      <c r="S76" t="s">
        <v>549</v>
      </c>
      <c r="T76" t="s">
        <v>549</v>
      </c>
      <c r="U76">
        <v>2</v>
      </c>
      <c r="V76">
        <v>3</v>
      </c>
      <c r="W76">
        <v>3</v>
      </c>
      <c r="X76">
        <v>4</v>
      </c>
      <c r="Y76">
        <v>3</v>
      </c>
      <c r="Z76">
        <v>4</v>
      </c>
      <c r="AA76">
        <v>5</v>
      </c>
      <c r="AB76">
        <v>7</v>
      </c>
      <c r="AC76">
        <v>75</v>
      </c>
      <c r="AD76">
        <v>17</v>
      </c>
    </row>
    <row r="77" spans="1:30" ht="12.75">
      <c r="A77" t="s">
        <v>544</v>
      </c>
      <c r="B77" t="s">
        <v>313</v>
      </c>
      <c r="C77" t="s">
        <v>463</v>
      </c>
      <c r="D77" t="s">
        <v>498</v>
      </c>
      <c r="E77">
        <v>2</v>
      </c>
      <c r="F77">
        <v>1</v>
      </c>
      <c r="G77">
        <v>1</v>
      </c>
      <c r="H77">
        <v>0</v>
      </c>
      <c r="I77" t="s">
        <v>549</v>
      </c>
      <c r="J77" t="s">
        <v>549</v>
      </c>
      <c r="K77">
        <v>38</v>
      </c>
      <c r="L77">
        <v>16</v>
      </c>
      <c r="M77">
        <v>8</v>
      </c>
      <c r="N77">
        <v>3</v>
      </c>
      <c r="O77" t="s">
        <v>549</v>
      </c>
      <c r="P77" t="s">
        <v>549</v>
      </c>
      <c r="Q77" t="s">
        <v>549</v>
      </c>
      <c r="R77" t="s">
        <v>549</v>
      </c>
      <c r="S77">
        <v>1</v>
      </c>
      <c r="T77">
        <v>0</v>
      </c>
      <c r="U77" t="s">
        <v>549</v>
      </c>
      <c r="V77" t="s">
        <v>549</v>
      </c>
      <c r="W77">
        <v>17</v>
      </c>
      <c r="X77">
        <v>7</v>
      </c>
      <c r="Y77">
        <v>7</v>
      </c>
      <c r="Z77">
        <v>3</v>
      </c>
      <c r="AA77">
        <v>11</v>
      </c>
      <c r="AB77">
        <v>5</v>
      </c>
      <c r="AC77">
        <v>242</v>
      </c>
      <c r="AD77">
        <v>59</v>
      </c>
    </row>
    <row r="78" spans="1:30" ht="12.75">
      <c r="A78" t="s">
        <v>544</v>
      </c>
      <c r="B78" t="s">
        <v>193</v>
      </c>
      <c r="C78" t="s">
        <v>463</v>
      </c>
      <c r="D78" t="s">
        <v>228</v>
      </c>
      <c r="E78">
        <v>2</v>
      </c>
      <c r="F78">
        <v>1</v>
      </c>
      <c r="G78">
        <v>1</v>
      </c>
      <c r="H78">
        <v>0</v>
      </c>
      <c r="I78">
        <v>1</v>
      </c>
      <c r="J78">
        <v>0</v>
      </c>
      <c r="K78">
        <v>45</v>
      </c>
      <c r="L78">
        <v>14</v>
      </c>
      <c r="M78">
        <v>9</v>
      </c>
      <c r="N78">
        <v>3</v>
      </c>
      <c r="O78">
        <v>1</v>
      </c>
      <c r="P78">
        <v>0</v>
      </c>
      <c r="Q78">
        <v>3</v>
      </c>
      <c r="R78">
        <v>1</v>
      </c>
      <c r="S78">
        <v>1</v>
      </c>
      <c r="T78">
        <v>0</v>
      </c>
      <c r="U78">
        <v>2</v>
      </c>
      <c r="V78">
        <v>1</v>
      </c>
      <c r="W78">
        <v>20</v>
      </c>
      <c r="X78">
        <v>6</v>
      </c>
      <c r="Y78">
        <v>10</v>
      </c>
      <c r="Z78">
        <v>3</v>
      </c>
      <c r="AA78">
        <v>16</v>
      </c>
      <c r="AB78">
        <v>5</v>
      </c>
      <c r="AC78">
        <v>317</v>
      </c>
      <c r="AD78">
        <v>76</v>
      </c>
    </row>
    <row r="79" spans="1:30" ht="12.75">
      <c r="A79" t="s">
        <v>545</v>
      </c>
      <c r="B79" t="s">
        <v>193</v>
      </c>
      <c r="C79" t="s">
        <v>357</v>
      </c>
      <c r="D79" t="s">
        <v>30</v>
      </c>
      <c r="E79">
        <v>1</v>
      </c>
      <c r="F79">
        <v>0</v>
      </c>
      <c r="G79">
        <v>5</v>
      </c>
      <c r="H79">
        <v>1</v>
      </c>
      <c r="I79">
        <v>5</v>
      </c>
      <c r="J79">
        <v>1</v>
      </c>
      <c r="K79">
        <v>73</v>
      </c>
      <c r="L79">
        <v>22</v>
      </c>
      <c r="M79">
        <v>12</v>
      </c>
      <c r="N79">
        <v>4</v>
      </c>
      <c r="O79">
        <v>1</v>
      </c>
      <c r="P79">
        <v>0</v>
      </c>
      <c r="Q79">
        <v>13</v>
      </c>
      <c r="R79">
        <v>4</v>
      </c>
      <c r="S79">
        <v>6</v>
      </c>
      <c r="T79">
        <v>2</v>
      </c>
      <c r="U79">
        <v>2</v>
      </c>
      <c r="V79">
        <v>1</v>
      </c>
      <c r="W79">
        <v>28</v>
      </c>
      <c r="X79">
        <v>8</v>
      </c>
      <c r="Y79">
        <v>17</v>
      </c>
      <c r="Z79">
        <v>5</v>
      </c>
      <c r="AA79">
        <v>19</v>
      </c>
      <c r="AB79">
        <v>6</v>
      </c>
      <c r="AC79">
        <v>336</v>
      </c>
      <c r="AD79">
        <v>119</v>
      </c>
    </row>
    <row r="80" spans="1:30" ht="12.75">
      <c r="A80" t="s">
        <v>545</v>
      </c>
      <c r="B80" t="s">
        <v>191</v>
      </c>
      <c r="C80" t="s">
        <v>357</v>
      </c>
      <c r="D80" t="s">
        <v>499</v>
      </c>
      <c r="E80" t="s">
        <v>549</v>
      </c>
      <c r="F80" t="s">
        <v>549</v>
      </c>
      <c r="G80">
        <v>1</v>
      </c>
      <c r="H80">
        <v>1</v>
      </c>
      <c r="I80">
        <v>3</v>
      </c>
      <c r="J80">
        <v>2</v>
      </c>
      <c r="K80">
        <v>27</v>
      </c>
      <c r="L80">
        <v>19</v>
      </c>
      <c r="M80">
        <v>6</v>
      </c>
      <c r="N80">
        <v>4</v>
      </c>
      <c r="O80" t="s">
        <v>549</v>
      </c>
      <c r="P80" t="s">
        <v>549</v>
      </c>
      <c r="Q80">
        <v>10</v>
      </c>
      <c r="R80">
        <v>7</v>
      </c>
      <c r="S80">
        <v>4</v>
      </c>
      <c r="T80">
        <v>3</v>
      </c>
      <c r="U80">
        <v>2</v>
      </c>
      <c r="V80">
        <v>1</v>
      </c>
      <c r="W80">
        <v>8</v>
      </c>
      <c r="X80">
        <v>6</v>
      </c>
      <c r="Y80">
        <v>11</v>
      </c>
      <c r="Z80">
        <v>8</v>
      </c>
      <c r="AA80">
        <v>5</v>
      </c>
      <c r="AB80">
        <v>3</v>
      </c>
      <c r="AC80">
        <v>143</v>
      </c>
      <c r="AD80">
        <v>49</v>
      </c>
    </row>
    <row r="81" spans="1:30" ht="12.75">
      <c r="A81" t="s">
        <v>545</v>
      </c>
      <c r="B81" t="s">
        <v>313</v>
      </c>
      <c r="C81" t="s">
        <v>357</v>
      </c>
      <c r="D81" t="s">
        <v>500</v>
      </c>
      <c r="E81">
        <v>1</v>
      </c>
      <c r="F81">
        <v>1</v>
      </c>
      <c r="G81">
        <v>4</v>
      </c>
      <c r="H81">
        <v>2</v>
      </c>
      <c r="I81">
        <v>2</v>
      </c>
      <c r="J81">
        <v>1</v>
      </c>
      <c r="K81">
        <v>46</v>
      </c>
      <c r="L81">
        <v>24</v>
      </c>
      <c r="M81">
        <v>6</v>
      </c>
      <c r="N81">
        <v>3</v>
      </c>
      <c r="O81">
        <v>1</v>
      </c>
      <c r="P81">
        <v>1</v>
      </c>
      <c r="Q81">
        <v>3</v>
      </c>
      <c r="R81">
        <v>2</v>
      </c>
      <c r="S81">
        <v>2</v>
      </c>
      <c r="T81">
        <v>1</v>
      </c>
      <c r="U81" t="s">
        <v>549</v>
      </c>
      <c r="V81" t="s">
        <v>549</v>
      </c>
      <c r="W81">
        <v>20</v>
      </c>
      <c r="X81">
        <v>10</v>
      </c>
      <c r="Y81">
        <v>6</v>
      </c>
      <c r="Z81">
        <v>3</v>
      </c>
      <c r="AA81">
        <v>14</v>
      </c>
      <c r="AB81">
        <v>7</v>
      </c>
      <c r="AC81">
        <v>193</v>
      </c>
      <c r="AD81">
        <v>70</v>
      </c>
    </row>
    <row r="82" spans="1:30" ht="12.75">
      <c r="A82" t="s">
        <v>546</v>
      </c>
      <c r="B82" t="s">
        <v>191</v>
      </c>
      <c r="C82" t="s">
        <v>357</v>
      </c>
      <c r="D82" t="s">
        <v>501</v>
      </c>
      <c r="E82" t="s">
        <v>549</v>
      </c>
      <c r="F82" t="s">
        <v>549</v>
      </c>
      <c r="G82">
        <v>1</v>
      </c>
      <c r="H82">
        <v>1</v>
      </c>
      <c r="I82">
        <v>2</v>
      </c>
      <c r="J82">
        <v>2</v>
      </c>
      <c r="K82">
        <v>9</v>
      </c>
      <c r="L82">
        <v>7</v>
      </c>
      <c r="M82">
        <v>2</v>
      </c>
      <c r="N82">
        <v>2</v>
      </c>
      <c r="O82" t="s">
        <v>549</v>
      </c>
      <c r="P82" t="s">
        <v>549</v>
      </c>
      <c r="Q82">
        <v>10</v>
      </c>
      <c r="R82">
        <v>8</v>
      </c>
      <c r="S82" t="s">
        <v>549</v>
      </c>
      <c r="T82" t="s">
        <v>549</v>
      </c>
      <c r="U82">
        <v>1</v>
      </c>
      <c r="V82">
        <v>1</v>
      </c>
      <c r="W82">
        <v>6</v>
      </c>
      <c r="X82">
        <v>5</v>
      </c>
      <c r="Y82">
        <v>6</v>
      </c>
      <c r="Z82">
        <v>5</v>
      </c>
      <c r="AA82">
        <v>7</v>
      </c>
      <c r="AB82">
        <v>6</v>
      </c>
      <c r="AC82">
        <v>124</v>
      </c>
      <c r="AD82">
        <v>26</v>
      </c>
    </row>
    <row r="83" spans="1:30" ht="12.75">
      <c r="A83" t="s">
        <v>546</v>
      </c>
      <c r="B83" t="s">
        <v>313</v>
      </c>
      <c r="C83" t="s">
        <v>357</v>
      </c>
      <c r="D83" t="s">
        <v>502</v>
      </c>
      <c r="E83" t="s">
        <v>549</v>
      </c>
      <c r="F83" t="s">
        <v>549</v>
      </c>
      <c r="G83" t="s">
        <v>549</v>
      </c>
      <c r="H83" t="s">
        <v>549</v>
      </c>
      <c r="I83">
        <v>1</v>
      </c>
      <c r="J83">
        <v>1</v>
      </c>
      <c r="K83">
        <v>15</v>
      </c>
      <c r="L83">
        <v>10</v>
      </c>
      <c r="M83">
        <v>4</v>
      </c>
      <c r="N83">
        <v>3</v>
      </c>
      <c r="O83" t="s">
        <v>549</v>
      </c>
      <c r="P83" t="s">
        <v>549</v>
      </c>
      <c r="Q83">
        <v>5</v>
      </c>
      <c r="R83">
        <v>3</v>
      </c>
      <c r="S83">
        <v>2</v>
      </c>
      <c r="T83">
        <v>1</v>
      </c>
      <c r="U83" t="s">
        <v>549</v>
      </c>
      <c r="V83" t="s">
        <v>549</v>
      </c>
      <c r="W83">
        <v>12</v>
      </c>
      <c r="X83">
        <v>8</v>
      </c>
      <c r="Y83">
        <v>4</v>
      </c>
      <c r="Z83">
        <v>3</v>
      </c>
      <c r="AA83">
        <v>10</v>
      </c>
      <c r="AB83">
        <v>6</v>
      </c>
      <c r="AC83">
        <v>154</v>
      </c>
      <c r="AD83">
        <v>40</v>
      </c>
    </row>
    <row r="84" spans="1:30" ht="12.75">
      <c r="A84" t="s">
        <v>546</v>
      </c>
      <c r="B84" t="s">
        <v>193</v>
      </c>
      <c r="C84" t="s">
        <v>357</v>
      </c>
      <c r="D84" t="s">
        <v>31</v>
      </c>
      <c r="E84" t="s">
        <v>549</v>
      </c>
      <c r="F84" t="s">
        <v>549</v>
      </c>
      <c r="G84">
        <v>1</v>
      </c>
      <c r="H84">
        <v>0</v>
      </c>
      <c r="I84">
        <v>3</v>
      </c>
      <c r="J84">
        <v>1</v>
      </c>
      <c r="K84">
        <v>24</v>
      </c>
      <c r="L84">
        <v>9</v>
      </c>
      <c r="M84">
        <v>6</v>
      </c>
      <c r="N84">
        <v>2</v>
      </c>
      <c r="O84" t="s">
        <v>549</v>
      </c>
      <c r="P84" t="s">
        <v>549</v>
      </c>
      <c r="Q84">
        <v>15</v>
      </c>
      <c r="R84">
        <v>5</v>
      </c>
      <c r="S84">
        <v>2</v>
      </c>
      <c r="T84">
        <v>1</v>
      </c>
      <c r="U84">
        <v>1</v>
      </c>
      <c r="V84">
        <v>0</v>
      </c>
      <c r="W84">
        <v>18</v>
      </c>
      <c r="X84">
        <v>6</v>
      </c>
      <c r="Y84">
        <v>10</v>
      </c>
      <c r="Z84">
        <v>4</v>
      </c>
      <c r="AA84">
        <v>17</v>
      </c>
      <c r="AB84">
        <v>6</v>
      </c>
      <c r="AC84">
        <v>278</v>
      </c>
      <c r="AD84">
        <v>66</v>
      </c>
    </row>
    <row r="85" spans="1:30" ht="12.75">
      <c r="A85" t="s">
        <v>401</v>
      </c>
      <c r="B85" t="s">
        <v>191</v>
      </c>
      <c r="C85" t="s">
        <v>394</v>
      </c>
      <c r="D85" t="s">
        <v>813</v>
      </c>
      <c r="E85" t="s">
        <v>549</v>
      </c>
      <c r="F85" t="s">
        <v>549</v>
      </c>
      <c r="G85" t="s">
        <v>549</v>
      </c>
      <c r="H85" t="s">
        <v>549</v>
      </c>
      <c r="I85" t="s">
        <v>549</v>
      </c>
      <c r="J85" t="s">
        <v>549</v>
      </c>
      <c r="K85" t="s">
        <v>549</v>
      </c>
      <c r="L85" t="s">
        <v>549</v>
      </c>
      <c r="M85" t="s">
        <v>549</v>
      </c>
      <c r="N85" t="s">
        <v>549</v>
      </c>
      <c r="O85" t="s">
        <v>549</v>
      </c>
      <c r="P85" t="s">
        <v>549</v>
      </c>
      <c r="Q85" t="s">
        <v>549</v>
      </c>
      <c r="R85" t="s">
        <v>549</v>
      </c>
      <c r="S85" t="s">
        <v>549</v>
      </c>
      <c r="T85" t="s">
        <v>549</v>
      </c>
      <c r="U85" t="s">
        <v>549</v>
      </c>
      <c r="V85" t="s">
        <v>549</v>
      </c>
      <c r="W85" t="s">
        <v>549</v>
      </c>
      <c r="X85" t="s">
        <v>549</v>
      </c>
      <c r="Y85" t="s">
        <v>549</v>
      </c>
      <c r="Z85" t="s">
        <v>549</v>
      </c>
      <c r="AA85" t="s">
        <v>549</v>
      </c>
      <c r="AB85" t="s">
        <v>549</v>
      </c>
      <c r="AC85">
        <v>1</v>
      </c>
      <c r="AD85" t="s">
        <v>549</v>
      </c>
    </row>
    <row r="86" spans="1:30" ht="12.75">
      <c r="A86" t="s">
        <v>401</v>
      </c>
      <c r="B86" t="s">
        <v>313</v>
      </c>
      <c r="C86" t="s">
        <v>394</v>
      </c>
      <c r="D86" t="s">
        <v>63</v>
      </c>
      <c r="E86" t="s">
        <v>549</v>
      </c>
      <c r="F86" t="s">
        <v>549</v>
      </c>
      <c r="G86" t="s">
        <v>549</v>
      </c>
      <c r="H86" t="s">
        <v>549</v>
      </c>
      <c r="I86" t="s">
        <v>549</v>
      </c>
      <c r="J86" t="s">
        <v>549</v>
      </c>
      <c r="K86" t="s">
        <v>549</v>
      </c>
      <c r="L86" t="s">
        <v>549</v>
      </c>
      <c r="M86" t="s">
        <v>549</v>
      </c>
      <c r="N86" t="s">
        <v>549</v>
      </c>
      <c r="O86" t="s">
        <v>549</v>
      </c>
      <c r="P86" t="s">
        <v>549</v>
      </c>
      <c r="Q86" t="s">
        <v>549</v>
      </c>
      <c r="R86" t="s">
        <v>549</v>
      </c>
      <c r="S86" t="s">
        <v>549</v>
      </c>
      <c r="T86" t="s">
        <v>549</v>
      </c>
      <c r="U86" t="s">
        <v>549</v>
      </c>
      <c r="V86" t="s">
        <v>549</v>
      </c>
      <c r="W86" t="s">
        <v>549</v>
      </c>
      <c r="X86" t="s">
        <v>549</v>
      </c>
      <c r="Y86" t="s">
        <v>549</v>
      </c>
      <c r="Z86" t="s">
        <v>549</v>
      </c>
      <c r="AA86" t="s">
        <v>549</v>
      </c>
      <c r="AB86" t="s">
        <v>549</v>
      </c>
      <c r="AC86">
        <v>1</v>
      </c>
      <c r="AD86" t="s">
        <v>549</v>
      </c>
    </row>
    <row r="87" spans="1:30" ht="12.75">
      <c r="A87" t="s">
        <v>401</v>
      </c>
      <c r="B87" t="s">
        <v>193</v>
      </c>
      <c r="C87" t="s">
        <v>394</v>
      </c>
      <c r="D87" t="s">
        <v>32</v>
      </c>
      <c r="E87" t="s">
        <v>549</v>
      </c>
      <c r="F87" t="s">
        <v>549</v>
      </c>
      <c r="G87" t="s">
        <v>549</v>
      </c>
      <c r="H87" t="s">
        <v>549</v>
      </c>
      <c r="I87" t="s">
        <v>549</v>
      </c>
      <c r="J87" t="s">
        <v>549</v>
      </c>
      <c r="K87" t="s">
        <v>549</v>
      </c>
      <c r="L87" t="s">
        <v>549</v>
      </c>
      <c r="M87" t="s">
        <v>549</v>
      </c>
      <c r="N87" t="s">
        <v>549</v>
      </c>
      <c r="O87" t="s">
        <v>549</v>
      </c>
      <c r="P87" t="s">
        <v>549</v>
      </c>
      <c r="Q87" t="s">
        <v>549</v>
      </c>
      <c r="R87" t="s">
        <v>549</v>
      </c>
      <c r="S87" t="s">
        <v>549</v>
      </c>
      <c r="T87" t="s">
        <v>549</v>
      </c>
      <c r="U87" t="s">
        <v>549</v>
      </c>
      <c r="V87" t="s">
        <v>549</v>
      </c>
      <c r="W87" t="s">
        <v>549</v>
      </c>
      <c r="X87" t="s">
        <v>549</v>
      </c>
      <c r="Y87" t="s">
        <v>549</v>
      </c>
      <c r="Z87" t="s">
        <v>549</v>
      </c>
      <c r="AA87" t="s">
        <v>549</v>
      </c>
      <c r="AB87" t="s">
        <v>549</v>
      </c>
      <c r="AC87">
        <v>2</v>
      </c>
      <c r="AD87" t="s">
        <v>549</v>
      </c>
    </row>
    <row r="88" spans="1:30" ht="12.75">
      <c r="A88" t="s">
        <v>452</v>
      </c>
      <c r="B88" t="s">
        <v>193</v>
      </c>
      <c r="C88" t="s">
        <v>450</v>
      </c>
      <c r="D88" t="s">
        <v>792</v>
      </c>
      <c r="E88" t="s">
        <v>549</v>
      </c>
      <c r="F88" t="s">
        <v>549</v>
      </c>
      <c r="G88" t="s">
        <v>549</v>
      </c>
      <c r="H88" t="s">
        <v>549</v>
      </c>
      <c r="I88" t="s">
        <v>549</v>
      </c>
      <c r="J88" t="s">
        <v>549</v>
      </c>
      <c r="K88">
        <v>17</v>
      </c>
      <c r="L88">
        <v>4</v>
      </c>
      <c r="M88">
        <v>9</v>
      </c>
      <c r="N88">
        <v>2</v>
      </c>
      <c r="O88" t="s">
        <v>549</v>
      </c>
      <c r="P88" t="s">
        <v>549</v>
      </c>
      <c r="Q88">
        <v>11</v>
      </c>
      <c r="R88">
        <v>2</v>
      </c>
      <c r="S88">
        <v>7</v>
      </c>
      <c r="T88">
        <v>2</v>
      </c>
      <c r="U88">
        <v>1</v>
      </c>
      <c r="V88">
        <v>0</v>
      </c>
      <c r="W88">
        <v>13</v>
      </c>
      <c r="X88">
        <v>3</v>
      </c>
      <c r="Y88">
        <v>8</v>
      </c>
      <c r="Z88">
        <v>2</v>
      </c>
      <c r="AA88">
        <v>20</v>
      </c>
      <c r="AB88">
        <v>5</v>
      </c>
      <c r="AC88">
        <v>441</v>
      </c>
      <c r="AD88">
        <v>70</v>
      </c>
    </row>
    <row r="89" spans="1:30" ht="12.75">
      <c r="A89" t="s">
        <v>452</v>
      </c>
      <c r="B89" t="s">
        <v>191</v>
      </c>
      <c r="C89" t="s">
        <v>450</v>
      </c>
      <c r="D89" t="s">
        <v>569</v>
      </c>
      <c r="E89" t="s">
        <v>549</v>
      </c>
      <c r="F89" t="s">
        <v>549</v>
      </c>
      <c r="G89" t="s">
        <v>549</v>
      </c>
      <c r="H89" t="s">
        <v>549</v>
      </c>
      <c r="I89" t="s">
        <v>549</v>
      </c>
      <c r="J89" t="s">
        <v>549</v>
      </c>
      <c r="K89">
        <v>6</v>
      </c>
      <c r="L89">
        <v>3</v>
      </c>
      <c r="M89">
        <v>1</v>
      </c>
      <c r="N89">
        <v>1</v>
      </c>
      <c r="O89" t="s">
        <v>549</v>
      </c>
      <c r="P89" t="s">
        <v>549</v>
      </c>
      <c r="Q89">
        <v>8</v>
      </c>
      <c r="R89">
        <v>4</v>
      </c>
      <c r="S89" t="s">
        <v>549</v>
      </c>
      <c r="T89" t="s">
        <v>549</v>
      </c>
      <c r="U89">
        <v>1</v>
      </c>
      <c r="V89">
        <v>1</v>
      </c>
      <c r="W89">
        <v>4</v>
      </c>
      <c r="X89">
        <v>2</v>
      </c>
      <c r="Y89">
        <v>3</v>
      </c>
      <c r="Z89">
        <v>2</v>
      </c>
      <c r="AA89">
        <v>7</v>
      </c>
      <c r="AB89">
        <v>4</v>
      </c>
      <c r="AC89">
        <v>186</v>
      </c>
      <c r="AD89">
        <v>25</v>
      </c>
    </row>
    <row r="90" spans="1:30" ht="12.75">
      <c r="A90" t="s">
        <v>452</v>
      </c>
      <c r="B90" t="s">
        <v>313</v>
      </c>
      <c r="C90" t="s">
        <v>450</v>
      </c>
      <c r="D90" t="s">
        <v>64</v>
      </c>
      <c r="E90" t="s">
        <v>549</v>
      </c>
      <c r="F90" t="s">
        <v>549</v>
      </c>
      <c r="G90" t="s">
        <v>549</v>
      </c>
      <c r="H90" t="s">
        <v>549</v>
      </c>
      <c r="I90" t="s">
        <v>549</v>
      </c>
      <c r="J90" t="s">
        <v>549</v>
      </c>
      <c r="K90">
        <v>11</v>
      </c>
      <c r="L90">
        <v>4</v>
      </c>
      <c r="M90">
        <v>8</v>
      </c>
      <c r="N90">
        <v>3</v>
      </c>
      <c r="O90" t="s">
        <v>549</v>
      </c>
      <c r="P90" t="s">
        <v>549</v>
      </c>
      <c r="Q90">
        <v>3</v>
      </c>
      <c r="R90">
        <v>1</v>
      </c>
      <c r="S90">
        <v>7</v>
      </c>
      <c r="T90">
        <v>3</v>
      </c>
      <c r="U90" t="s">
        <v>549</v>
      </c>
      <c r="V90" t="s">
        <v>549</v>
      </c>
      <c r="W90">
        <v>9</v>
      </c>
      <c r="X90">
        <v>4</v>
      </c>
      <c r="Y90">
        <v>5</v>
      </c>
      <c r="Z90">
        <v>2</v>
      </c>
      <c r="AA90">
        <v>13</v>
      </c>
      <c r="AB90">
        <v>5</v>
      </c>
      <c r="AC90">
        <v>255</v>
      </c>
      <c r="AD90">
        <v>45</v>
      </c>
    </row>
    <row r="91" spans="1:30" ht="12.75">
      <c r="A91" t="s">
        <v>346</v>
      </c>
      <c r="B91" t="s">
        <v>191</v>
      </c>
      <c r="C91" t="s">
        <v>541</v>
      </c>
      <c r="D91" t="s">
        <v>570</v>
      </c>
      <c r="E91" t="s">
        <v>549</v>
      </c>
      <c r="F91" t="s">
        <v>549</v>
      </c>
      <c r="G91" t="s">
        <v>549</v>
      </c>
      <c r="H91" t="s">
        <v>549</v>
      </c>
      <c r="I91" t="s">
        <v>549</v>
      </c>
      <c r="J91" t="s">
        <v>549</v>
      </c>
      <c r="K91">
        <v>8</v>
      </c>
      <c r="L91">
        <v>11</v>
      </c>
      <c r="M91">
        <v>1</v>
      </c>
      <c r="N91">
        <v>1</v>
      </c>
      <c r="O91">
        <v>1</v>
      </c>
      <c r="P91">
        <v>1</v>
      </c>
      <c r="Q91">
        <v>4</v>
      </c>
      <c r="R91">
        <v>5</v>
      </c>
      <c r="S91" t="s">
        <v>549</v>
      </c>
      <c r="T91" t="s">
        <v>549</v>
      </c>
      <c r="U91">
        <v>1</v>
      </c>
      <c r="V91">
        <v>1</v>
      </c>
      <c r="W91">
        <v>3</v>
      </c>
      <c r="X91">
        <v>4</v>
      </c>
      <c r="Y91">
        <v>1</v>
      </c>
      <c r="Z91">
        <v>1</v>
      </c>
      <c r="AA91">
        <v>5</v>
      </c>
      <c r="AB91">
        <v>7</v>
      </c>
      <c r="AC91">
        <v>75</v>
      </c>
      <c r="AD91">
        <v>17</v>
      </c>
    </row>
    <row r="92" spans="1:30" ht="12.75">
      <c r="A92" t="s">
        <v>346</v>
      </c>
      <c r="B92" t="s">
        <v>313</v>
      </c>
      <c r="C92" t="s">
        <v>541</v>
      </c>
      <c r="D92" t="s">
        <v>65</v>
      </c>
      <c r="E92">
        <v>2</v>
      </c>
      <c r="F92">
        <v>1</v>
      </c>
      <c r="G92">
        <v>3</v>
      </c>
      <c r="H92">
        <v>1</v>
      </c>
      <c r="I92">
        <v>5</v>
      </c>
      <c r="J92">
        <v>2</v>
      </c>
      <c r="K92">
        <v>70</v>
      </c>
      <c r="L92">
        <v>27</v>
      </c>
      <c r="M92">
        <v>12</v>
      </c>
      <c r="N92">
        <v>5</v>
      </c>
      <c r="O92" t="s">
        <v>549</v>
      </c>
      <c r="P92" t="s">
        <v>549</v>
      </c>
      <c r="Q92">
        <v>2</v>
      </c>
      <c r="R92">
        <v>1</v>
      </c>
      <c r="S92">
        <v>2</v>
      </c>
      <c r="T92">
        <v>1</v>
      </c>
      <c r="U92" t="s">
        <v>549</v>
      </c>
      <c r="V92" t="s">
        <v>549</v>
      </c>
      <c r="W92">
        <v>24</v>
      </c>
      <c r="X92">
        <v>9</v>
      </c>
      <c r="Y92">
        <v>8</v>
      </c>
      <c r="Z92">
        <v>3</v>
      </c>
      <c r="AA92">
        <v>14</v>
      </c>
      <c r="AB92">
        <v>5</v>
      </c>
      <c r="AC92">
        <v>258</v>
      </c>
      <c r="AD92">
        <v>104</v>
      </c>
    </row>
    <row r="93" spans="1:30" ht="12.75">
      <c r="A93" t="s">
        <v>346</v>
      </c>
      <c r="B93" t="s">
        <v>193</v>
      </c>
      <c r="C93" t="s">
        <v>541</v>
      </c>
      <c r="D93" t="s">
        <v>229</v>
      </c>
      <c r="E93">
        <v>2</v>
      </c>
      <c r="F93">
        <v>1</v>
      </c>
      <c r="G93">
        <v>3</v>
      </c>
      <c r="H93">
        <v>1</v>
      </c>
      <c r="I93">
        <v>5</v>
      </c>
      <c r="J93">
        <v>2</v>
      </c>
      <c r="K93">
        <v>78</v>
      </c>
      <c r="L93">
        <v>23</v>
      </c>
      <c r="M93">
        <v>13</v>
      </c>
      <c r="N93">
        <v>4</v>
      </c>
      <c r="O93">
        <v>1</v>
      </c>
      <c r="P93">
        <v>0</v>
      </c>
      <c r="Q93">
        <v>6</v>
      </c>
      <c r="R93">
        <v>2</v>
      </c>
      <c r="S93">
        <v>2</v>
      </c>
      <c r="T93">
        <v>1</v>
      </c>
      <c r="U93">
        <v>1</v>
      </c>
      <c r="V93">
        <v>0</v>
      </c>
      <c r="W93">
        <v>27</v>
      </c>
      <c r="X93">
        <v>8</v>
      </c>
      <c r="Y93">
        <v>9</v>
      </c>
      <c r="Z93">
        <v>3</v>
      </c>
      <c r="AA93">
        <v>19</v>
      </c>
      <c r="AB93">
        <v>6</v>
      </c>
      <c r="AC93">
        <v>333</v>
      </c>
      <c r="AD93">
        <v>121</v>
      </c>
    </row>
    <row r="94" spans="1:30" ht="12.75">
      <c r="A94" t="s">
        <v>419</v>
      </c>
      <c r="B94" t="s">
        <v>193</v>
      </c>
      <c r="C94" t="s">
        <v>414</v>
      </c>
      <c r="D94" t="s">
        <v>230</v>
      </c>
      <c r="E94" t="s">
        <v>549</v>
      </c>
      <c r="F94" t="s">
        <v>549</v>
      </c>
      <c r="G94">
        <v>4</v>
      </c>
      <c r="H94">
        <v>1</v>
      </c>
      <c r="I94" t="s">
        <v>549</v>
      </c>
      <c r="J94" t="s">
        <v>549</v>
      </c>
      <c r="K94">
        <v>40</v>
      </c>
      <c r="L94">
        <v>13</v>
      </c>
      <c r="M94">
        <v>19</v>
      </c>
      <c r="N94">
        <v>6</v>
      </c>
      <c r="O94" t="s">
        <v>549</v>
      </c>
      <c r="P94" t="s">
        <v>549</v>
      </c>
      <c r="Q94">
        <v>10</v>
      </c>
      <c r="R94">
        <v>3</v>
      </c>
      <c r="S94">
        <v>11</v>
      </c>
      <c r="T94">
        <v>3</v>
      </c>
      <c r="U94">
        <v>4</v>
      </c>
      <c r="V94">
        <v>1</v>
      </c>
      <c r="W94">
        <v>23</v>
      </c>
      <c r="X94">
        <v>7</v>
      </c>
      <c r="Y94">
        <v>9</v>
      </c>
      <c r="Z94">
        <v>3</v>
      </c>
      <c r="AA94">
        <v>32</v>
      </c>
      <c r="AB94">
        <v>10</v>
      </c>
      <c r="AC94">
        <v>320</v>
      </c>
      <c r="AD94">
        <v>107</v>
      </c>
    </row>
    <row r="95" spans="1:30" ht="12.75">
      <c r="A95" t="s">
        <v>419</v>
      </c>
      <c r="B95" t="s">
        <v>187</v>
      </c>
      <c r="C95" t="s">
        <v>414</v>
      </c>
      <c r="D95" t="s">
        <v>66</v>
      </c>
      <c r="E95" t="s">
        <v>549</v>
      </c>
      <c r="F95" t="s">
        <v>549</v>
      </c>
      <c r="G95">
        <v>1</v>
      </c>
      <c r="H95">
        <v>100</v>
      </c>
      <c r="I95" t="s">
        <v>549</v>
      </c>
      <c r="J95" t="s">
        <v>549</v>
      </c>
      <c r="K95">
        <v>1</v>
      </c>
      <c r="L95">
        <v>100</v>
      </c>
      <c r="M95">
        <v>1</v>
      </c>
      <c r="N95">
        <v>100</v>
      </c>
      <c r="O95" t="s">
        <v>549</v>
      </c>
      <c r="P95" t="s">
        <v>549</v>
      </c>
      <c r="Q95">
        <v>1</v>
      </c>
      <c r="R95">
        <v>100</v>
      </c>
      <c r="S95" t="s">
        <v>549</v>
      </c>
      <c r="T95" t="s">
        <v>549</v>
      </c>
      <c r="U95" t="s">
        <v>549</v>
      </c>
      <c r="V95" t="s">
        <v>549</v>
      </c>
      <c r="W95" t="s">
        <v>549</v>
      </c>
      <c r="X95" t="s">
        <v>549</v>
      </c>
      <c r="Y95">
        <v>1</v>
      </c>
      <c r="Z95">
        <v>100</v>
      </c>
      <c r="AA95" t="s">
        <v>549</v>
      </c>
      <c r="AB95" t="s">
        <v>549</v>
      </c>
      <c r="AC95">
        <v>1</v>
      </c>
      <c r="AD95">
        <v>1</v>
      </c>
    </row>
    <row r="96" spans="1:30" ht="12.75">
      <c r="A96" t="s">
        <v>419</v>
      </c>
      <c r="B96" t="s">
        <v>191</v>
      </c>
      <c r="C96" t="s">
        <v>414</v>
      </c>
      <c r="D96" t="s">
        <v>571</v>
      </c>
      <c r="E96" t="s">
        <v>549</v>
      </c>
      <c r="F96" t="s">
        <v>549</v>
      </c>
      <c r="G96">
        <v>2</v>
      </c>
      <c r="H96">
        <v>2</v>
      </c>
      <c r="I96" t="s">
        <v>549</v>
      </c>
      <c r="J96" t="s">
        <v>549</v>
      </c>
      <c r="K96">
        <v>13</v>
      </c>
      <c r="L96">
        <v>11</v>
      </c>
      <c r="M96">
        <v>3</v>
      </c>
      <c r="N96">
        <v>3</v>
      </c>
      <c r="O96" t="s">
        <v>549</v>
      </c>
      <c r="P96" t="s">
        <v>549</v>
      </c>
      <c r="Q96">
        <v>7</v>
      </c>
      <c r="R96">
        <v>6</v>
      </c>
      <c r="S96">
        <v>6</v>
      </c>
      <c r="T96">
        <v>5</v>
      </c>
      <c r="U96">
        <v>3</v>
      </c>
      <c r="V96">
        <v>3</v>
      </c>
      <c r="W96">
        <v>3</v>
      </c>
      <c r="X96">
        <v>3</v>
      </c>
      <c r="Y96">
        <v>5</v>
      </c>
      <c r="Z96">
        <v>4</v>
      </c>
      <c r="AA96">
        <v>6</v>
      </c>
      <c r="AB96">
        <v>5</v>
      </c>
      <c r="AC96">
        <v>120</v>
      </c>
      <c r="AD96">
        <v>31</v>
      </c>
    </row>
    <row r="97" spans="1:30" ht="12.75">
      <c r="A97" t="s">
        <v>419</v>
      </c>
      <c r="B97" t="s">
        <v>313</v>
      </c>
      <c r="C97" t="s">
        <v>414</v>
      </c>
      <c r="D97" t="s">
        <v>67</v>
      </c>
      <c r="E97" t="s">
        <v>549</v>
      </c>
      <c r="F97" t="s">
        <v>549</v>
      </c>
      <c r="G97">
        <v>1</v>
      </c>
      <c r="H97">
        <v>1</v>
      </c>
      <c r="I97" t="s">
        <v>549</v>
      </c>
      <c r="J97" t="s">
        <v>549</v>
      </c>
      <c r="K97">
        <v>26</v>
      </c>
      <c r="L97">
        <v>13</v>
      </c>
      <c r="M97">
        <v>15</v>
      </c>
      <c r="N97">
        <v>8</v>
      </c>
      <c r="O97" t="s">
        <v>549</v>
      </c>
      <c r="P97" t="s">
        <v>549</v>
      </c>
      <c r="Q97">
        <v>2</v>
      </c>
      <c r="R97">
        <v>1</v>
      </c>
      <c r="S97">
        <v>5</v>
      </c>
      <c r="T97">
        <v>3</v>
      </c>
      <c r="U97">
        <v>1</v>
      </c>
      <c r="V97">
        <v>1</v>
      </c>
      <c r="W97">
        <v>20</v>
      </c>
      <c r="X97">
        <v>10</v>
      </c>
      <c r="Y97">
        <v>3</v>
      </c>
      <c r="Z97">
        <v>2</v>
      </c>
      <c r="AA97">
        <v>26</v>
      </c>
      <c r="AB97">
        <v>13</v>
      </c>
      <c r="AC97">
        <v>199</v>
      </c>
      <c r="AD97">
        <v>75</v>
      </c>
    </row>
    <row r="98" spans="1:30" ht="12.75">
      <c r="A98" t="s">
        <v>369</v>
      </c>
      <c r="B98" t="s">
        <v>187</v>
      </c>
      <c r="C98" t="s">
        <v>357</v>
      </c>
      <c r="D98" t="s">
        <v>503</v>
      </c>
      <c r="E98" t="s">
        <v>549</v>
      </c>
      <c r="F98" t="s">
        <v>549</v>
      </c>
      <c r="G98" t="s">
        <v>549</v>
      </c>
      <c r="H98" t="s">
        <v>549</v>
      </c>
      <c r="I98" t="s">
        <v>549</v>
      </c>
      <c r="J98" t="s">
        <v>549</v>
      </c>
      <c r="K98">
        <v>1</v>
      </c>
      <c r="L98">
        <v>33</v>
      </c>
      <c r="M98" t="s">
        <v>549</v>
      </c>
      <c r="N98" t="s">
        <v>549</v>
      </c>
      <c r="O98" t="s">
        <v>549</v>
      </c>
      <c r="P98" t="s">
        <v>549</v>
      </c>
      <c r="Q98" t="s">
        <v>549</v>
      </c>
      <c r="R98" t="s">
        <v>549</v>
      </c>
      <c r="S98" t="s">
        <v>549</v>
      </c>
      <c r="T98" t="s">
        <v>549</v>
      </c>
      <c r="U98" t="s">
        <v>549</v>
      </c>
      <c r="V98" t="s">
        <v>549</v>
      </c>
      <c r="W98" t="s">
        <v>549</v>
      </c>
      <c r="X98" t="s">
        <v>549</v>
      </c>
      <c r="Y98" t="s">
        <v>549</v>
      </c>
      <c r="Z98" t="s">
        <v>549</v>
      </c>
      <c r="AA98">
        <v>1</v>
      </c>
      <c r="AB98">
        <v>33</v>
      </c>
      <c r="AC98">
        <v>3</v>
      </c>
      <c r="AD98">
        <v>2</v>
      </c>
    </row>
    <row r="99" spans="1:30" ht="12.75">
      <c r="A99" t="s">
        <v>369</v>
      </c>
      <c r="B99" t="s">
        <v>191</v>
      </c>
      <c r="C99" t="s">
        <v>357</v>
      </c>
      <c r="D99" t="s">
        <v>572</v>
      </c>
      <c r="E99" t="s">
        <v>549</v>
      </c>
      <c r="F99" t="s">
        <v>549</v>
      </c>
      <c r="G99">
        <v>1</v>
      </c>
      <c r="H99">
        <v>1</v>
      </c>
      <c r="I99">
        <v>4</v>
      </c>
      <c r="J99">
        <v>3</v>
      </c>
      <c r="K99">
        <v>20</v>
      </c>
      <c r="L99">
        <v>13</v>
      </c>
      <c r="M99">
        <v>3</v>
      </c>
      <c r="N99">
        <v>2</v>
      </c>
      <c r="O99">
        <v>1</v>
      </c>
      <c r="P99">
        <v>1</v>
      </c>
      <c r="Q99">
        <v>7</v>
      </c>
      <c r="R99">
        <v>5</v>
      </c>
      <c r="S99">
        <v>2</v>
      </c>
      <c r="T99">
        <v>1</v>
      </c>
      <c r="U99">
        <v>1</v>
      </c>
      <c r="V99">
        <v>1</v>
      </c>
      <c r="W99">
        <v>22</v>
      </c>
      <c r="X99">
        <v>15</v>
      </c>
      <c r="Y99">
        <v>10</v>
      </c>
      <c r="Z99">
        <v>7</v>
      </c>
      <c r="AA99">
        <v>6</v>
      </c>
      <c r="AB99">
        <v>4</v>
      </c>
      <c r="AC99">
        <v>151</v>
      </c>
      <c r="AD99">
        <v>49</v>
      </c>
    </row>
    <row r="100" spans="1:30" ht="12.75">
      <c r="A100" t="s">
        <v>369</v>
      </c>
      <c r="B100" t="s">
        <v>313</v>
      </c>
      <c r="C100" t="s">
        <v>357</v>
      </c>
      <c r="D100" t="s">
        <v>68</v>
      </c>
      <c r="E100" t="s">
        <v>549</v>
      </c>
      <c r="F100" t="s">
        <v>549</v>
      </c>
      <c r="G100" t="s">
        <v>549</v>
      </c>
      <c r="H100" t="s">
        <v>549</v>
      </c>
      <c r="I100">
        <v>1</v>
      </c>
      <c r="J100">
        <v>1</v>
      </c>
      <c r="K100">
        <v>28</v>
      </c>
      <c r="L100">
        <v>15</v>
      </c>
      <c r="M100">
        <v>7</v>
      </c>
      <c r="N100">
        <v>4</v>
      </c>
      <c r="O100" t="s">
        <v>549</v>
      </c>
      <c r="P100" t="s">
        <v>549</v>
      </c>
      <c r="Q100">
        <v>4</v>
      </c>
      <c r="R100">
        <v>2</v>
      </c>
      <c r="S100">
        <v>8</v>
      </c>
      <c r="T100">
        <v>4</v>
      </c>
      <c r="U100">
        <v>3</v>
      </c>
      <c r="V100">
        <v>2</v>
      </c>
      <c r="W100">
        <v>12</v>
      </c>
      <c r="X100">
        <v>7</v>
      </c>
      <c r="Y100">
        <v>5</v>
      </c>
      <c r="Z100">
        <v>3</v>
      </c>
      <c r="AA100">
        <v>6</v>
      </c>
      <c r="AB100">
        <v>3</v>
      </c>
      <c r="AC100">
        <v>183</v>
      </c>
      <c r="AD100">
        <v>55</v>
      </c>
    </row>
    <row r="101" spans="1:30" ht="12.75">
      <c r="A101" t="s">
        <v>369</v>
      </c>
      <c r="B101" t="s">
        <v>193</v>
      </c>
      <c r="C101" t="s">
        <v>357</v>
      </c>
      <c r="D101" t="s">
        <v>809</v>
      </c>
      <c r="E101" t="s">
        <v>549</v>
      </c>
      <c r="F101" t="s">
        <v>549</v>
      </c>
      <c r="G101">
        <v>1</v>
      </c>
      <c r="H101">
        <v>0</v>
      </c>
      <c r="I101">
        <v>5</v>
      </c>
      <c r="J101">
        <v>1</v>
      </c>
      <c r="K101">
        <v>49</v>
      </c>
      <c r="L101">
        <v>15</v>
      </c>
      <c r="M101">
        <v>10</v>
      </c>
      <c r="N101">
        <v>3</v>
      </c>
      <c r="O101">
        <v>1</v>
      </c>
      <c r="P101">
        <v>0</v>
      </c>
      <c r="Q101">
        <v>11</v>
      </c>
      <c r="R101">
        <v>3</v>
      </c>
      <c r="S101">
        <v>10</v>
      </c>
      <c r="T101">
        <v>3</v>
      </c>
      <c r="U101">
        <v>4</v>
      </c>
      <c r="V101">
        <v>1</v>
      </c>
      <c r="W101">
        <v>34</v>
      </c>
      <c r="X101">
        <v>10</v>
      </c>
      <c r="Y101">
        <v>15</v>
      </c>
      <c r="Z101">
        <v>4</v>
      </c>
      <c r="AA101">
        <v>13</v>
      </c>
      <c r="AB101">
        <v>4</v>
      </c>
      <c r="AC101">
        <v>337</v>
      </c>
      <c r="AD101">
        <v>106</v>
      </c>
    </row>
    <row r="102" spans="1:30" ht="12.75">
      <c r="A102" t="s">
        <v>352</v>
      </c>
      <c r="B102" t="s">
        <v>193</v>
      </c>
      <c r="C102" t="s">
        <v>465</v>
      </c>
      <c r="D102" t="s">
        <v>782</v>
      </c>
      <c r="E102" t="s">
        <v>549</v>
      </c>
      <c r="F102" t="s">
        <v>549</v>
      </c>
      <c r="G102">
        <v>2</v>
      </c>
      <c r="H102">
        <v>2</v>
      </c>
      <c r="I102" t="s">
        <v>549</v>
      </c>
      <c r="J102" t="s">
        <v>549</v>
      </c>
      <c r="K102">
        <v>17</v>
      </c>
      <c r="L102">
        <v>15</v>
      </c>
      <c r="M102">
        <v>6</v>
      </c>
      <c r="N102">
        <v>5</v>
      </c>
      <c r="O102" t="s">
        <v>549</v>
      </c>
      <c r="P102" t="s">
        <v>549</v>
      </c>
      <c r="Q102">
        <v>3</v>
      </c>
      <c r="R102">
        <v>3</v>
      </c>
      <c r="S102">
        <v>2</v>
      </c>
      <c r="T102">
        <v>2</v>
      </c>
      <c r="U102">
        <v>1</v>
      </c>
      <c r="V102">
        <v>1</v>
      </c>
      <c r="W102">
        <v>14</v>
      </c>
      <c r="X102">
        <v>13</v>
      </c>
      <c r="Y102">
        <v>10</v>
      </c>
      <c r="Z102">
        <v>9</v>
      </c>
      <c r="AA102">
        <v>2</v>
      </c>
      <c r="AB102">
        <v>2</v>
      </c>
      <c r="AC102">
        <v>111</v>
      </c>
      <c r="AD102">
        <v>35</v>
      </c>
    </row>
    <row r="103" spans="1:30" ht="12.75">
      <c r="A103" t="s">
        <v>352</v>
      </c>
      <c r="B103" t="s">
        <v>191</v>
      </c>
      <c r="C103" t="s">
        <v>465</v>
      </c>
      <c r="D103" t="s">
        <v>473</v>
      </c>
      <c r="E103" t="s">
        <v>549</v>
      </c>
      <c r="F103" t="s">
        <v>549</v>
      </c>
      <c r="G103" t="s">
        <v>549</v>
      </c>
      <c r="H103" t="s">
        <v>549</v>
      </c>
      <c r="I103" t="s">
        <v>549</v>
      </c>
      <c r="J103" t="s">
        <v>549</v>
      </c>
      <c r="K103">
        <v>1</v>
      </c>
      <c r="L103">
        <v>3</v>
      </c>
      <c r="M103">
        <v>1</v>
      </c>
      <c r="N103">
        <v>3</v>
      </c>
      <c r="O103" t="s">
        <v>549</v>
      </c>
      <c r="P103" t="s">
        <v>549</v>
      </c>
      <c r="Q103">
        <v>3</v>
      </c>
      <c r="R103">
        <v>10</v>
      </c>
      <c r="S103">
        <v>1</v>
      </c>
      <c r="T103">
        <v>3</v>
      </c>
      <c r="U103">
        <v>1</v>
      </c>
      <c r="V103">
        <v>3</v>
      </c>
      <c r="W103">
        <v>4</v>
      </c>
      <c r="X103">
        <v>13</v>
      </c>
      <c r="Y103">
        <v>2</v>
      </c>
      <c r="Z103">
        <v>7</v>
      </c>
      <c r="AA103" t="s">
        <v>549</v>
      </c>
      <c r="AB103" t="s">
        <v>549</v>
      </c>
      <c r="AC103">
        <v>30</v>
      </c>
      <c r="AD103">
        <v>7</v>
      </c>
    </row>
    <row r="104" spans="1:30" ht="12.75">
      <c r="A104" t="s">
        <v>352</v>
      </c>
      <c r="B104" t="s">
        <v>313</v>
      </c>
      <c r="C104" t="s">
        <v>465</v>
      </c>
      <c r="D104" t="s">
        <v>69</v>
      </c>
      <c r="E104" t="s">
        <v>549</v>
      </c>
      <c r="F104" t="s">
        <v>549</v>
      </c>
      <c r="G104">
        <v>2</v>
      </c>
      <c r="H104">
        <v>2</v>
      </c>
      <c r="I104" t="s">
        <v>549</v>
      </c>
      <c r="J104" t="s">
        <v>549</v>
      </c>
      <c r="K104">
        <v>16</v>
      </c>
      <c r="L104">
        <v>20</v>
      </c>
      <c r="M104">
        <v>5</v>
      </c>
      <c r="N104">
        <v>6</v>
      </c>
      <c r="O104" t="s">
        <v>549</v>
      </c>
      <c r="P104" t="s">
        <v>549</v>
      </c>
      <c r="Q104" t="s">
        <v>549</v>
      </c>
      <c r="R104" t="s">
        <v>549</v>
      </c>
      <c r="S104">
        <v>1</v>
      </c>
      <c r="T104">
        <v>1</v>
      </c>
      <c r="U104" t="s">
        <v>549</v>
      </c>
      <c r="V104" t="s">
        <v>549</v>
      </c>
      <c r="W104">
        <v>10</v>
      </c>
      <c r="X104">
        <v>12</v>
      </c>
      <c r="Y104">
        <v>8</v>
      </c>
      <c r="Z104">
        <v>10</v>
      </c>
      <c r="AA104">
        <v>2</v>
      </c>
      <c r="AB104">
        <v>2</v>
      </c>
      <c r="AC104">
        <v>81</v>
      </c>
      <c r="AD104">
        <v>28</v>
      </c>
    </row>
    <row r="105" spans="1:30" ht="12.75">
      <c r="A105" t="s">
        <v>316</v>
      </c>
      <c r="B105" t="s">
        <v>191</v>
      </c>
      <c r="C105" t="s">
        <v>464</v>
      </c>
      <c r="D105" t="s">
        <v>573</v>
      </c>
      <c r="E105" t="s">
        <v>549</v>
      </c>
      <c r="F105" t="s">
        <v>549</v>
      </c>
      <c r="G105">
        <v>2</v>
      </c>
      <c r="H105">
        <v>4</v>
      </c>
      <c r="I105">
        <v>2</v>
      </c>
      <c r="J105">
        <v>4</v>
      </c>
      <c r="K105">
        <v>13</v>
      </c>
      <c r="L105">
        <v>24</v>
      </c>
      <c r="M105">
        <v>1</v>
      </c>
      <c r="N105">
        <v>2</v>
      </c>
      <c r="O105">
        <v>1</v>
      </c>
      <c r="P105">
        <v>2</v>
      </c>
      <c r="Q105">
        <v>3</v>
      </c>
      <c r="R105">
        <v>6</v>
      </c>
      <c r="S105">
        <v>3</v>
      </c>
      <c r="T105">
        <v>6</v>
      </c>
      <c r="U105">
        <v>3</v>
      </c>
      <c r="V105">
        <v>6</v>
      </c>
      <c r="W105">
        <v>5</v>
      </c>
      <c r="X105">
        <v>9</v>
      </c>
      <c r="Y105">
        <v>7</v>
      </c>
      <c r="Z105">
        <v>13</v>
      </c>
      <c r="AA105">
        <v>5</v>
      </c>
      <c r="AB105">
        <v>9</v>
      </c>
      <c r="AC105">
        <v>54</v>
      </c>
      <c r="AD105">
        <v>18</v>
      </c>
    </row>
    <row r="106" spans="1:30" ht="12.75">
      <c r="A106" t="s">
        <v>316</v>
      </c>
      <c r="B106" t="s">
        <v>313</v>
      </c>
      <c r="C106" t="s">
        <v>464</v>
      </c>
      <c r="D106" t="s">
        <v>524</v>
      </c>
      <c r="E106">
        <v>2</v>
      </c>
      <c r="F106">
        <v>2</v>
      </c>
      <c r="G106">
        <v>2</v>
      </c>
      <c r="H106">
        <v>2</v>
      </c>
      <c r="I106">
        <v>4</v>
      </c>
      <c r="J106">
        <v>4</v>
      </c>
      <c r="K106">
        <v>27</v>
      </c>
      <c r="L106">
        <v>25</v>
      </c>
      <c r="M106">
        <v>7</v>
      </c>
      <c r="N106">
        <v>6</v>
      </c>
      <c r="O106" t="s">
        <v>549</v>
      </c>
      <c r="P106" t="s">
        <v>549</v>
      </c>
      <c r="Q106">
        <v>2</v>
      </c>
      <c r="R106">
        <v>2</v>
      </c>
      <c r="S106">
        <v>2</v>
      </c>
      <c r="T106">
        <v>2</v>
      </c>
      <c r="U106" t="s">
        <v>549</v>
      </c>
      <c r="V106" t="s">
        <v>549</v>
      </c>
      <c r="W106">
        <v>13</v>
      </c>
      <c r="X106">
        <v>12</v>
      </c>
      <c r="Y106">
        <v>6</v>
      </c>
      <c r="Z106">
        <v>5</v>
      </c>
      <c r="AA106">
        <v>9</v>
      </c>
      <c r="AB106">
        <v>8</v>
      </c>
      <c r="AC106">
        <v>110</v>
      </c>
      <c r="AD106">
        <v>45</v>
      </c>
    </row>
    <row r="107" spans="1:30" ht="12.75">
      <c r="A107" t="s">
        <v>316</v>
      </c>
      <c r="B107" t="s">
        <v>193</v>
      </c>
      <c r="C107" t="s">
        <v>464</v>
      </c>
      <c r="D107" t="s">
        <v>231</v>
      </c>
      <c r="E107">
        <v>2</v>
      </c>
      <c r="F107">
        <v>1</v>
      </c>
      <c r="G107">
        <v>4</v>
      </c>
      <c r="H107">
        <v>2</v>
      </c>
      <c r="I107">
        <v>6</v>
      </c>
      <c r="J107">
        <v>4</v>
      </c>
      <c r="K107">
        <v>40</v>
      </c>
      <c r="L107">
        <v>24</v>
      </c>
      <c r="M107">
        <v>8</v>
      </c>
      <c r="N107">
        <v>5</v>
      </c>
      <c r="O107">
        <v>1</v>
      </c>
      <c r="P107">
        <v>1</v>
      </c>
      <c r="Q107">
        <v>5</v>
      </c>
      <c r="R107">
        <v>3</v>
      </c>
      <c r="S107">
        <v>5</v>
      </c>
      <c r="T107">
        <v>3</v>
      </c>
      <c r="U107">
        <v>3</v>
      </c>
      <c r="V107">
        <v>2</v>
      </c>
      <c r="W107">
        <v>18</v>
      </c>
      <c r="X107">
        <v>11</v>
      </c>
      <c r="Y107">
        <v>13</v>
      </c>
      <c r="Z107">
        <v>8</v>
      </c>
      <c r="AA107">
        <v>14</v>
      </c>
      <c r="AB107">
        <v>9</v>
      </c>
      <c r="AC107">
        <v>164</v>
      </c>
      <c r="AD107">
        <v>63</v>
      </c>
    </row>
    <row r="108" spans="1:30" ht="12.75">
      <c r="A108" t="s">
        <v>315</v>
      </c>
      <c r="B108" t="s">
        <v>193</v>
      </c>
      <c r="C108" t="s">
        <v>464</v>
      </c>
      <c r="D108" t="s">
        <v>232</v>
      </c>
      <c r="E108">
        <v>4</v>
      </c>
      <c r="F108">
        <v>1</v>
      </c>
      <c r="G108">
        <v>2</v>
      </c>
      <c r="H108">
        <v>0</v>
      </c>
      <c r="I108">
        <v>6</v>
      </c>
      <c r="J108">
        <v>1</v>
      </c>
      <c r="K108">
        <v>84</v>
      </c>
      <c r="L108">
        <v>15</v>
      </c>
      <c r="M108">
        <v>17</v>
      </c>
      <c r="N108">
        <v>3</v>
      </c>
      <c r="O108">
        <v>2</v>
      </c>
      <c r="P108">
        <v>0</v>
      </c>
      <c r="Q108">
        <v>9</v>
      </c>
      <c r="R108">
        <v>2</v>
      </c>
      <c r="S108">
        <v>7</v>
      </c>
      <c r="T108">
        <v>1</v>
      </c>
      <c r="U108">
        <v>1</v>
      </c>
      <c r="V108">
        <v>0</v>
      </c>
      <c r="W108">
        <v>40</v>
      </c>
      <c r="X108">
        <v>7</v>
      </c>
      <c r="Y108">
        <v>13</v>
      </c>
      <c r="Z108">
        <v>2</v>
      </c>
      <c r="AA108">
        <v>31</v>
      </c>
      <c r="AB108">
        <v>6</v>
      </c>
      <c r="AC108">
        <v>542</v>
      </c>
      <c r="AD108">
        <v>154</v>
      </c>
    </row>
    <row r="109" spans="1:30" ht="12.75">
      <c r="A109" t="s">
        <v>315</v>
      </c>
      <c r="B109" t="s">
        <v>191</v>
      </c>
      <c r="C109" t="s">
        <v>464</v>
      </c>
      <c r="D109" t="s">
        <v>574</v>
      </c>
      <c r="E109">
        <v>1</v>
      </c>
      <c r="F109">
        <v>1</v>
      </c>
      <c r="G109">
        <v>1</v>
      </c>
      <c r="H109">
        <v>1</v>
      </c>
      <c r="I109">
        <v>2</v>
      </c>
      <c r="J109">
        <v>1</v>
      </c>
      <c r="K109">
        <v>21</v>
      </c>
      <c r="L109">
        <v>12</v>
      </c>
      <c r="M109">
        <v>3</v>
      </c>
      <c r="N109">
        <v>2</v>
      </c>
      <c r="O109">
        <v>2</v>
      </c>
      <c r="P109">
        <v>1</v>
      </c>
      <c r="Q109">
        <v>6</v>
      </c>
      <c r="R109">
        <v>3</v>
      </c>
      <c r="S109">
        <v>1</v>
      </c>
      <c r="T109">
        <v>1</v>
      </c>
      <c r="U109" t="s">
        <v>549</v>
      </c>
      <c r="V109" t="s">
        <v>549</v>
      </c>
      <c r="W109">
        <v>8</v>
      </c>
      <c r="X109">
        <v>4</v>
      </c>
      <c r="Y109">
        <v>5</v>
      </c>
      <c r="Z109">
        <v>3</v>
      </c>
      <c r="AA109">
        <v>9</v>
      </c>
      <c r="AB109">
        <v>5</v>
      </c>
      <c r="AC109">
        <v>179</v>
      </c>
      <c r="AD109">
        <v>39</v>
      </c>
    </row>
    <row r="110" spans="1:30" ht="12.75">
      <c r="A110" t="s">
        <v>315</v>
      </c>
      <c r="B110" t="s">
        <v>313</v>
      </c>
      <c r="C110" t="s">
        <v>464</v>
      </c>
      <c r="D110" t="s">
        <v>70</v>
      </c>
      <c r="E110">
        <v>3</v>
      </c>
      <c r="F110">
        <v>1</v>
      </c>
      <c r="G110">
        <v>1</v>
      </c>
      <c r="H110">
        <v>0</v>
      </c>
      <c r="I110">
        <v>4</v>
      </c>
      <c r="J110">
        <v>1</v>
      </c>
      <c r="K110">
        <v>63</v>
      </c>
      <c r="L110">
        <v>17</v>
      </c>
      <c r="M110">
        <v>14</v>
      </c>
      <c r="N110">
        <v>4</v>
      </c>
      <c r="O110" t="s">
        <v>549</v>
      </c>
      <c r="P110" t="s">
        <v>549</v>
      </c>
      <c r="Q110">
        <v>3</v>
      </c>
      <c r="R110">
        <v>1</v>
      </c>
      <c r="S110">
        <v>6</v>
      </c>
      <c r="T110">
        <v>2</v>
      </c>
      <c r="U110">
        <v>1</v>
      </c>
      <c r="V110">
        <v>0</v>
      </c>
      <c r="W110">
        <v>32</v>
      </c>
      <c r="X110">
        <v>9</v>
      </c>
      <c r="Y110">
        <v>8</v>
      </c>
      <c r="Z110">
        <v>2</v>
      </c>
      <c r="AA110">
        <v>22</v>
      </c>
      <c r="AB110">
        <v>6</v>
      </c>
      <c r="AC110">
        <v>363</v>
      </c>
      <c r="AD110">
        <v>115</v>
      </c>
    </row>
    <row r="111" spans="1:30" ht="12.75">
      <c r="A111" t="s">
        <v>453</v>
      </c>
      <c r="B111" t="s">
        <v>191</v>
      </c>
      <c r="C111" t="s">
        <v>450</v>
      </c>
      <c r="D111" t="s">
        <v>575</v>
      </c>
      <c r="E111" t="s">
        <v>549</v>
      </c>
      <c r="F111" t="s">
        <v>549</v>
      </c>
      <c r="G111" t="s">
        <v>549</v>
      </c>
      <c r="H111" t="s">
        <v>549</v>
      </c>
      <c r="I111" t="s">
        <v>549</v>
      </c>
      <c r="J111" t="s">
        <v>549</v>
      </c>
      <c r="K111">
        <v>16</v>
      </c>
      <c r="L111">
        <v>7</v>
      </c>
      <c r="M111">
        <v>6</v>
      </c>
      <c r="N111">
        <v>3</v>
      </c>
      <c r="O111" t="s">
        <v>549</v>
      </c>
      <c r="P111" t="s">
        <v>549</v>
      </c>
      <c r="Q111">
        <v>8</v>
      </c>
      <c r="R111">
        <v>3</v>
      </c>
      <c r="S111">
        <v>2</v>
      </c>
      <c r="T111">
        <v>1</v>
      </c>
      <c r="U111">
        <v>1</v>
      </c>
      <c r="V111">
        <v>0</v>
      </c>
      <c r="W111">
        <v>10</v>
      </c>
      <c r="X111">
        <v>4</v>
      </c>
      <c r="Y111">
        <v>7</v>
      </c>
      <c r="Z111">
        <v>3</v>
      </c>
      <c r="AA111">
        <v>8</v>
      </c>
      <c r="AB111">
        <v>3</v>
      </c>
      <c r="AC111">
        <v>237</v>
      </c>
      <c r="AD111">
        <v>34</v>
      </c>
    </row>
    <row r="112" spans="1:30" ht="12.75">
      <c r="A112" t="s">
        <v>453</v>
      </c>
      <c r="B112" t="s">
        <v>313</v>
      </c>
      <c r="C112" t="s">
        <v>450</v>
      </c>
      <c r="D112" t="s">
        <v>71</v>
      </c>
      <c r="E112">
        <v>2</v>
      </c>
      <c r="F112">
        <v>1</v>
      </c>
      <c r="G112">
        <v>2</v>
      </c>
      <c r="H112">
        <v>1</v>
      </c>
      <c r="I112" t="s">
        <v>549</v>
      </c>
      <c r="J112" t="s">
        <v>549</v>
      </c>
      <c r="K112">
        <v>29</v>
      </c>
      <c r="L112">
        <v>8</v>
      </c>
      <c r="M112">
        <v>9</v>
      </c>
      <c r="N112">
        <v>3</v>
      </c>
      <c r="O112">
        <v>2</v>
      </c>
      <c r="P112">
        <v>1</v>
      </c>
      <c r="Q112">
        <v>3</v>
      </c>
      <c r="R112">
        <v>1</v>
      </c>
      <c r="S112">
        <v>4</v>
      </c>
      <c r="T112">
        <v>1</v>
      </c>
      <c r="U112">
        <v>2</v>
      </c>
      <c r="V112">
        <v>1</v>
      </c>
      <c r="W112">
        <v>14</v>
      </c>
      <c r="X112">
        <v>4</v>
      </c>
      <c r="Y112">
        <v>12</v>
      </c>
      <c r="Z112">
        <v>3</v>
      </c>
      <c r="AA112">
        <v>27</v>
      </c>
      <c r="AB112">
        <v>8</v>
      </c>
      <c r="AC112">
        <v>360</v>
      </c>
      <c r="AD112">
        <v>69</v>
      </c>
    </row>
    <row r="113" spans="1:30" ht="12.75">
      <c r="A113" t="s">
        <v>453</v>
      </c>
      <c r="B113" t="s">
        <v>193</v>
      </c>
      <c r="C113" t="s">
        <v>450</v>
      </c>
      <c r="D113" t="s">
        <v>233</v>
      </c>
      <c r="E113">
        <v>2</v>
      </c>
      <c r="F113">
        <v>0</v>
      </c>
      <c r="G113">
        <v>2</v>
      </c>
      <c r="H113">
        <v>0</v>
      </c>
      <c r="I113" t="s">
        <v>549</v>
      </c>
      <c r="J113" t="s">
        <v>549</v>
      </c>
      <c r="K113">
        <v>45</v>
      </c>
      <c r="L113">
        <v>8</v>
      </c>
      <c r="M113">
        <v>15</v>
      </c>
      <c r="N113">
        <v>3</v>
      </c>
      <c r="O113">
        <v>2</v>
      </c>
      <c r="P113">
        <v>0</v>
      </c>
      <c r="Q113">
        <v>11</v>
      </c>
      <c r="R113">
        <v>2</v>
      </c>
      <c r="S113">
        <v>6</v>
      </c>
      <c r="T113">
        <v>1</v>
      </c>
      <c r="U113">
        <v>3</v>
      </c>
      <c r="V113">
        <v>1</v>
      </c>
      <c r="W113">
        <v>24</v>
      </c>
      <c r="X113">
        <v>4</v>
      </c>
      <c r="Y113">
        <v>19</v>
      </c>
      <c r="Z113">
        <v>3</v>
      </c>
      <c r="AA113">
        <v>35</v>
      </c>
      <c r="AB113">
        <v>6</v>
      </c>
      <c r="AC113">
        <v>600</v>
      </c>
      <c r="AD113">
        <v>103</v>
      </c>
    </row>
    <row r="114" spans="1:30" ht="12.75">
      <c r="A114" t="s">
        <v>453</v>
      </c>
      <c r="B114" t="s">
        <v>187</v>
      </c>
      <c r="C114" t="s">
        <v>450</v>
      </c>
      <c r="D114" t="s">
        <v>746</v>
      </c>
      <c r="E114" t="s">
        <v>549</v>
      </c>
      <c r="F114" t="s">
        <v>549</v>
      </c>
      <c r="G114" t="s">
        <v>549</v>
      </c>
      <c r="H114" t="s">
        <v>549</v>
      </c>
      <c r="I114" t="s">
        <v>549</v>
      </c>
      <c r="J114" t="s">
        <v>549</v>
      </c>
      <c r="K114" t="s">
        <v>549</v>
      </c>
      <c r="L114" t="s">
        <v>549</v>
      </c>
      <c r="M114" t="s">
        <v>549</v>
      </c>
      <c r="N114" t="s">
        <v>549</v>
      </c>
      <c r="O114" t="s">
        <v>549</v>
      </c>
      <c r="P114" t="s">
        <v>549</v>
      </c>
      <c r="Q114" t="s">
        <v>549</v>
      </c>
      <c r="R114" t="s">
        <v>549</v>
      </c>
      <c r="S114" t="s">
        <v>549</v>
      </c>
      <c r="T114" t="s">
        <v>549</v>
      </c>
      <c r="U114" t="s">
        <v>549</v>
      </c>
      <c r="V114" t="s">
        <v>549</v>
      </c>
      <c r="W114" t="s">
        <v>549</v>
      </c>
      <c r="X114" t="s">
        <v>549</v>
      </c>
      <c r="Y114" t="s">
        <v>549</v>
      </c>
      <c r="Z114" t="s">
        <v>549</v>
      </c>
      <c r="AA114" t="s">
        <v>549</v>
      </c>
      <c r="AB114" t="s">
        <v>549</v>
      </c>
      <c r="AC114">
        <v>3</v>
      </c>
      <c r="AD114" t="s">
        <v>549</v>
      </c>
    </row>
    <row r="115" spans="1:30" ht="12.75">
      <c r="A115" t="s">
        <v>391</v>
      </c>
      <c r="B115" t="s">
        <v>193</v>
      </c>
      <c r="C115" t="s">
        <v>374</v>
      </c>
      <c r="D115" t="s">
        <v>234</v>
      </c>
      <c r="E115">
        <v>2</v>
      </c>
      <c r="F115">
        <v>1</v>
      </c>
      <c r="G115">
        <v>1</v>
      </c>
      <c r="H115">
        <v>0</v>
      </c>
      <c r="I115" t="s">
        <v>549</v>
      </c>
      <c r="J115" t="s">
        <v>549</v>
      </c>
      <c r="K115">
        <v>29</v>
      </c>
      <c r="L115">
        <v>13</v>
      </c>
      <c r="M115">
        <v>9</v>
      </c>
      <c r="N115">
        <v>4</v>
      </c>
      <c r="O115" t="s">
        <v>549</v>
      </c>
      <c r="P115" t="s">
        <v>549</v>
      </c>
      <c r="Q115">
        <v>5</v>
      </c>
      <c r="R115">
        <v>2</v>
      </c>
      <c r="S115">
        <v>3</v>
      </c>
      <c r="T115">
        <v>1</v>
      </c>
      <c r="U115">
        <v>2</v>
      </c>
      <c r="V115">
        <v>1</v>
      </c>
      <c r="W115">
        <v>25</v>
      </c>
      <c r="X115">
        <v>11</v>
      </c>
      <c r="Y115">
        <v>10</v>
      </c>
      <c r="Z115">
        <v>4</v>
      </c>
      <c r="AA115">
        <v>19</v>
      </c>
      <c r="AB115">
        <v>8</v>
      </c>
      <c r="AC115">
        <v>224</v>
      </c>
      <c r="AD115">
        <v>72</v>
      </c>
    </row>
    <row r="116" spans="1:30" ht="12.75">
      <c r="A116" t="s">
        <v>391</v>
      </c>
      <c r="B116" t="s">
        <v>191</v>
      </c>
      <c r="C116" t="s">
        <v>374</v>
      </c>
      <c r="D116" t="s">
        <v>576</v>
      </c>
      <c r="E116" t="s">
        <v>549</v>
      </c>
      <c r="F116" t="s">
        <v>549</v>
      </c>
      <c r="G116" t="s">
        <v>549</v>
      </c>
      <c r="H116" t="s">
        <v>549</v>
      </c>
      <c r="I116" t="s">
        <v>549</v>
      </c>
      <c r="J116" t="s">
        <v>549</v>
      </c>
      <c r="K116">
        <v>5</v>
      </c>
      <c r="L116">
        <v>14</v>
      </c>
      <c r="M116">
        <v>2</v>
      </c>
      <c r="N116">
        <v>5</v>
      </c>
      <c r="O116" t="s">
        <v>549</v>
      </c>
      <c r="P116" t="s">
        <v>549</v>
      </c>
      <c r="Q116">
        <v>2</v>
      </c>
      <c r="R116">
        <v>5</v>
      </c>
      <c r="S116" t="s">
        <v>549</v>
      </c>
      <c r="T116" t="s">
        <v>549</v>
      </c>
      <c r="U116">
        <v>1</v>
      </c>
      <c r="V116">
        <v>3</v>
      </c>
      <c r="W116">
        <v>3</v>
      </c>
      <c r="X116">
        <v>8</v>
      </c>
      <c r="Y116">
        <v>1</v>
      </c>
      <c r="Z116">
        <v>3</v>
      </c>
      <c r="AA116">
        <v>2</v>
      </c>
      <c r="AB116">
        <v>5</v>
      </c>
      <c r="AC116">
        <v>37</v>
      </c>
      <c r="AD116">
        <v>11</v>
      </c>
    </row>
    <row r="117" spans="1:30" ht="12.75">
      <c r="A117" t="s">
        <v>391</v>
      </c>
      <c r="B117" t="s">
        <v>313</v>
      </c>
      <c r="C117" t="s">
        <v>374</v>
      </c>
      <c r="D117" t="s">
        <v>72</v>
      </c>
      <c r="E117">
        <v>2</v>
      </c>
      <c r="F117">
        <v>1</v>
      </c>
      <c r="G117">
        <v>1</v>
      </c>
      <c r="H117">
        <v>1</v>
      </c>
      <c r="I117" t="s">
        <v>549</v>
      </c>
      <c r="J117" t="s">
        <v>549</v>
      </c>
      <c r="K117">
        <v>24</v>
      </c>
      <c r="L117">
        <v>13</v>
      </c>
      <c r="M117">
        <v>7</v>
      </c>
      <c r="N117">
        <v>4</v>
      </c>
      <c r="O117" t="s">
        <v>549</v>
      </c>
      <c r="P117" t="s">
        <v>549</v>
      </c>
      <c r="Q117">
        <v>3</v>
      </c>
      <c r="R117">
        <v>2</v>
      </c>
      <c r="S117">
        <v>3</v>
      </c>
      <c r="T117">
        <v>2</v>
      </c>
      <c r="U117">
        <v>1</v>
      </c>
      <c r="V117">
        <v>1</v>
      </c>
      <c r="W117">
        <v>22</v>
      </c>
      <c r="X117">
        <v>12</v>
      </c>
      <c r="Y117">
        <v>9</v>
      </c>
      <c r="Z117">
        <v>5</v>
      </c>
      <c r="AA117">
        <v>17</v>
      </c>
      <c r="AB117">
        <v>9</v>
      </c>
      <c r="AC117">
        <v>187</v>
      </c>
      <c r="AD117">
        <v>61</v>
      </c>
    </row>
    <row r="118" spans="1:30" ht="12.75">
      <c r="A118" t="s">
        <v>762</v>
      </c>
      <c r="B118" t="s">
        <v>191</v>
      </c>
      <c r="C118" t="s">
        <v>450</v>
      </c>
      <c r="D118" t="s">
        <v>577</v>
      </c>
      <c r="E118" t="s">
        <v>549</v>
      </c>
      <c r="F118" t="s">
        <v>549</v>
      </c>
      <c r="G118">
        <v>3</v>
      </c>
      <c r="H118">
        <v>2</v>
      </c>
      <c r="I118">
        <v>2</v>
      </c>
      <c r="J118">
        <v>1</v>
      </c>
      <c r="K118">
        <v>12</v>
      </c>
      <c r="L118">
        <v>8</v>
      </c>
      <c r="M118">
        <v>9</v>
      </c>
      <c r="N118">
        <v>6</v>
      </c>
      <c r="O118" t="s">
        <v>549</v>
      </c>
      <c r="P118" t="s">
        <v>549</v>
      </c>
      <c r="Q118">
        <v>6</v>
      </c>
      <c r="R118">
        <v>4</v>
      </c>
      <c r="S118">
        <v>3</v>
      </c>
      <c r="T118">
        <v>2</v>
      </c>
      <c r="U118">
        <v>1</v>
      </c>
      <c r="V118">
        <v>1</v>
      </c>
      <c r="W118">
        <v>4</v>
      </c>
      <c r="X118">
        <v>3</v>
      </c>
      <c r="Y118">
        <v>5</v>
      </c>
      <c r="Z118">
        <v>3</v>
      </c>
      <c r="AA118">
        <v>19</v>
      </c>
      <c r="AB118">
        <v>12</v>
      </c>
      <c r="AC118">
        <v>154</v>
      </c>
      <c r="AD118">
        <v>43</v>
      </c>
    </row>
    <row r="119" spans="1:30" ht="12.75">
      <c r="A119" t="s">
        <v>762</v>
      </c>
      <c r="B119" t="s">
        <v>313</v>
      </c>
      <c r="C119" t="s">
        <v>450</v>
      </c>
      <c r="D119" t="s">
        <v>73</v>
      </c>
      <c r="E119" t="s">
        <v>549</v>
      </c>
      <c r="F119" t="s">
        <v>549</v>
      </c>
      <c r="G119">
        <v>1</v>
      </c>
      <c r="H119">
        <v>0</v>
      </c>
      <c r="I119">
        <v>1</v>
      </c>
      <c r="J119">
        <v>0</v>
      </c>
      <c r="K119">
        <v>35</v>
      </c>
      <c r="L119">
        <v>15</v>
      </c>
      <c r="M119">
        <v>18</v>
      </c>
      <c r="N119">
        <v>8</v>
      </c>
      <c r="O119" t="s">
        <v>549</v>
      </c>
      <c r="P119" t="s">
        <v>549</v>
      </c>
      <c r="Q119">
        <v>2</v>
      </c>
      <c r="R119">
        <v>1</v>
      </c>
      <c r="S119">
        <v>7</v>
      </c>
      <c r="T119">
        <v>3</v>
      </c>
      <c r="U119" t="s">
        <v>549</v>
      </c>
      <c r="V119" t="s">
        <v>549</v>
      </c>
      <c r="W119">
        <v>10</v>
      </c>
      <c r="X119">
        <v>4</v>
      </c>
      <c r="Y119">
        <v>11</v>
      </c>
      <c r="Z119">
        <v>5</v>
      </c>
      <c r="AA119">
        <v>21</v>
      </c>
      <c r="AB119">
        <v>9</v>
      </c>
      <c r="AC119">
        <v>235</v>
      </c>
      <c r="AD119">
        <v>81</v>
      </c>
    </row>
    <row r="120" spans="1:30" ht="12.75">
      <c r="A120" t="s">
        <v>762</v>
      </c>
      <c r="B120" t="s">
        <v>193</v>
      </c>
      <c r="C120" t="s">
        <v>450</v>
      </c>
      <c r="D120" t="s">
        <v>0</v>
      </c>
      <c r="E120" t="s">
        <v>549</v>
      </c>
      <c r="F120" t="s">
        <v>549</v>
      </c>
      <c r="G120">
        <v>4</v>
      </c>
      <c r="H120">
        <v>1</v>
      </c>
      <c r="I120">
        <v>3</v>
      </c>
      <c r="J120">
        <v>1</v>
      </c>
      <c r="K120">
        <v>47</v>
      </c>
      <c r="L120">
        <v>12</v>
      </c>
      <c r="M120">
        <v>27</v>
      </c>
      <c r="N120">
        <v>7</v>
      </c>
      <c r="O120" t="s">
        <v>549</v>
      </c>
      <c r="P120" t="s">
        <v>549</v>
      </c>
      <c r="Q120">
        <v>8</v>
      </c>
      <c r="R120">
        <v>2</v>
      </c>
      <c r="S120">
        <v>10</v>
      </c>
      <c r="T120">
        <v>3</v>
      </c>
      <c r="U120">
        <v>1</v>
      </c>
      <c r="V120">
        <v>0</v>
      </c>
      <c r="W120">
        <v>14</v>
      </c>
      <c r="X120">
        <v>4</v>
      </c>
      <c r="Y120">
        <v>16</v>
      </c>
      <c r="Z120">
        <v>4</v>
      </c>
      <c r="AA120">
        <v>40</v>
      </c>
      <c r="AB120">
        <v>10</v>
      </c>
      <c r="AC120">
        <v>390</v>
      </c>
      <c r="AD120">
        <v>124</v>
      </c>
    </row>
    <row r="121" spans="1:30" ht="12.75">
      <c r="A121" t="s">
        <v>762</v>
      </c>
      <c r="B121" t="s">
        <v>187</v>
      </c>
      <c r="C121" t="s">
        <v>450</v>
      </c>
      <c r="D121" t="s">
        <v>504</v>
      </c>
      <c r="E121" t="s">
        <v>549</v>
      </c>
      <c r="F121" t="s">
        <v>549</v>
      </c>
      <c r="G121" t="s">
        <v>549</v>
      </c>
      <c r="H121" t="s">
        <v>549</v>
      </c>
      <c r="I121" t="s">
        <v>549</v>
      </c>
      <c r="J121" t="s">
        <v>549</v>
      </c>
      <c r="K121" t="s">
        <v>549</v>
      </c>
      <c r="L121" t="s">
        <v>549</v>
      </c>
      <c r="M121" t="s">
        <v>549</v>
      </c>
      <c r="N121" t="s">
        <v>549</v>
      </c>
      <c r="O121" t="s">
        <v>549</v>
      </c>
      <c r="P121" t="s">
        <v>549</v>
      </c>
      <c r="Q121" t="s">
        <v>549</v>
      </c>
      <c r="R121" t="s">
        <v>549</v>
      </c>
      <c r="S121" t="s">
        <v>549</v>
      </c>
      <c r="T121" t="s">
        <v>549</v>
      </c>
      <c r="U121" t="s">
        <v>549</v>
      </c>
      <c r="V121" t="s">
        <v>549</v>
      </c>
      <c r="W121" t="s">
        <v>549</v>
      </c>
      <c r="X121" t="s">
        <v>549</v>
      </c>
      <c r="Y121" t="s">
        <v>549</v>
      </c>
      <c r="Z121" t="s">
        <v>549</v>
      </c>
      <c r="AA121" t="s">
        <v>549</v>
      </c>
      <c r="AB121" t="s">
        <v>549</v>
      </c>
      <c r="AC121">
        <v>1</v>
      </c>
      <c r="AD121" t="s">
        <v>549</v>
      </c>
    </row>
    <row r="122" spans="1:30" ht="12.75">
      <c r="A122" t="s">
        <v>330</v>
      </c>
      <c r="B122" t="s">
        <v>187</v>
      </c>
      <c r="C122" t="s">
        <v>541</v>
      </c>
      <c r="D122" t="s">
        <v>814</v>
      </c>
      <c r="E122" t="s">
        <v>549</v>
      </c>
      <c r="F122" t="s">
        <v>549</v>
      </c>
      <c r="G122" t="s">
        <v>549</v>
      </c>
      <c r="H122" t="s">
        <v>549</v>
      </c>
      <c r="I122" t="s">
        <v>549</v>
      </c>
      <c r="J122" t="s">
        <v>549</v>
      </c>
      <c r="K122" t="s">
        <v>549</v>
      </c>
      <c r="L122" t="s">
        <v>549</v>
      </c>
      <c r="M122" t="s">
        <v>549</v>
      </c>
      <c r="N122" t="s">
        <v>549</v>
      </c>
      <c r="O122" t="s">
        <v>549</v>
      </c>
      <c r="P122" t="s">
        <v>549</v>
      </c>
      <c r="Q122" t="s">
        <v>549</v>
      </c>
      <c r="R122" t="s">
        <v>549</v>
      </c>
      <c r="S122" t="s">
        <v>549</v>
      </c>
      <c r="T122" t="s">
        <v>549</v>
      </c>
      <c r="U122" t="s">
        <v>549</v>
      </c>
      <c r="V122" t="s">
        <v>549</v>
      </c>
      <c r="W122" t="s">
        <v>549</v>
      </c>
      <c r="X122" t="s">
        <v>549</v>
      </c>
      <c r="Y122" t="s">
        <v>549</v>
      </c>
      <c r="Z122" t="s">
        <v>549</v>
      </c>
      <c r="AA122" t="s">
        <v>549</v>
      </c>
      <c r="AB122" t="s">
        <v>549</v>
      </c>
      <c r="AC122">
        <v>1</v>
      </c>
      <c r="AD122" t="s">
        <v>549</v>
      </c>
    </row>
    <row r="123" spans="1:30" ht="12.75">
      <c r="A123" t="s">
        <v>330</v>
      </c>
      <c r="B123" t="s">
        <v>193</v>
      </c>
      <c r="C123" t="s">
        <v>541</v>
      </c>
      <c r="D123" t="s">
        <v>235</v>
      </c>
      <c r="E123">
        <v>1</v>
      </c>
      <c r="F123">
        <v>1</v>
      </c>
      <c r="G123" t="s">
        <v>549</v>
      </c>
      <c r="H123" t="s">
        <v>549</v>
      </c>
      <c r="I123">
        <v>1</v>
      </c>
      <c r="J123">
        <v>1</v>
      </c>
      <c r="K123">
        <v>15</v>
      </c>
      <c r="L123">
        <v>9</v>
      </c>
      <c r="M123">
        <v>4</v>
      </c>
      <c r="N123">
        <v>3</v>
      </c>
      <c r="O123" t="s">
        <v>549</v>
      </c>
      <c r="P123" t="s">
        <v>549</v>
      </c>
      <c r="Q123">
        <v>1</v>
      </c>
      <c r="R123">
        <v>1</v>
      </c>
      <c r="S123">
        <v>1</v>
      </c>
      <c r="T123">
        <v>1</v>
      </c>
      <c r="U123" t="s">
        <v>549</v>
      </c>
      <c r="V123" t="s">
        <v>549</v>
      </c>
      <c r="W123">
        <v>19</v>
      </c>
      <c r="X123">
        <v>12</v>
      </c>
      <c r="Y123">
        <v>2</v>
      </c>
      <c r="Z123">
        <v>1</v>
      </c>
      <c r="AA123">
        <v>4</v>
      </c>
      <c r="AB123">
        <v>3</v>
      </c>
      <c r="AC123">
        <v>159</v>
      </c>
      <c r="AD123">
        <v>37</v>
      </c>
    </row>
    <row r="124" spans="1:30" ht="12.75">
      <c r="A124" t="s">
        <v>330</v>
      </c>
      <c r="B124" t="s">
        <v>191</v>
      </c>
      <c r="C124" t="s">
        <v>541</v>
      </c>
      <c r="D124" t="s">
        <v>578</v>
      </c>
      <c r="E124">
        <v>1</v>
      </c>
      <c r="F124">
        <v>2</v>
      </c>
      <c r="G124" t="s">
        <v>549</v>
      </c>
      <c r="H124" t="s">
        <v>549</v>
      </c>
      <c r="I124" t="s">
        <v>549</v>
      </c>
      <c r="J124" t="s">
        <v>549</v>
      </c>
      <c r="K124">
        <v>2</v>
      </c>
      <c r="L124">
        <v>3</v>
      </c>
      <c r="M124" t="s">
        <v>549</v>
      </c>
      <c r="N124" t="s">
        <v>549</v>
      </c>
      <c r="O124" t="s">
        <v>549</v>
      </c>
      <c r="P124" t="s">
        <v>549</v>
      </c>
      <c r="Q124" t="s">
        <v>549</v>
      </c>
      <c r="R124" t="s">
        <v>549</v>
      </c>
      <c r="S124" t="s">
        <v>549</v>
      </c>
      <c r="T124" t="s">
        <v>549</v>
      </c>
      <c r="U124" t="s">
        <v>549</v>
      </c>
      <c r="V124" t="s">
        <v>549</v>
      </c>
      <c r="W124">
        <v>4</v>
      </c>
      <c r="X124">
        <v>7</v>
      </c>
      <c r="Y124" t="s">
        <v>549</v>
      </c>
      <c r="Z124" t="s">
        <v>549</v>
      </c>
      <c r="AA124">
        <v>1</v>
      </c>
      <c r="AB124">
        <v>2</v>
      </c>
      <c r="AC124">
        <v>59</v>
      </c>
      <c r="AD124">
        <v>7</v>
      </c>
    </row>
    <row r="125" spans="1:30" ht="12.75">
      <c r="A125" t="s">
        <v>330</v>
      </c>
      <c r="B125" t="s">
        <v>313</v>
      </c>
      <c r="C125" t="s">
        <v>541</v>
      </c>
      <c r="D125" t="s">
        <v>74</v>
      </c>
      <c r="E125" t="s">
        <v>549</v>
      </c>
      <c r="F125" t="s">
        <v>549</v>
      </c>
      <c r="G125" t="s">
        <v>549</v>
      </c>
      <c r="H125" t="s">
        <v>549</v>
      </c>
      <c r="I125">
        <v>1</v>
      </c>
      <c r="J125">
        <v>1</v>
      </c>
      <c r="K125">
        <v>13</v>
      </c>
      <c r="L125">
        <v>13</v>
      </c>
      <c r="M125">
        <v>4</v>
      </c>
      <c r="N125">
        <v>4</v>
      </c>
      <c r="O125" t="s">
        <v>549</v>
      </c>
      <c r="P125" t="s">
        <v>549</v>
      </c>
      <c r="Q125">
        <v>1</v>
      </c>
      <c r="R125">
        <v>1</v>
      </c>
      <c r="S125">
        <v>1</v>
      </c>
      <c r="T125">
        <v>1</v>
      </c>
      <c r="U125" t="s">
        <v>549</v>
      </c>
      <c r="V125" t="s">
        <v>549</v>
      </c>
      <c r="W125">
        <v>15</v>
      </c>
      <c r="X125">
        <v>15</v>
      </c>
      <c r="Y125">
        <v>2</v>
      </c>
      <c r="Z125">
        <v>2</v>
      </c>
      <c r="AA125">
        <v>3</v>
      </c>
      <c r="AB125">
        <v>3</v>
      </c>
      <c r="AC125">
        <v>99</v>
      </c>
      <c r="AD125">
        <v>30</v>
      </c>
    </row>
    <row r="126" spans="1:30" ht="12.75">
      <c r="A126" t="s">
        <v>342</v>
      </c>
      <c r="B126" t="s">
        <v>191</v>
      </c>
      <c r="C126" t="s">
        <v>465</v>
      </c>
      <c r="D126" t="s">
        <v>579</v>
      </c>
      <c r="E126" t="s">
        <v>549</v>
      </c>
      <c r="F126" t="s">
        <v>549</v>
      </c>
      <c r="G126">
        <v>1</v>
      </c>
      <c r="H126">
        <v>1</v>
      </c>
      <c r="I126" t="s">
        <v>549</v>
      </c>
      <c r="J126" t="s">
        <v>549</v>
      </c>
      <c r="K126">
        <v>9</v>
      </c>
      <c r="L126">
        <v>8</v>
      </c>
      <c r="M126">
        <v>1</v>
      </c>
      <c r="N126">
        <v>1</v>
      </c>
      <c r="O126" t="s">
        <v>549</v>
      </c>
      <c r="P126" t="s">
        <v>549</v>
      </c>
      <c r="Q126">
        <v>5</v>
      </c>
      <c r="R126">
        <v>4</v>
      </c>
      <c r="S126">
        <v>1</v>
      </c>
      <c r="T126">
        <v>1</v>
      </c>
      <c r="U126">
        <v>1</v>
      </c>
      <c r="V126">
        <v>1</v>
      </c>
      <c r="W126">
        <v>11</v>
      </c>
      <c r="X126">
        <v>10</v>
      </c>
      <c r="Y126">
        <v>6</v>
      </c>
      <c r="Z126">
        <v>5</v>
      </c>
      <c r="AA126">
        <v>8</v>
      </c>
      <c r="AB126">
        <v>7</v>
      </c>
      <c r="AC126">
        <v>112</v>
      </c>
      <c r="AD126">
        <v>27</v>
      </c>
    </row>
    <row r="127" spans="1:30" ht="12.75">
      <c r="A127" t="s">
        <v>342</v>
      </c>
      <c r="B127" t="s">
        <v>313</v>
      </c>
      <c r="C127" t="s">
        <v>465</v>
      </c>
      <c r="D127" t="s">
        <v>75</v>
      </c>
      <c r="E127">
        <v>2</v>
      </c>
      <c r="F127">
        <v>1</v>
      </c>
      <c r="G127" t="s">
        <v>549</v>
      </c>
      <c r="H127" t="s">
        <v>549</v>
      </c>
      <c r="I127">
        <v>1</v>
      </c>
      <c r="J127">
        <v>0</v>
      </c>
      <c r="K127">
        <v>47</v>
      </c>
      <c r="L127">
        <v>17</v>
      </c>
      <c r="M127">
        <v>7</v>
      </c>
      <c r="N127">
        <v>2</v>
      </c>
      <c r="O127" t="s">
        <v>549</v>
      </c>
      <c r="P127" t="s">
        <v>549</v>
      </c>
      <c r="Q127">
        <v>6</v>
      </c>
      <c r="R127">
        <v>2</v>
      </c>
      <c r="S127">
        <v>3</v>
      </c>
      <c r="T127">
        <v>1</v>
      </c>
      <c r="U127">
        <v>1</v>
      </c>
      <c r="V127">
        <v>0</v>
      </c>
      <c r="W127">
        <v>42</v>
      </c>
      <c r="X127">
        <v>15</v>
      </c>
      <c r="Y127">
        <v>16</v>
      </c>
      <c r="Z127">
        <v>6</v>
      </c>
      <c r="AA127">
        <v>21</v>
      </c>
      <c r="AB127">
        <v>7</v>
      </c>
      <c r="AC127">
        <v>284</v>
      </c>
      <c r="AD127">
        <v>96</v>
      </c>
    </row>
    <row r="128" spans="1:30" ht="12.75">
      <c r="A128" t="s">
        <v>342</v>
      </c>
      <c r="B128" t="s">
        <v>193</v>
      </c>
      <c r="C128" t="s">
        <v>465</v>
      </c>
      <c r="D128" t="s">
        <v>236</v>
      </c>
      <c r="E128">
        <v>2</v>
      </c>
      <c r="F128">
        <v>1</v>
      </c>
      <c r="G128">
        <v>1</v>
      </c>
      <c r="H128">
        <v>0</v>
      </c>
      <c r="I128">
        <v>1</v>
      </c>
      <c r="J128">
        <v>0</v>
      </c>
      <c r="K128">
        <v>56</v>
      </c>
      <c r="L128">
        <v>14</v>
      </c>
      <c r="M128">
        <v>8</v>
      </c>
      <c r="N128">
        <v>2</v>
      </c>
      <c r="O128" t="s">
        <v>549</v>
      </c>
      <c r="P128" t="s">
        <v>549</v>
      </c>
      <c r="Q128">
        <v>11</v>
      </c>
      <c r="R128">
        <v>3</v>
      </c>
      <c r="S128">
        <v>4</v>
      </c>
      <c r="T128">
        <v>1</v>
      </c>
      <c r="U128">
        <v>2</v>
      </c>
      <c r="V128">
        <v>1</v>
      </c>
      <c r="W128">
        <v>53</v>
      </c>
      <c r="X128">
        <v>13</v>
      </c>
      <c r="Y128">
        <v>22</v>
      </c>
      <c r="Z128">
        <v>6</v>
      </c>
      <c r="AA128">
        <v>29</v>
      </c>
      <c r="AB128">
        <v>7</v>
      </c>
      <c r="AC128">
        <v>396</v>
      </c>
      <c r="AD128">
        <v>123</v>
      </c>
    </row>
    <row r="129" spans="1:30" ht="12.75">
      <c r="A129" t="s">
        <v>423</v>
      </c>
      <c r="B129" t="s">
        <v>193</v>
      </c>
      <c r="C129" t="s">
        <v>414</v>
      </c>
      <c r="D129" t="s">
        <v>6</v>
      </c>
      <c r="E129" t="s">
        <v>549</v>
      </c>
      <c r="F129" t="s">
        <v>549</v>
      </c>
      <c r="G129">
        <v>1</v>
      </c>
      <c r="H129">
        <v>0</v>
      </c>
      <c r="I129">
        <v>1</v>
      </c>
      <c r="J129">
        <v>0</v>
      </c>
      <c r="K129">
        <v>36</v>
      </c>
      <c r="L129">
        <v>16</v>
      </c>
      <c r="M129">
        <v>8</v>
      </c>
      <c r="N129">
        <v>4</v>
      </c>
      <c r="O129">
        <v>1</v>
      </c>
      <c r="P129">
        <v>0</v>
      </c>
      <c r="Q129">
        <v>10</v>
      </c>
      <c r="R129">
        <v>4</v>
      </c>
      <c r="S129">
        <v>2</v>
      </c>
      <c r="T129">
        <v>1</v>
      </c>
      <c r="U129">
        <v>2</v>
      </c>
      <c r="V129">
        <v>1</v>
      </c>
      <c r="W129">
        <v>6</v>
      </c>
      <c r="X129">
        <v>3</v>
      </c>
      <c r="Y129">
        <v>6</v>
      </c>
      <c r="Z129">
        <v>3</v>
      </c>
      <c r="AA129">
        <v>10</v>
      </c>
      <c r="AB129">
        <v>4</v>
      </c>
      <c r="AC129">
        <v>228</v>
      </c>
      <c r="AD129">
        <v>53</v>
      </c>
    </row>
    <row r="130" spans="1:30" ht="12.75">
      <c r="A130" t="s">
        <v>423</v>
      </c>
      <c r="B130" t="s">
        <v>191</v>
      </c>
      <c r="C130" t="s">
        <v>414</v>
      </c>
      <c r="D130" t="s">
        <v>580</v>
      </c>
      <c r="E130" t="s">
        <v>549</v>
      </c>
      <c r="F130" t="s">
        <v>549</v>
      </c>
      <c r="G130">
        <v>1</v>
      </c>
      <c r="H130">
        <v>1</v>
      </c>
      <c r="I130" t="s">
        <v>549</v>
      </c>
      <c r="J130" t="s">
        <v>549</v>
      </c>
      <c r="K130">
        <v>14</v>
      </c>
      <c r="L130">
        <v>16</v>
      </c>
      <c r="M130" t="s">
        <v>549</v>
      </c>
      <c r="N130" t="s">
        <v>549</v>
      </c>
      <c r="O130">
        <v>1</v>
      </c>
      <c r="P130">
        <v>1</v>
      </c>
      <c r="Q130">
        <v>8</v>
      </c>
      <c r="R130">
        <v>9</v>
      </c>
      <c r="S130">
        <v>1</v>
      </c>
      <c r="T130">
        <v>1</v>
      </c>
      <c r="U130">
        <v>2</v>
      </c>
      <c r="V130">
        <v>2</v>
      </c>
      <c r="W130">
        <v>2</v>
      </c>
      <c r="X130">
        <v>2</v>
      </c>
      <c r="Y130">
        <v>2</v>
      </c>
      <c r="Z130">
        <v>2</v>
      </c>
      <c r="AA130">
        <v>4</v>
      </c>
      <c r="AB130">
        <v>5</v>
      </c>
      <c r="AC130">
        <v>85</v>
      </c>
      <c r="AD130">
        <v>22</v>
      </c>
    </row>
    <row r="131" spans="1:30" ht="12.75">
      <c r="A131" t="s">
        <v>423</v>
      </c>
      <c r="B131" t="s">
        <v>313</v>
      </c>
      <c r="C131" t="s">
        <v>414</v>
      </c>
      <c r="D131" t="s">
        <v>76</v>
      </c>
      <c r="E131" t="s">
        <v>549</v>
      </c>
      <c r="F131" t="s">
        <v>549</v>
      </c>
      <c r="G131" t="s">
        <v>549</v>
      </c>
      <c r="H131" t="s">
        <v>549</v>
      </c>
      <c r="I131">
        <v>1</v>
      </c>
      <c r="J131">
        <v>1</v>
      </c>
      <c r="K131">
        <v>22</v>
      </c>
      <c r="L131">
        <v>15</v>
      </c>
      <c r="M131">
        <v>8</v>
      </c>
      <c r="N131">
        <v>6</v>
      </c>
      <c r="O131" t="s">
        <v>549</v>
      </c>
      <c r="P131" t="s">
        <v>549</v>
      </c>
      <c r="Q131">
        <v>2</v>
      </c>
      <c r="R131">
        <v>1</v>
      </c>
      <c r="S131">
        <v>1</v>
      </c>
      <c r="T131">
        <v>1</v>
      </c>
      <c r="U131" t="s">
        <v>549</v>
      </c>
      <c r="V131" t="s">
        <v>549</v>
      </c>
      <c r="W131">
        <v>4</v>
      </c>
      <c r="X131">
        <v>3</v>
      </c>
      <c r="Y131">
        <v>4</v>
      </c>
      <c r="Z131">
        <v>3</v>
      </c>
      <c r="AA131">
        <v>6</v>
      </c>
      <c r="AB131">
        <v>4</v>
      </c>
      <c r="AC131">
        <v>143</v>
      </c>
      <c r="AD131">
        <v>31</v>
      </c>
    </row>
    <row r="132" spans="1:30" ht="12.75">
      <c r="A132" t="s">
        <v>464</v>
      </c>
      <c r="B132" t="s">
        <v>187</v>
      </c>
      <c r="C132" t="s">
        <v>196</v>
      </c>
      <c r="D132" t="s">
        <v>492</v>
      </c>
      <c r="E132" t="s">
        <v>549</v>
      </c>
      <c r="F132" t="s">
        <v>549</v>
      </c>
      <c r="G132" t="s">
        <v>549</v>
      </c>
      <c r="H132" t="s">
        <v>549</v>
      </c>
      <c r="I132" t="s">
        <v>549</v>
      </c>
      <c r="J132" t="s">
        <v>549</v>
      </c>
      <c r="K132">
        <v>1</v>
      </c>
      <c r="L132">
        <v>33</v>
      </c>
      <c r="M132" t="s">
        <v>549</v>
      </c>
      <c r="N132" t="s">
        <v>549</v>
      </c>
      <c r="O132" t="s">
        <v>549</v>
      </c>
      <c r="P132" t="s">
        <v>549</v>
      </c>
      <c r="Q132" t="s">
        <v>549</v>
      </c>
      <c r="R132" t="s">
        <v>549</v>
      </c>
      <c r="S132" t="s">
        <v>549</v>
      </c>
      <c r="T132" t="s">
        <v>549</v>
      </c>
      <c r="U132" t="s">
        <v>549</v>
      </c>
      <c r="V132" t="s">
        <v>549</v>
      </c>
      <c r="W132">
        <v>1</v>
      </c>
      <c r="X132">
        <v>33</v>
      </c>
      <c r="Y132" t="s">
        <v>549</v>
      </c>
      <c r="Z132" t="s">
        <v>549</v>
      </c>
      <c r="AA132">
        <v>1</v>
      </c>
      <c r="AB132">
        <v>33</v>
      </c>
      <c r="AC132">
        <v>3</v>
      </c>
      <c r="AD132">
        <v>2</v>
      </c>
    </row>
    <row r="133" spans="1:30" ht="12.75">
      <c r="A133" t="s">
        <v>464</v>
      </c>
      <c r="B133" t="s">
        <v>191</v>
      </c>
      <c r="C133" t="s">
        <v>196</v>
      </c>
      <c r="D133" t="s">
        <v>688</v>
      </c>
      <c r="E133">
        <v>3</v>
      </c>
      <c r="F133">
        <v>0</v>
      </c>
      <c r="G133">
        <v>11</v>
      </c>
      <c r="H133">
        <v>1</v>
      </c>
      <c r="I133">
        <v>9</v>
      </c>
      <c r="J133">
        <v>1</v>
      </c>
      <c r="K133">
        <v>148</v>
      </c>
      <c r="L133">
        <v>13</v>
      </c>
      <c r="M133">
        <v>38</v>
      </c>
      <c r="N133">
        <v>3</v>
      </c>
      <c r="O133">
        <v>8</v>
      </c>
      <c r="P133">
        <v>1</v>
      </c>
      <c r="Q133">
        <v>45</v>
      </c>
      <c r="R133">
        <v>4</v>
      </c>
      <c r="S133">
        <v>20</v>
      </c>
      <c r="T133">
        <v>2</v>
      </c>
      <c r="U133">
        <v>19</v>
      </c>
      <c r="V133">
        <v>2</v>
      </c>
      <c r="W133">
        <v>58</v>
      </c>
      <c r="X133">
        <v>5</v>
      </c>
      <c r="Y133">
        <v>42</v>
      </c>
      <c r="Z133">
        <v>4</v>
      </c>
      <c r="AA133">
        <v>66</v>
      </c>
      <c r="AB133">
        <v>6</v>
      </c>
      <c r="AC133">
        <v>1174</v>
      </c>
      <c r="AD133">
        <v>293</v>
      </c>
    </row>
    <row r="134" spans="1:30" ht="12.75">
      <c r="A134" t="s">
        <v>464</v>
      </c>
      <c r="B134" t="s">
        <v>313</v>
      </c>
      <c r="C134" t="s">
        <v>196</v>
      </c>
      <c r="D134" t="s">
        <v>775</v>
      </c>
      <c r="E134">
        <v>29</v>
      </c>
      <c r="F134">
        <v>1</v>
      </c>
      <c r="G134">
        <v>22</v>
      </c>
      <c r="H134">
        <v>1</v>
      </c>
      <c r="I134">
        <v>43</v>
      </c>
      <c r="J134">
        <v>2</v>
      </c>
      <c r="K134">
        <v>473</v>
      </c>
      <c r="L134">
        <v>18</v>
      </c>
      <c r="M134">
        <v>130</v>
      </c>
      <c r="N134">
        <v>5</v>
      </c>
      <c r="O134">
        <v>3</v>
      </c>
      <c r="P134">
        <v>0</v>
      </c>
      <c r="Q134">
        <v>37</v>
      </c>
      <c r="R134">
        <v>1</v>
      </c>
      <c r="S134">
        <v>53</v>
      </c>
      <c r="T134">
        <v>2</v>
      </c>
      <c r="U134">
        <v>6</v>
      </c>
      <c r="V134">
        <v>0</v>
      </c>
      <c r="W134">
        <v>337</v>
      </c>
      <c r="X134">
        <v>13</v>
      </c>
      <c r="Y134">
        <v>101</v>
      </c>
      <c r="Z134">
        <v>4</v>
      </c>
      <c r="AA134">
        <v>218</v>
      </c>
      <c r="AB134">
        <v>8</v>
      </c>
      <c r="AC134">
        <v>2587</v>
      </c>
      <c r="AD134">
        <v>951</v>
      </c>
    </row>
    <row r="135" spans="1:30" ht="12.75">
      <c r="A135" t="s">
        <v>464</v>
      </c>
      <c r="B135" t="s">
        <v>193</v>
      </c>
      <c r="C135" t="s">
        <v>196</v>
      </c>
      <c r="D135" t="s">
        <v>237</v>
      </c>
      <c r="E135">
        <v>32</v>
      </c>
      <c r="F135">
        <v>1</v>
      </c>
      <c r="G135">
        <v>33</v>
      </c>
      <c r="H135">
        <v>1</v>
      </c>
      <c r="I135">
        <v>52</v>
      </c>
      <c r="J135">
        <v>1</v>
      </c>
      <c r="K135">
        <v>622</v>
      </c>
      <c r="L135">
        <v>17</v>
      </c>
      <c r="M135">
        <v>168</v>
      </c>
      <c r="N135">
        <v>4</v>
      </c>
      <c r="O135">
        <v>11</v>
      </c>
      <c r="P135">
        <v>0</v>
      </c>
      <c r="Q135">
        <v>82</v>
      </c>
      <c r="R135">
        <v>2</v>
      </c>
      <c r="S135">
        <v>73</v>
      </c>
      <c r="T135">
        <v>2</v>
      </c>
      <c r="U135">
        <v>25</v>
      </c>
      <c r="V135">
        <v>1</v>
      </c>
      <c r="W135">
        <v>396</v>
      </c>
      <c r="X135">
        <v>11</v>
      </c>
      <c r="Y135">
        <v>143</v>
      </c>
      <c r="Z135">
        <v>4</v>
      </c>
      <c r="AA135">
        <v>285</v>
      </c>
      <c r="AB135">
        <v>8</v>
      </c>
      <c r="AC135">
        <v>3764</v>
      </c>
      <c r="AD135">
        <v>1246</v>
      </c>
    </row>
    <row r="136" spans="1:30" ht="12.75">
      <c r="A136" t="s">
        <v>463</v>
      </c>
      <c r="B136" t="s">
        <v>193</v>
      </c>
      <c r="C136" t="s">
        <v>196</v>
      </c>
      <c r="D136" t="s">
        <v>238</v>
      </c>
      <c r="E136">
        <v>40</v>
      </c>
      <c r="F136">
        <v>1</v>
      </c>
      <c r="G136">
        <v>49</v>
      </c>
      <c r="H136">
        <v>1</v>
      </c>
      <c r="I136">
        <v>59</v>
      </c>
      <c r="J136">
        <v>1</v>
      </c>
      <c r="K136">
        <v>685</v>
      </c>
      <c r="L136">
        <v>14</v>
      </c>
      <c r="M136">
        <v>184</v>
      </c>
      <c r="N136">
        <v>4</v>
      </c>
      <c r="O136">
        <v>15</v>
      </c>
      <c r="P136">
        <v>0</v>
      </c>
      <c r="Q136">
        <v>93</v>
      </c>
      <c r="R136">
        <v>2</v>
      </c>
      <c r="S136">
        <v>71</v>
      </c>
      <c r="T136">
        <v>1</v>
      </c>
      <c r="U136">
        <v>32</v>
      </c>
      <c r="V136">
        <v>1</v>
      </c>
      <c r="W136">
        <v>446</v>
      </c>
      <c r="X136">
        <v>9</v>
      </c>
      <c r="Y136">
        <v>176</v>
      </c>
      <c r="Z136">
        <v>3</v>
      </c>
      <c r="AA136">
        <v>255</v>
      </c>
      <c r="AB136">
        <v>5</v>
      </c>
      <c r="AC136">
        <v>5043</v>
      </c>
      <c r="AD136">
        <v>1368</v>
      </c>
    </row>
    <row r="137" spans="1:30" ht="12.75">
      <c r="A137" t="s">
        <v>463</v>
      </c>
      <c r="B137" t="s">
        <v>313</v>
      </c>
      <c r="C137" t="s">
        <v>196</v>
      </c>
      <c r="D137" t="s">
        <v>776</v>
      </c>
      <c r="E137">
        <v>37</v>
      </c>
      <c r="F137">
        <v>1</v>
      </c>
      <c r="G137">
        <v>34</v>
      </c>
      <c r="H137">
        <v>1</v>
      </c>
      <c r="I137">
        <v>45</v>
      </c>
      <c r="J137">
        <v>1</v>
      </c>
      <c r="K137">
        <v>531</v>
      </c>
      <c r="L137">
        <v>16</v>
      </c>
      <c r="M137">
        <v>138</v>
      </c>
      <c r="N137">
        <v>4</v>
      </c>
      <c r="O137">
        <v>4</v>
      </c>
      <c r="P137">
        <v>0</v>
      </c>
      <c r="Q137">
        <v>43</v>
      </c>
      <c r="R137">
        <v>1</v>
      </c>
      <c r="S137">
        <v>46</v>
      </c>
      <c r="T137">
        <v>1</v>
      </c>
      <c r="U137">
        <v>5</v>
      </c>
      <c r="V137">
        <v>0</v>
      </c>
      <c r="W137">
        <v>364</v>
      </c>
      <c r="X137">
        <v>11</v>
      </c>
      <c r="Y137">
        <v>111</v>
      </c>
      <c r="Z137">
        <v>3</v>
      </c>
      <c r="AA137">
        <v>184</v>
      </c>
      <c r="AB137">
        <v>5</v>
      </c>
      <c r="AC137">
        <v>3409</v>
      </c>
      <c r="AD137">
        <v>1008</v>
      </c>
    </row>
    <row r="138" spans="1:30" ht="12.75">
      <c r="A138" t="s">
        <v>463</v>
      </c>
      <c r="B138" t="s">
        <v>191</v>
      </c>
      <c r="C138" t="s">
        <v>196</v>
      </c>
      <c r="D138" t="s">
        <v>689</v>
      </c>
      <c r="E138">
        <v>3</v>
      </c>
      <c r="F138">
        <v>0</v>
      </c>
      <c r="G138">
        <v>15</v>
      </c>
      <c r="H138">
        <v>1</v>
      </c>
      <c r="I138">
        <v>14</v>
      </c>
      <c r="J138">
        <v>1</v>
      </c>
      <c r="K138">
        <v>152</v>
      </c>
      <c r="L138">
        <v>9</v>
      </c>
      <c r="M138">
        <v>45</v>
      </c>
      <c r="N138">
        <v>3</v>
      </c>
      <c r="O138">
        <v>11</v>
      </c>
      <c r="P138">
        <v>1</v>
      </c>
      <c r="Q138">
        <v>48</v>
      </c>
      <c r="R138">
        <v>3</v>
      </c>
      <c r="S138">
        <v>25</v>
      </c>
      <c r="T138">
        <v>2</v>
      </c>
      <c r="U138">
        <v>26</v>
      </c>
      <c r="V138">
        <v>2</v>
      </c>
      <c r="W138">
        <v>81</v>
      </c>
      <c r="X138">
        <v>5</v>
      </c>
      <c r="Y138">
        <v>64</v>
      </c>
      <c r="Z138">
        <v>4</v>
      </c>
      <c r="AA138">
        <v>70</v>
      </c>
      <c r="AB138">
        <v>4</v>
      </c>
      <c r="AC138">
        <v>1625</v>
      </c>
      <c r="AD138">
        <v>355</v>
      </c>
    </row>
    <row r="139" spans="1:30" ht="12.75">
      <c r="A139" t="s">
        <v>463</v>
      </c>
      <c r="B139" t="s">
        <v>187</v>
      </c>
      <c r="C139" t="s">
        <v>196</v>
      </c>
      <c r="D139" t="s">
        <v>772</v>
      </c>
      <c r="E139" t="s">
        <v>549</v>
      </c>
      <c r="F139" t="s">
        <v>549</v>
      </c>
      <c r="G139" t="s">
        <v>549</v>
      </c>
      <c r="H139" t="s">
        <v>549</v>
      </c>
      <c r="I139" t="s">
        <v>549</v>
      </c>
      <c r="J139" t="s">
        <v>549</v>
      </c>
      <c r="K139">
        <v>2</v>
      </c>
      <c r="L139">
        <v>22</v>
      </c>
      <c r="M139">
        <v>1</v>
      </c>
      <c r="N139">
        <v>11</v>
      </c>
      <c r="O139" t="s">
        <v>549</v>
      </c>
      <c r="P139" t="s">
        <v>549</v>
      </c>
      <c r="Q139">
        <v>2</v>
      </c>
      <c r="R139">
        <v>22</v>
      </c>
      <c r="S139" t="s">
        <v>549</v>
      </c>
      <c r="T139" t="s">
        <v>549</v>
      </c>
      <c r="U139">
        <v>1</v>
      </c>
      <c r="V139">
        <v>11</v>
      </c>
      <c r="W139">
        <v>1</v>
      </c>
      <c r="X139">
        <v>11</v>
      </c>
      <c r="Y139">
        <v>1</v>
      </c>
      <c r="Z139">
        <v>11</v>
      </c>
      <c r="AA139">
        <v>1</v>
      </c>
      <c r="AB139">
        <v>11</v>
      </c>
      <c r="AC139">
        <v>9</v>
      </c>
      <c r="AD139">
        <v>5</v>
      </c>
    </row>
    <row r="140" spans="1:30" ht="12.75">
      <c r="A140" t="s">
        <v>387</v>
      </c>
      <c r="B140" t="s">
        <v>191</v>
      </c>
      <c r="C140" t="s">
        <v>374</v>
      </c>
      <c r="D140" t="s">
        <v>581</v>
      </c>
      <c r="E140" t="s">
        <v>549</v>
      </c>
      <c r="F140" t="s">
        <v>549</v>
      </c>
      <c r="G140" t="s">
        <v>549</v>
      </c>
      <c r="H140" t="s">
        <v>549</v>
      </c>
      <c r="I140">
        <v>1</v>
      </c>
      <c r="J140">
        <v>1</v>
      </c>
      <c r="K140">
        <v>9</v>
      </c>
      <c r="L140">
        <v>9</v>
      </c>
      <c r="M140">
        <v>2</v>
      </c>
      <c r="N140">
        <v>2</v>
      </c>
      <c r="O140" t="s">
        <v>549</v>
      </c>
      <c r="P140" t="s">
        <v>549</v>
      </c>
      <c r="Q140">
        <v>1</v>
      </c>
      <c r="R140">
        <v>1</v>
      </c>
      <c r="S140" t="s">
        <v>549</v>
      </c>
      <c r="T140" t="s">
        <v>549</v>
      </c>
      <c r="U140">
        <v>1</v>
      </c>
      <c r="V140">
        <v>1</v>
      </c>
      <c r="W140">
        <v>3</v>
      </c>
      <c r="X140">
        <v>3</v>
      </c>
      <c r="Y140">
        <v>1</v>
      </c>
      <c r="Z140">
        <v>1</v>
      </c>
      <c r="AA140">
        <v>6</v>
      </c>
      <c r="AB140">
        <v>6</v>
      </c>
      <c r="AC140">
        <v>95</v>
      </c>
      <c r="AD140">
        <v>17</v>
      </c>
    </row>
    <row r="141" spans="1:30" ht="12.75">
      <c r="A141" t="s">
        <v>387</v>
      </c>
      <c r="B141" t="s">
        <v>313</v>
      </c>
      <c r="C141" t="s">
        <v>374</v>
      </c>
      <c r="D141" t="s">
        <v>77</v>
      </c>
      <c r="E141" t="s">
        <v>549</v>
      </c>
      <c r="F141" t="s">
        <v>549</v>
      </c>
      <c r="G141" t="s">
        <v>549</v>
      </c>
      <c r="H141" t="s">
        <v>549</v>
      </c>
      <c r="I141" t="s">
        <v>549</v>
      </c>
      <c r="J141" t="s">
        <v>549</v>
      </c>
      <c r="K141">
        <v>14</v>
      </c>
      <c r="L141">
        <v>9</v>
      </c>
      <c r="M141">
        <v>5</v>
      </c>
      <c r="N141">
        <v>3</v>
      </c>
      <c r="O141" t="s">
        <v>549</v>
      </c>
      <c r="P141" t="s">
        <v>549</v>
      </c>
      <c r="Q141" t="s">
        <v>549</v>
      </c>
      <c r="R141" t="s">
        <v>549</v>
      </c>
      <c r="S141" t="s">
        <v>549</v>
      </c>
      <c r="T141" t="s">
        <v>549</v>
      </c>
      <c r="U141" t="s">
        <v>549</v>
      </c>
      <c r="V141" t="s">
        <v>549</v>
      </c>
      <c r="W141">
        <v>5</v>
      </c>
      <c r="X141">
        <v>3</v>
      </c>
      <c r="Y141">
        <v>6</v>
      </c>
      <c r="Z141">
        <v>4</v>
      </c>
      <c r="AA141">
        <v>11</v>
      </c>
      <c r="AB141">
        <v>7</v>
      </c>
      <c r="AC141">
        <v>161</v>
      </c>
      <c r="AD141">
        <v>29</v>
      </c>
    </row>
    <row r="142" spans="1:30" ht="12.75">
      <c r="A142" t="s">
        <v>387</v>
      </c>
      <c r="B142" t="s">
        <v>193</v>
      </c>
      <c r="C142" t="s">
        <v>374</v>
      </c>
      <c r="D142" t="s">
        <v>793</v>
      </c>
      <c r="E142" t="s">
        <v>549</v>
      </c>
      <c r="F142" t="s">
        <v>549</v>
      </c>
      <c r="G142" t="s">
        <v>549</v>
      </c>
      <c r="H142" t="s">
        <v>549</v>
      </c>
      <c r="I142">
        <v>1</v>
      </c>
      <c r="J142">
        <v>0</v>
      </c>
      <c r="K142">
        <v>23</v>
      </c>
      <c r="L142">
        <v>9</v>
      </c>
      <c r="M142">
        <v>7</v>
      </c>
      <c r="N142">
        <v>3</v>
      </c>
      <c r="O142" t="s">
        <v>549</v>
      </c>
      <c r="P142" t="s">
        <v>549</v>
      </c>
      <c r="Q142">
        <v>1</v>
      </c>
      <c r="R142">
        <v>0</v>
      </c>
      <c r="S142" t="s">
        <v>549</v>
      </c>
      <c r="T142" t="s">
        <v>549</v>
      </c>
      <c r="U142">
        <v>1</v>
      </c>
      <c r="V142">
        <v>0</v>
      </c>
      <c r="W142">
        <v>8</v>
      </c>
      <c r="X142">
        <v>3</v>
      </c>
      <c r="Y142">
        <v>7</v>
      </c>
      <c r="Z142">
        <v>3</v>
      </c>
      <c r="AA142">
        <v>17</v>
      </c>
      <c r="AB142">
        <v>7</v>
      </c>
      <c r="AC142">
        <v>256</v>
      </c>
      <c r="AD142">
        <v>46</v>
      </c>
    </row>
    <row r="143" spans="1:30" ht="12.75">
      <c r="A143" t="s">
        <v>757</v>
      </c>
      <c r="B143" t="s">
        <v>193</v>
      </c>
      <c r="C143" t="s">
        <v>433</v>
      </c>
      <c r="D143" t="s">
        <v>7</v>
      </c>
      <c r="E143" t="s">
        <v>549</v>
      </c>
      <c r="F143" t="s">
        <v>549</v>
      </c>
      <c r="G143">
        <v>4</v>
      </c>
      <c r="H143">
        <v>1</v>
      </c>
      <c r="I143">
        <v>3</v>
      </c>
      <c r="J143">
        <v>1</v>
      </c>
      <c r="K143">
        <v>66</v>
      </c>
      <c r="L143">
        <v>17</v>
      </c>
      <c r="M143">
        <v>13</v>
      </c>
      <c r="N143">
        <v>3</v>
      </c>
      <c r="O143" t="s">
        <v>549</v>
      </c>
      <c r="P143" t="s">
        <v>549</v>
      </c>
      <c r="Q143">
        <v>8</v>
      </c>
      <c r="R143">
        <v>2</v>
      </c>
      <c r="S143">
        <v>5</v>
      </c>
      <c r="T143">
        <v>1</v>
      </c>
      <c r="U143">
        <v>2</v>
      </c>
      <c r="V143">
        <v>1</v>
      </c>
      <c r="W143">
        <v>39</v>
      </c>
      <c r="X143">
        <v>10</v>
      </c>
      <c r="Y143">
        <v>18</v>
      </c>
      <c r="Z143">
        <v>5</v>
      </c>
      <c r="AA143">
        <v>45</v>
      </c>
      <c r="AB143">
        <v>11</v>
      </c>
      <c r="AC143">
        <v>394</v>
      </c>
      <c r="AD143">
        <v>137</v>
      </c>
    </row>
    <row r="144" spans="1:30" ht="12.75">
      <c r="A144" t="s">
        <v>757</v>
      </c>
      <c r="B144" t="s">
        <v>191</v>
      </c>
      <c r="C144" t="s">
        <v>433</v>
      </c>
      <c r="D144" t="s">
        <v>582</v>
      </c>
      <c r="E144" t="s">
        <v>549</v>
      </c>
      <c r="F144" t="s">
        <v>549</v>
      </c>
      <c r="G144">
        <v>1</v>
      </c>
      <c r="H144">
        <v>1</v>
      </c>
      <c r="I144">
        <v>2</v>
      </c>
      <c r="J144">
        <v>1</v>
      </c>
      <c r="K144">
        <v>16</v>
      </c>
      <c r="L144">
        <v>11</v>
      </c>
      <c r="M144">
        <v>3</v>
      </c>
      <c r="N144">
        <v>2</v>
      </c>
      <c r="O144" t="s">
        <v>549</v>
      </c>
      <c r="P144" t="s">
        <v>549</v>
      </c>
      <c r="Q144">
        <v>4</v>
      </c>
      <c r="R144">
        <v>3</v>
      </c>
      <c r="S144">
        <v>2</v>
      </c>
      <c r="T144">
        <v>1</v>
      </c>
      <c r="U144">
        <v>1</v>
      </c>
      <c r="V144">
        <v>1</v>
      </c>
      <c r="W144">
        <v>11</v>
      </c>
      <c r="X144">
        <v>7</v>
      </c>
      <c r="Y144">
        <v>7</v>
      </c>
      <c r="Z144">
        <v>5</v>
      </c>
      <c r="AA144">
        <v>19</v>
      </c>
      <c r="AB144">
        <v>13</v>
      </c>
      <c r="AC144">
        <v>150</v>
      </c>
      <c r="AD144">
        <v>47</v>
      </c>
    </row>
    <row r="145" spans="1:30" ht="12.75">
      <c r="A145" t="s">
        <v>757</v>
      </c>
      <c r="B145" t="s">
        <v>313</v>
      </c>
      <c r="C145" t="s">
        <v>433</v>
      </c>
      <c r="D145" t="s">
        <v>78</v>
      </c>
      <c r="E145" t="s">
        <v>549</v>
      </c>
      <c r="F145" t="s">
        <v>549</v>
      </c>
      <c r="G145">
        <v>3</v>
      </c>
      <c r="H145">
        <v>1</v>
      </c>
      <c r="I145">
        <v>1</v>
      </c>
      <c r="J145">
        <v>0</v>
      </c>
      <c r="K145">
        <v>50</v>
      </c>
      <c r="L145">
        <v>20</v>
      </c>
      <c r="M145">
        <v>10</v>
      </c>
      <c r="N145">
        <v>4</v>
      </c>
      <c r="O145" t="s">
        <v>549</v>
      </c>
      <c r="P145" t="s">
        <v>549</v>
      </c>
      <c r="Q145">
        <v>4</v>
      </c>
      <c r="R145">
        <v>2</v>
      </c>
      <c r="S145">
        <v>3</v>
      </c>
      <c r="T145">
        <v>1</v>
      </c>
      <c r="U145">
        <v>1</v>
      </c>
      <c r="V145">
        <v>0</v>
      </c>
      <c r="W145">
        <v>28</v>
      </c>
      <c r="X145">
        <v>11</v>
      </c>
      <c r="Y145">
        <v>11</v>
      </c>
      <c r="Z145">
        <v>5</v>
      </c>
      <c r="AA145">
        <v>26</v>
      </c>
      <c r="AB145">
        <v>11</v>
      </c>
      <c r="AC145">
        <v>244</v>
      </c>
      <c r="AD145">
        <v>90</v>
      </c>
    </row>
    <row r="146" spans="1:30" ht="12.75">
      <c r="A146" t="s">
        <v>424</v>
      </c>
      <c r="B146" t="s">
        <v>191</v>
      </c>
      <c r="C146" t="s">
        <v>414</v>
      </c>
      <c r="D146" t="s">
        <v>583</v>
      </c>
      <c r="E146" t="s">
        <v>549</v>
      </c>
      <c r="F146" t="s">
        <v>549</v>
      </c>
      <c r="G146">
        <v>1</v>
      </c>
      <c r="H146">
        <v>1</v>
      </c>
      <c r="I146" t="s">
        <v>549</v>
      </c>
      <c r="J146" t="s">
        <v>549</v>
      </c>
      <c r="K146">
        <v>13</v>
      </c>
      <c r="L146">
        <v>18</v>
      </c>
      <c r="M146">
        <v>2</v>
      </c>
      <c r="N146">
        <v>3</v>
      </c>
      <c r="O146">
        <v>2</v>
      </c>
      <c r="P146">
        <v>3</v>
      </c>
      <c r="Q146">
        <v>3</v>
      </c>
      <c r="R146">
        <v>4</v>
      </c>
      <c r="S146">
        <v>1</v>
      </c>
      <c r="T146">
        <v>1</v>
      </c>
      <c r="U146">
        <v>1</v>
      </c>
      <c r="V146">
        <v>1</v>
      </c>
      <c r="W146">
        <v>7</v>
      </c>
      <c r="X146">
        <v>9</v>
      </c>
      <c r="Y146">
        <v>5</v>
      </c>
      <c r="Z146">
        <v>7</v>
      </c>
      <c r="AA146">
        <v>4</v>
      </c>
      <c r="AB146">
        <v>5</v>
      </c>
      <c r="AC146">
        <v>74</v>
      </c>
      <c r="AD146">
        <v>23</v>
      </c>
    </row>
    <row r="147" spans="1:30" ht="12.75">
      <c r="A147" t="s">
        <v>424</v>
      </c>
      <c r="B147" t="s">
        <v>313</v>
      </c>
      <c r="C147" t="s">
        <v>414</v>
      </c>
      <c r="D147" t="s">
        <v>79</v>
      </c>
      <c r="E147">
        <v>3</v>
      </c>
      <c r="F147">
        <v>2</v>
      </c>
      <c r="G147">
        <v>3</v>
      </c>
      <c r="H147">
        <v>2</v>
      </c>
      <c r="I147">
        <v>4</v>
      </c>
      <c r="J147">
        <v>3</v>
      </c>
      <c r="K147">
        <v>40</v>
      </c>
      <c r="L147">
        <v>28</v>
      </c>
      <c r="M147">
        <v>7</v>
      </c>
      <c r="N147">
        <v>5</v>
      </c>
      <c r="O147" t="s">
        <v>549</v>
      </c>
      <c r="P147" t="s">
        <v>549</v>
      </c>
      <c r="Q147">
        <v>4</v>
      </c>
      <c r="R147">
        <v>3</v>
      </c>
      <c r="S147">
        <v>2</v>
      </c>
      <c r="T147">
        <v>1</v>
      </c>
      <c r="U147" t="s">
        <v>549</v>
      </c>
      <c r="V147" t="s">
        <v>549</v>
      </c>
      <c r="W147">
        <v>26</v>
      </c>
      <c r="X147">
        <v>18</v>
      </c>
      <c r="Y147">
        <v>13</v>
      </c>
      <c r="Z147">
        <v>9</v>
      </c>
      <c r="AA147">
        <v>20</v>
      </c>
      <c r="AB147">
        <v>14</v>
      </c>
      <c r="AC147">
        <v>143</v>
      </c>
      <c r="AD147">
        <v>67</v>
      </c>
    </row>
    <row r="148" spans="1:30" ht="12.75">
      <c r="A148" t="s">
        <v>424</v>
      </c>
      <c r="B148" t="s">
        <v>193</v>
      </c>
      <c r="C148" t="s">
        <v>414</v>
      </c>
      <c r="D148" t="s">
        <v>239</v>
      </c>
      <c r="E148">
        <v>3</v>
      </c>
      <c r="F148">
        <v>1</v>
      </c>
      <c r="G148">
        <v>4</v>
      </c>
      <c r="H148">
        <v>2</v>
      </c>
      <c r="I148">
        <v>4</v>
      </c>
      <c r="J148">
        <v>2</v>
      </c>
      <c r="K148">
        <v>53</v>
      </c>
      <c r="L148">
        <v>24</v>
      </c>
      <c r="M148">
        <v>9</v>
      </c>
      <c r="N148">
        <v>4</v>
      </c>
      <c r="O148">
        <v>2</v>
      </c>
      <c r="P148">
        <v>1</v>
      </c>
      <c r="Q148">
        <v>7</v>
      </c>
      <c r="R148">
        <v>3</v>
      </c>
      <c r="S148">
        <v>3</v>
      </c>
      <c r="T148">
        <v>1</v>
      </c>
      <c r="U148">
        <v>1</v>
      </c>
      <c r="V148">
        <v>0</v>
      </c>
      <c r="W148">
        <v>33</v>
      </c>
      <c r="X148">
        <v>15</v>
      </c>
      <c r="Y148">
        <v>18</v>
      </c>
      <c r="Z148">
        <v>8</v>
      </c>
      <c r="AA148">
        <v>24</v>
      </c>
      <c r="AB148">
        <v>11</v>
      </c>
      <c r="AC148">
        <v>219</v>
      </c>
      <c r="AD148">
        <v>90</v>
      </c>
    </row>
    <row r="149" spans="1:30" ht="12.75">
      <c r="A149" t="s">
        <v>424</v>
      </c>
      <c r="B149" t="s">
        <v>187</v>
      </c>
      <c r="C149" t="s">
        <v>414</v>
      </c>
      <c r="D149" t="s">
        <v>740</v>
      </c>
      <c r="E149" t="s">
        <v>549</v>
      </c>
      <c r="F149" t="s">
        <v>549</v>
      </c>
      <c r="G149" t="s">
        <v>549</v>
      </c>
      <c r="H149" t="s">
        <v>549</v>
      </c>
      <c r="I149" t="s">
        <v>549</v>
      </c>
      <c r="J149" t="s">
        <v>549</v>
      </c>
      <c r="K149" t="s">
        <v>549</v>
      </c>
      <c r="L149" t="s">
        <v>549</v>
      </c>
      <c r="M149" t="s">
        <v>549</v>
      </c>
      <c r="N149" t="s">
        <v>549</v>
      </c>
      <c r="O149" t="s">
        <v>549</v>
      </c>
      <c r="P149" t="s">
        <v>549</v>
      </c>
      <c r="Q149" t="s">
        <v>549</v>
      </c>
      <c r="R149" t="s">
        <v>549</v>
      </c>
      <c r="S149" t="s">
        <v>549</v>
      </c>
      <c r="T149" t="s">
        <v>549</v>
      </c>
      <c r="U149" t="s">
        <v>549</v>
      </c>
      <c r="V149" t="s">
        <v>549</v>
      </c>
      <c r="W149" t="s">
        <v>549</v>
      </c>
      <c r="X149" t="s">
        <v>549</v>
      </c>
      <c r="Y149" t="s">
        <v>549</v>
      </c>
      <c r="Z149" t="s">
        <v>549</v>
      </c>
      <c r="AA149" t="s">
        <v>549</v>
      </c>
      <c r="AB149" t="s">
        <v>549</v>
      </c>
      <c r="AC149">
        <v>2</v>
      </c>
      <c r="AD149" t="s">
        <v>549</v>
      </c>
    </row>
    <row r="150" spans="1:30" ht="12.75">
      <c r="A150" t="s">
        <v>324</v>
      </c>
      <c r="B150" t="s">
        <v>187</v>
      </c>
      <c r="C150" t="s">
        <v>463</v>
      </c>
      <c r="D150" t="s">
        <v>744</v>
      </c>
      <c r="E150" t="s">
        <v>549</v>
      </c>
      <c r="F150" t="s">
        <v>549</v>
      </c>
      <c r="G150" t="s">
        <v>549</v>
      </c>
      <c r="H150" t="s">
        <v>549</v>
      </c>
      <c r="I150" t="s">
        <v>549</v>
      </c>
      <c r="J150" t="s">
        <v>549</v>
      </c>
      <c r="K150" t="s">
        <v>549</v>
      </c>
      <c r="L150" t="s">
        <v>549</v>
      </c>
      <c r="M150" t="s">
        <v>549</v>
      </c>
      <c r="N150" t="s">
        <v>549</v>
      </c>
      <c r="O150" t="s">
        <v>549</v>
      </c>
      <c r="P150" t="s">
        <v>549</v>
      </c>
      <c r="Q150" t="s">
        <v>549</v>
      </c>
      <c r="R150" t="s">
        <v>549</v>
      </c>
      <c r="S150" t="s">
        <v>549</v>
      </c>
      <c r="T150" t="s">
        <v>549</v>
      </c>
      <c r="U150" t="s">
        <v>549</v>
      </c>
      <c r="V150" t="s">
        <v>549</v>
      </c>
      <c r="W150" t="s">
        <v>549</v>
      </c>
      <c r="X150" t="s">
        <v>549</v>
      </c>
      <c r="Y150" t="s">
        <v>549</v>
      </c>
      <c r="Z150" t="s">
        <v>549</v>
      </c>
      <c r="AA150" t="s">
        <v>549</v>
      </c>
      <c r="AB150" t="s">
        <v>549</v>
      </c>
      <c r="AC150">
        <v>2</v>
      </c>
      <c r="AD150" t="s">
        <v>549</v>
      </c>
    </row>
    <row r="151" spans="1:30" ht="12.75">
      <c r="A151" t="s">
        <v>324</v>
      </c>
      <c r="B151" t="s">
        <v>193</v>
      </c>
      <c r="C151" t="s">
        <v>463</v>
      </c>
      <c r="D151" t="s">
        <v>240</v>
      </c>
      <c r="E151">
        <v>9</v>
      </c>
      <c r="F151">
        <v>1</v>
      </c>
      <c r="G151">
        <v>15</v>
      </c>
      <c r="H151">
        <v>1</v>
      </c>
      <c r="I151">
        <v>10</v>
      </c>
      <c r="J151">
        <v>1</v>
      </c>
      <c r="K151">
        <v>124</v>
      </c>
      <c r="L151">
        <v>12</v>
      </c>
      <c r="M151">
        <v>28</v>
      </c>
      <c r="N151">
        <v>3</v>
      </c>
      <c r="O151">
        <v>4</v>
      </c>
      <c r="P151">
        <v>0</v>
      </c>
      <c r="Q151">
        <v>24</v>
      </c>
      <c r="R151">
        <v>2</v>
      </c>
      <c r="S151">
        <v>20</v>
      </c>
      <c r="T151">
        <v>2</v>
      </c>
      <c r="U151">
        <v>5</v>
      </c>
      <c r="V151">
        <v>0</v>
      </c>
      <c r="W151">
        <v>86</v>
      </c>
      <c r="X151">
        <v>9</v>
      </c>
      <c r="Y151">
        <v>34</v>
      </c>
      <c r="Z151">
        <v>3</v>
      </c>
      <c r="AA151">
        <v>30</v>
      </c>
      <c r="AB151">
        <v>3</v>
      </c>
      <c r="AC151">
        <v>1001</v>
      </c>
      <c r="AD151">
        <v>237</v>
      </c>
    </row>
    <row r="152" spans="1:30" ht="12.75">
      <c r="A152" t="s">
        <v>324</v>
      </c>
      <c r="B152" t="s">
        <v>191</v>
      </c>
      <c r="C152" t="s">
        <v>463</v>
      </c>
      <c r="D152" t="s">
        <v>584</v>
      </c>
      <c r="E152">
        <v>1</v>
      </c>
      <c r="F152">
        <v>0</v>
      </c>
      <c r="G152">
        <v>4</v>
      </c>
      <c r="H152">
        <v>1</v>
      </c>
      <c r="I152">
        <v>2</v>
      </c>
      <c r="J152">
        <v>1</v>
      </c>
      <c r="K152">
        <v>31</v>
      </c>
      <c r="L152">
        <v>8</v>
      </c>
      <c r="M152">
        <v>5</v>
      </c>
      <c r="N152">
        <v>1</v>
      </c>
      <c r="O152">
        <v>4</v>
      </c>
      <c r="P152">
        <v>1</v>
      </c>
      <c r="Q152">
        <v>11</v>
      </c>
      <c r="R152">
        <v>3</v>
      </c>
      <c r="S152">
        <v>5</v>
      </c>
      <c r="T152">
        <v>1</v>
      </c>
      <c r="U152">
        <v>5</v>
      </c>
      <c r="V152">
        <v>1</v>
      </c>
      <c r="W152">
        <v>20</v>
      </c>
      <c r="X152">
        <v>5</v>
      </c>
      <c r="Y152">
        <v>10</v>
      </c>
      <c r="Z152">
        <v>3</v>
      </c>
      <c r="AA152">
        <v>7</v>
      </c>
      <c r="AB152">
        <v>2</v>
      </c>
      <c r="AC152">
        <v>380</v>
      </c>
      <c r="AD152">
        <v>66</v>
      </c>
    </row>
    <row r="153" spans="1:30" ht="12.75">
      <c r="A153" t="s">
        <v>324</v>
      </c>
      <c r="B153" t="s">
        <v>313</v>
      </c>
      <c r="C153" t="s">
        <v>463</v>
      </c>
      <c r="D153" t="s">
        <v>80</v>
      </c>
      <c r="E153">
        <v>8</v>
      </c>
      <c r="F153">
        <v>1</v>
      </c>
      <c r="G153">
        <v>11</v>
      </c>
      <c r="H153">
        <v>2</v>
      </c>
      <c r="I153">
        <v>8</v>
      </c>
      <c r="J153">
        <v>1</v>
      </c>
      <c r="K153">
        <v>93</v>
      </c>
      <c r="L153">
        <v>15</v>
      </c>
      <c r="M153">
        <v>23</v>
      </c>
      <c r="N153">
        <v>4</v>
      </c>
      <c r="O153" t="s">
        <v>549</v>
      </c>
      <c r="P153" t="s">
        <v>549</v>
      </c>
      <c r="Q153">
        <v>13</v>
      </c>
      <c r="R153">
        <v>2</v>
      </c>
      <c r="S153">
        <v>15</v>
      </c>
      <c r="T153">
        <v>2</v>
      </c>
      <c r="U153" t="s">
        <v>549</v>
      </c>
      <c r="V153" t="s">
        <v>549</v>
      </c>
      <c r="W153">
        <v>66</v>
      </c>
      <c r="X153">
        <v>11</v>
      </c>
      <c r="Y153">
        <v>24</v>
      </c>
      <c r="Z153">
        <v>4</v>
      </c>
      <c r="AA153">
        <v>23</v>
      </c>
      <c r="AB153">
        <v>4</v>
      </c>
      <c r="AC153">
        <v>619</v>
      </c>
      <c r="AD153">
        <v>171</v>
      </c>
    </row>
    <row r="154" spans="1:30" ht="12.75">
      <c r="A154" t="s">
        <v>347</v>
      </c>
      <c r="B154" t="s">
        <v>191</v>
      </c>
      <c r="C154" t="s">
        <v>465</v>
      </c>
      <c r="D154" t="s">
        <v>585</v>
      </c>
      <c r="E154" t="s">
        <v>549</v>
      </c>
      <c r="F154" t="s">
        <v>549</v>
      </c>
      <c r="G154" t="s">
        <v>549</v>
      </c>
      <c r="H154" t="s">
        <v>549</v>
      </c>
      <c r="I154" t="s">
        <v>549</v>
      </c>
      <c r="J154" t="s">
        <v>549</v>
      </c>
      <c r="K154">
        <v>4</v>
      </c>
      <c r="L154">
        <v>8</v>
      </c>
      <c r="M154" t="s">
        <v>549</v>
      </c>
      <c r="N154" t="s">
        <v>549</v>
      </c>
      <c r="O154" t="s">
        <v>549</v>
      </c>
      <c r="P154" t="s">
        <v>549</v>
      </c>
      <c r="Q154" t="s">
        <v>549</v>
      </c>
      <c r="R154" t="s">
        <v>549</v>
      </c>
      <c r="S154">
        <v>1</v>
      </c>
      <c r="T154">
        <v>2</v>
      </c>
      <c r="U154">
        <v>2</v>
      </c>
      <c r="V154">
        <v>4</v>
      </c>
      <c r="W154">
        <v>2</v>
      </c>
      <c r="X154">
        <v>4</v>
      </c>
      <c r="Y154">
        <v>2</v>
      </c>
      <c r="Z154">
        <v>4</v>
      </c>
      <c r="AA154">
        <v>3</v>
      </c>
      <c r="AB154">
        <v>6</v>
      </c>
      <c r="AC154">
        <v>52</v>
      </c>
      <c r="AD154">
        <v>8</v>
      </c>
    </row>
    <row r="155" spans="1:30" ht="12.75">
      <c r="A155" t="s">
        <v>347</v>
      </c>
      <c r="B155" t="s">
        <v>313</v>
      </c>
      <c r="C155" t="s">
        <v>465</v>
      </c>
      <c r="D155" t="s">
        <v>81</v>
      </c>
      <c r="E155" t="s">
        <v>549</v>
      </c>
      <c r="F155" t="s">
        <v>549</v>
      </c>
      <c r="G155" t="s">
        <v>549</v>
      </c>
      <c r="H155" t="s">
        <v>549</v>
      </c>
      <c r="I155" t="s">
        <v>549</v>
      </c>
      <c r="J155" t="s">
        <v>549</v>
      </c>
      <c r="K155">
        <v>28</v>
      </c>
      <c r="L155">
        <v>26</v>
      </c>
      <c r="M155">
        <v>2</v>
      </c>
      <c r="N155">
        <v>2</v>
      </c>
      <c r="O155" t="s">
        <v>549</v>
      </c>
      <c r="P155" t="s">
        <v>549</v>
      </c>
      <c r="Q155">
        <v>4</v>
      </c>
      <c r="R155">
        <v>4</v>
      </c>
      <c r="S155">
        <v>3</v>
      </c>
      <c r="T155">
        <v>3</v>
      </c>
      <c r="U155" t="s">
        <v>549</v>
      </c>
      <c r="V155" t="s">
        <v>549</v>
      </c>
      <c r="W155">
        <v>23</v>
      </c>
      <c r="X155">
        <v>21</v>
      </c>
      <c r="Y155">
        <v>2</v>
      </c>
      <c r="Z155">
        <v>2</v>
      </c>
      <c r="AA155">
        <v>7</v>
      </c>
      <c r="AB155">
        <v>6</v>
      </c>
      <c r="AC155">
        <v>109</v>
      </c>
      <c r="AD155">
        <v>57</v>
      </c>
    </row>
    <row r="156" spans="1:30" ht="12.75">
      <c r="A156" t="s">
        <v>347</v>
      </c>
      <c r="B156" t="s">
        <v>193</v>
      </c>
      <c r="C156" t="s">
        <v>465</v>
      </c>
      <c r="D156" t="s">
        <v>8</v>
      </c>
      <c r="E156" t="s">
        <v>549</v>
      </c>
      <c r="F156" t="s">
        <v>549</v>
      </c>
      <c r="G156" t="s">
        <v>549</v>
      </c>
      <c r="H156" t="s">
        <v>549</v>
      </c>
      <c r="I156" t="s">
        <v>549</v>
      </c>
      <c r="J156" t="s">
        <v>549</v>
      </c>
      <c r="K156">
        <v>32</v>
      </c>
      <c r="L156">
        <v>20</v>
      </c>
      <c r="M156">
        <v>2</v>
      </c>
      <c r="N156">
        <v>1</v>
      </c>
      <c r="O156" t="s">
        <v>549</v>
      </c>
      <c r="P156" t="s">
        <v>549</v>
      </c>
      <c r="Q156">
        <v>4</v>
      </c>
      <c r="R156">
        <v>2</v>
      </c>
      <c r="S156">
        <v>4</v>
      </c>
      <c r="T156">
        <v>2</v>
      </c>
      <c r="U156">
        <v>2</v>
      </c>
      <c r="V156">
        <v>1</v>
      </c>
      <c r="W156">
        <v>25</v>
      </c>
      <c r="X156">
        <v>16</v>
      </c>
      <c r="Y156">
        <v>4</v>
      </c>
      <c r="Z156">
        <v>2</v>
      </c>
      <c r="AA156">
        <v>10</v>
      </c>
      <c r="AB156">
        <v>6</v>
      </c>
      <c r="AC156">
        <v>161</v>
      </c>
      <c r="AD156">
        <v>65</v>
      </c>
    </row>
    <row r="157" spans="1:30" ht="12.75">
      <c r="A157" t="s">
        <v>753</v>
      </c>
      <c r="B157" t="s">
        <v>193</v>
      </c>
      <c r="C157" t="s">
        <v>450</v>
      </c>
      <c r="D157" t="s">
        <v>9</v>
      </c>
      <c r="E157" t="s">
        <v>549</v>
      </c>
      <c r="F157" t="s">
        <v>549</v>
      </c>
      <c r="G157">
        <v>2</v>
      </c>
      <c r="H157">
        <v>0</v>
      </c>
      <c r="I157">
        <v>3</v>
      </c>
      <c r="J157">
        <v>1</v>
      </c>
      <c r="K157">
        <v>75</v>
      </c>
      <c r="L157">
        <v>14</v>
      </c>
      <c r="M157">
        <v>37</v>
      </c>
      <c r="N157">
        <v>7</v>
      </c>
      <c r="O157">
        <v>1</v>
      </c>
      <c r="P157">
        <v>0</v>
      </c>
      <c r="Q157">
        <v>13</v>
      </c>
      <c r="R157">
        <v>2</v>
      </c>
      <c r="S157">
        <v>9</v>
      </c>
      <c r="T157">
        <v>2</v>
      </c>
      <c r="U157">
        <v>3</v>
      </c>
      <c r="V157">
        <v>1</v>
      </c>
      <c r="W157">
        <v>49</v>
      </c>
      <c r="X157">
        <v>9</v>
      </c>
      <c r="Y157">
        <v>17</v>
      </c>
      <c r="Z157">
        <v>3</v>
      </c>
      <c r="AA157">
        <v>33</v>
      </c>
      <c r="AB157">
        <v>6</v>
      </c>
      <c r="AC157">
        <v>544</v>
      </c>
      <c r="AD157">
        <v>167</v>
      </c>
    </row>
    <row r="158" spans="1:30" ht="12.75">
      <c r="A158" t="s">
        <v>753</v>
      </c>
      <c r="B158" t="s">
        <v>191</v>
      </c>
      <c r="C158" t="s">
        <v>450</v>
      </c>
      <c r="D158" t="s">
        <v>586</v>
      </c>
      <c r="E158" t="s">
        <v>549</v>
      </c>
      <c r="F158" t="s">
        <v>549</v>
      </c>
      <c r="G158">
        <v>1</v>
      </c>
      <c r="H158">
        <v>0</v>
      </c>
      <c r="I158">
        <v>2</v>
      </c>
      <c r="J158">
        <v>1</v>
      </c>
      <c r="K158">
        <v>34</v>
      </c>
      <c r="L158">
        <v>15</v>
      </c>
      <c r="M158">
        <v>17</v>
      </c>
      <c r="N158">
        <v>8</v>
      </c>
      <c r="O158">
        <v>1</v>
      </c>
      <c r="P158">
        <v>0</v>
      </c>
      <c r="Q158">
        <v>9</v>
      </c>
      <c r="R158">
        <v>4</v>
      </c>
      <c r="S158">
        <v>4</v>
      </c>
      <c r="T158">
        <v>2</v>
      </c>
      <c r="U158">
        <v>3</v>
      </c>
      <c r="V158">
        <v>1</v>
      </c>
      <c r="W158">
        <v>24</v>
      </c>
      <c r="X158">
        <v>11</v>
      </c>
      <c r="Y158">
        <v>10</v>
      </c>
      <c r="Z158">
        <v>4</v>
      </c>
      <c r="AA158">
        <v>13</v>
      </c>
      <c r="AB158">
        <v>6</v>
      </c>
      <c r="AC158">
        <v>226</v>
      </c>
      <c r="AD158">
        <v>75</v>
      </c>
    </row>
    <row r="159" spans="1:30" ht="12.75">
      <c r="A159" t="s">
        <v>753</v>
      </c>
      <c r="B159" t="s">
        <v>313</v>
      </c>
      <c r="C159" t="s">
        <v>450</v>
      </c>
      <c r="D159" t="s">
        <v>82</v>
      </c>
      <c r="E159" t="s">
        <v>549</v>
      </c>
      <c r="F159" t="s">
        <v>549</v>
      </c>
      <c r="G159">
        <v>1</v>
      </c>
      <c r="H159">
        <v>0</v>
      </c>
      <c r="I159">
        <v>1</v>
      </c>
      <c r="J159">
        <v>0</v>
      </c>
      <c r="K159">
        <v>41</v>
      </c>
      <c r="L159">
        <v>13</v>
      </c>
      <c r="M159">
        <v>20</v>
      </c>
      <c r="N159">
        <v>6</v>
      </c>
      <c r="O159" t="s">
        <v>549</v>
      </c>
      <c r="P159" t="s">
        <v>549</v>
      </c>
      <c r="Q159">
        <v>4</v>
      </c>
      <c r="R159">
        <v>1</v>
      </c>
      <c r="S159">
        <v>5</v>
      </c>
      <c r="T159">
        <v>2</v>
      </c>
      <c r="U159" t="s">
        <v>549</v>
      </c>
      <c r="V159" t="s">
        <v>549</v>
      </c>
      <c r="W159">
        <v>25</v>
      </c>
      <c r="X159">
        <v>8</v>
      </c>
      <c r="Y159">
        <v>7</v>
      </c>
      <c r="Z159">
        <v>2</v>
      </c>
      <c r="AA159">
        <v>20</v>
      </c>
      <c r="AB159">
        <v>6</v>
      </c>
      <c r="AC159">
        <v>317</v>
      </c>
      <c r="AD159">
        <v>92</v>
      </c>
    </row>
    <row r="160" spans="1:30" ht="12.75">
      <c r="A160" t="s">
        <v>753</v>
      </c>
      <c r="B160" t="s">
        <v>187</v>
      </c>
      <c r="C160" t="s">
        <v>450</v>
      </c>
      <c r="D160" t="s">
        <v>505</v>
      </c>
      <c r="E160" t="s">
        <v>549</v>
      </c>
      <c r="F160" t="s">
        <v>549</v>
      </c>
      <c r="G160" t="s">
        <v>549</v>
      </c>
      <c r="H160" t="s">
        <v>549</v>
      </c>
      <c r="I160" t="s">
        <v>549</v>
      </c>
      <c r="J160" t="s">
        <v>549</v>
      </c>
      <c r="K160" t="s">
        <v>549</v>
      </c>
      <c r="L160" t="s">
        <v>549</v>
      </c>
      <c r="M160" t="s">
        <v>549</v>
      </c>
      <c r="N160" t="s">
        <v>549</v>
      </c>
      <c r="O160" t="s">
        <v>549</v>
      </c>
      <c r="P160" t="s">
        <v>549</v>
      </c>
      <c r="Q160" t="s">
        <v>549</v>
      </c>
      <c r="R160" t="s">
        <v>549</v>
      </c>
      <c r="S160" t="s">
        <v>549</v>
      </c>
      <c r="T160" t="s">
        <v>549</v>
      </c>
      <c r="U160" t="s">
        <v>549</v>
      </c>
      <c r="V160" t="s">
        <v>549</v>
      </c>
      <c r="W160" t="s">
        <v>549</v>
      </c>
      <c r="X160" t="s">
        <v>549</v>
      </c>
      <c r="Y160" t="s">
        <v>549</v>
      </c>
      <c r="Z160" t="s">
        <v>549</v>
      </c>
      <c r="AA160" t="s">
        <v>549</v>
      </c>
      <c r="AB160" t="s">
        <v>549</v>
      </c>
      <c r="AC160">
        <v>1</v>
      </c>
      <c r="AD160" t="s">
        <v>549</v>
      </c>
    </row>
    <row r="161" spans="1:30" ht="12.75">
      <c r="A161" t="s">
        <v>420</v>
      </c>
      <c r="B161" t="s">
        <v>187</v>
      </c>
      <c r="C161" t="s">
        <v>414</v>
      </c>
      <c r="D161" t="s">
        <v>40</v>
      </c>
      <c r="E161" t="s">
        <v>549</v>
      </c>
      <c r="F161" t="s">
        <v>549</v>
      </c>
      <c r="G161" t="s">
        <v>549</v>
      </c>
      <c r="H161" t="s">
        <v>549</v>
      </c>
      <c r="I161" t="s">
        <v>549</v>
      </c>
      <c r="J161" t="s">
        <v>549</v>
      </c>
      <c r="K161" t="s">
        <v>549</v>
      </c>
      <c r="L161" t="s">
        <v>549</v>
      </c>
      <c r="M161" t="s">
        <v>549</v>
      </c>
      <c r="N161" t="s">
        <v>549</v>
      </c>
      <c r="O161" t="s">
        <v>549</v>
      </c>
      <c r="P161" t="s">
        <v>549</v>
      </c>
      <c r="Q161" t="s">
        <v>549</v>
      </c>
      <c r="R161" t="s">
        <v>549</v>
      </c>
      <c r="S161" t="s">
        <v>549</v>
      </c>
      <c r="T161" t="s">
        <v>549</v>
      </c>
      <c r="U161" t="s">
        <v>549</v>
      </c>
      <c r="V161" t="s">
        <v>549</v>
      </c>
      <c r="W161" t="s">
        <v>549</v>
      </c>
      <c r="X161" t="s">
        <v>549</v>
      </c>
      <c r="Y161" t="s">
        <v>549</v>
      </c>
      <c r="Z161" t="s">
        <v>549</v>
      </c>
      <c r="AA161">
        <v>1</v>
      </c>
      <c r="AB161">
        <v>100</v>
      </c>
      <c r="AC161">
        <v>1</v>
      </c>
      <c r="AD161">
        <v>1</v>
      </c>
    </row>
    <row r="162" spans="1:30" ht="12.75">
      <c r="A162" t="s">
        <v>420</v>
      </c>
      <c r="B162" t="s">
        <v>191</v>
      </c>
      <c r="C162" t="s">
        <v>414</v>
      </c>
      <c r="D162" t="s">
        <v>587</v>
      </c>
      <c r="E162">
        <v>1</v>
      </c>
      <c r="F162">
        <v>2</v>
      </c>
      <c r="G162">
        <v>4</v>
      </c>
      <c r="H162">
        <v>7</v>
      </c>
      <c r="I162">
        <v>1</v>
      </c>
      <c r="J162">
        <v>2</v>
      </c>
      <c r="K162">
        <v>6</v>
      </c>
      <c r="L162">
        <v>10</v>
      </c>
      <c r="M162">
        <v>1</v>
      </c>
      <c r="N162">
        <v>2</v>
      </c>
      <c r="O162">
        <v>2</v>
      </c>
      <c r="P162">
        <v>3</v>
      </c>
      <c r="Q162">
        <v>1</v>
      </c>
      <c r="R162">
        <v>2</v>
      </c>
      <c r="S162">
        <v>1</v>
      </c>
      <c r="T162">
        <v>2</v>
      </c>
      <c r="U162" t="s">
        <v>549</v>
      </c>
      <c r="V162" t="s">
        <v>549</v>
      </c>
      <c r="W162">
        <v>5</v>
      </c>
      <c r="X162">
        <v>9</v>
      </c>
      <c r="Y162">
        <v>4</v>
      </c>
      <c r="Z162">
        <v>7</v>
      </c>
      <c r="AA162">
        <v>4</v>
      </c>
      <c r="AB162">
        <v>7</v>
      </c>
      <c r="AC162">
        <v>58</v>
      </c>
      <c r="AD162">
        <v>16</v>
      </c>
    </row>
    <row r="163" spans="1:30" ht="12.75">
      <c r="A163" t="s">
        <v>420</v>
      </c>
      <c r="B163" t="s">
        <v>313</v>
      </c>
      <c r="C163" t="s">
        <v>414</v>
      </c>
      <c r="D163" t="s">
        <v>83</v>
      </c>
      <c r="E163">
        <v>1</v>
      </c>
      <c r="F163">
        <v>1</v>
      </c>
      <c r="G163">
        <v>4</v>
      </c>
      <c r="H163">
        <v>3</v>
      </c>
      <c r="I163">
        <v>3</v>
      </c>
      <c r="J163">
        <v>2</v>
      </c>
      <c r="K163">
        <v>13</v>
      </c>
      <c r="L163">
        <v>9</v>
      </c>
      <c r="M163">
        <v>3</v>
      </c>
      <c r="N163">
        <v>2</v>
      </c>
      <c r="O163" t="s">
        <v>549</v>
      </c>
      <c r="P163" t="s">
        <v>549</v>
      </c>
      <c r="Q163">
        <v>2</v>
      </c>
      <c r="R163">
        <v>1</v>
      </c>
      <c r="S163">
        <v>4</v>
      </c>
      <c r="T163">
        <v>3</v>
      </c>
      <c r="U163" t="s">
        <v>549</v>
      </c>
      <c r="V163" t="s">
        <v>549</v>
      </c>
      <c r="W163">
        <v>11</v>
      </c>
      <c r="X163">
        <v>8</v>
      </c>
      <c r="Y163">
        <v>6</v>
      </c>
      <c r="Z163">
        <v>4</v>
      </c>
      <c r="AA163">
        <v>14</v>
      </c>
      <c r="AB163">
        <v>10</v>
      </c>
      <c r="AC163">
        <v>138</v>
      </c>
      <c r="AD163">
        <v>36</v>
      </c>
    </row>
    <row r="164" spans="1:30" ht="12.75">
      <c r="A164" t="s">
        <v>420</v>
      </c>
      <c r="B164" t="s">
        <v>193</v>
      </c>
      <c r="C164" t="s">
        <v>414</v>
      </c>
      <c r="D164" t="s">
        <v>241</v>
      </c>
      <c r="E164">
        <v>2</v>
      </c>
      <c r="F164">
        <v>1</v>
      </c>
      <c r="G164">
        <v>8</v>
      </c>
      <c r="H164">
        <v>4</v>
      </c>
      <c r="I164">
        <v>4</v>
      </c>
      <c r="J164">
        <v>2</v>
      </c>
      <c r="K164">
        <v>19</v>
      </c>
      <c r="L164">
        <v>10</v>
      </c>
      <c r="M164">
        <v>4</v>
      </c>
      <c r="N164">
        <v>2</v>
      </c>
      <c r="O164">
        <v>2</v>
      </c>
      <c r="P164">
        <v>1</v>
      </c>
      <c r="Q164">
        <v>3</v>
      </c>
      <c r="R164">
        <v>2</v>
      </c>
      <c r="S164">
        <v>5</v>
      </c>
      <c r="T164">
        <v>3</v>
      </c>
      <c r="U164" t="s">
        <v>549</v>
      </c>
      <c r="V164" t="s">
        <v>549</v>
      </c>
      <c r="W164">
        <v>16</v>
      </c>
      <c r="X164">
        <v>8</v>
      </c>
      <c r="Y164">
        <v>10</v>
      </c>
      <c r="Z164">
        <v>5</v>
      </c>
      <c r="AA164">
        <v>19</v>
      </c>
      <c r="AB164">
        <v>10</v>
      </c>
      <c r="AC164">
        <v>197</v>
      </c>
      <c r="AD164">
        <v>53</v>
      </c>
    </row>
    <row r="165" spans="1:30" ht="12.75">
      <c r="A165" t="s">
        <v>408</v>
      </c>
      <c r="B165" t="s">
        <v>193</v>
      </c>
      <c r="C165" t="s">
        <v>394</v>
      </c>
      <c r="D165" t="s">
        <v>33</v>
      </c>
      <c r="E165">
        <v>1</v>
      </c>
      <c r="F165">
        <v>1</v>
      </c>
      <c r="G165">
        <v>2</v>
      </c>
      <c r="H165">
        <v>2</v>
      </c>
      <c r="I165" t="s">
        <v>549</v>
      </c>
      <c r="J165" t="s">
        <v>549</v>
      </c>
      <c r="K165">
        <v>17</v>
      </c>
      <c r="L165">
        <v>15</v>
      </c>
      <c r="M165">
        <v>8</v>
      </c>
      <c r="N165">
        <v>7</v>
      </c>
      <c r="O165" t="s">
        <v>549</v>
      </c>
      <c r="P165" t="s">
        <v>549</v>
      </c>
      <c r="Q165">
        <v>5</v>
      </c>
      <c r="R165">
        <v>4</v>
      </c>
      <c r="S165">
        <v>4</v>
      </c>
      <c r="T165">
        <v>4</v>
      </c>
      <c r="U165">
        <v>4</v>
      </c>
      <c r="V165">
        <v>4</v>
      </c>
      <c r="W165">
        <v>8</v>
      </c>
      <c r="X165">
        <v>7</v>
      </c>
      <c r="Y165">
        <v>4</v>
      </c>
      <c r="Z165">
        <v>4</v>
      </c>
      <c r="AA165">
        <v>13</v>
      </c>
      <c r="AB165">
        <v>12</v>
      </c>
      <c r="AC165">
        <v>113</v>
      </c>
      <c r="AD165">
        <v>42</v>
      </c>
    </row>
    <row r="166" spans="1:30" ht="12.75">
      <c r="A166" t="s">
        <v>408</v>
      </c>
      <c r="B166" t="s">
        <v>191</v>
      </c>
      <c r="C166" t="s">
        <v>394</v>
      </c>
      <c r="D166" t="s">
        <v>588</v>
      </c>
      <c r="E166">
        <v>1</v>
      </c>
      <c r="F166">
        <v>2</v>
      </c>
      <c r="G166" t="s">
        <v>549</v>
      </c>
      <c r="H166" t="s">
        <v>549</v>
      </c>
      <c r="I166" t="s">
        <v>549</v>
      </c>
      <c r="J166" t="s">
        <v>549</v>
      </c>
      <c r="K166">
        <v>5</v>
      </c>
      <c r="L166">
        <v>11</v>
      </c>
      <c r="M166">
        <v>2</v>
      </c>
      <c r="N166">
        <v>4</v>
      </c>
      <c r="O166" t="s">
        <v>549</v>
      </c>
      <c r="P166" t="s">
        <v>549</v>
      </c>
      <c r="Q166">
        <v>3</v>
      </c>
      <c r="R166">
        <v>7</v>
      </c>
      <c r="S166">
        <v>2</v>
      </c>
      <c r="T166">
        <v>4</v>
      </c>
      <c r="U166">
        <v>4</v>
      </c>
      <c r="V166">
        <v>9</v>
      </c>
      <c r="W166">
        <v>2</v>
      </c>
      <c r="X166">
        <v>4</v>
      </c>
      <c r="Y166">
        <v>3</v>
      </c>
      <c r="Z166">
        <v>7</v>
      </c>
      <c r="AA166">
        <v>6</v>
      </c>
      <c r="AB166">
        <v>13</v>
      </c>
      <c r="AC166">
        <v>46</v>
      </c>
      <c r="AD166">
        <v>18</v>
      </c>
    </row>
    <row r="167" spans="1:30" ht="12.75">
      <c r="A167" t="s">
        <v>408</v>
      </c>
      <c r="B167" t="s">
        <v>313</v>
      </c>
      <c r="C167" t="s">
        <v>394</v>
      </c>
      <c r="D167" t="s">
        <v>84</v>
      </c>
      <c r="E167" t="s">
        <v>549</v>
      </c>
      <c r="F167" t="s">
        <v>549</v>
      </c>
      <c r="G167">
        <v>2</v>
      </c>
      <c r="H167">
        <v>3</v>
      </c>
      <c r="I167" t="s">
        <v>549</v>
      </c>
      <c r="J167" t="s">
        <v>549</v>
      </c>
      <c r="K167">
        <v>12</v>
      </c>
      <c r="L167">
        <v>18</v>
      </c>
      <c r="M167">
        <v>6</v>
      </c>
      <c r="N167">
        <v>9</v>
      </c>
      <c r="O167" t="s">
        <v>549</v>
      </c>
      <c r="P167" t="s">
        <v>549</v>
      </c>
      <c r="Q167">
        <v>2</v>
      </c>
      <c r="R167">
        <v>3</v>
      </c>
      <c r="S167">
        <v>2</v>
      </c>
      <c r="T167">
        <v>3</v>
      </c>
      <c r="U167" t="s">
        <v>549</v>
      </c>
      <c r="V167" t="s">
        <v>549</v>
      </c>
      <c r="W167">
        <v>6</v>
      </c>
      <c r="X167">
        <v>9</v>
      </c>
      <c r="Y167">
        <v>1</v>
      </c>
      <c r="Z167">
        <v>1</v>
      </c>
      <c r="AA167">
        <v>7</v>
      </c>
      <c r="AB167">
        <v>10</v>
      </c>
      <c r="AC167">
        <v>67</v>
      </c>
      <c r="AD167">
        <v>24</v>
      </c>
    </row>
    <row r="168" spans="1:30" ht="12.75">
      <c r="A168" t="s">
        <v>360</v>
      </c>
      <c r="B168" t="s">
        <v>191</v>
      </c>
      <c r="C168" t="s">
        <v>357</v>
      </c>
      <c r="D168" t="s">
        <v>589</v>
      </c>
      <c r="E168" t="s">
        <v>549</v>
      </c>
      <c r="F168" t="s">
        <v>549</v>
      </c>
      <c r="G168" t="s">
        <v>549</v>
      </c>
      <c r="H168" t="s">
        <v>549</v>
      </c>
      <c r="I168" t="s">
        <v>549</v>
      </c>
      <c r="J168" t="s">
        <v>549</v>
      </c>
      <c r="K168">
        <v>2</v>
      </c>
      <c r="L168">
        <v>6</v>
      </c>
      <c r="M168" t="s">
        <v>549</v>
      </c>
      <c r="N168" t="s">
        <v>549</v>
      </c>
      <c r="O168" t="s">
        <v>549</v>
      </c>
      <c r="P168" t="s">
        <v>549</v>
      </c>
      <c r="Q168">
        <v>2</v>
      </c>
      <c r="R168">
        <v>6</v>
      </c>
      <c r="S168" t="s">
        <v>549</v>
      </c>
      <c r="T168" t="s">
        <v>549</v>
      </c>
      <c r="U168" t="s">
        <v>549</v>
      </c>
      <c r="V168" t="s">
        <v>549</v>
      </c>
      <c r="W168">
        <v>2</v>
      </c>
      <c r="X168">
        <v>6</v>
      </c>
      <c r="Y168">
        <v>1</v>
      </c>
      <c r="Z168">
        <v>3</v>
      </c>
      <c r="AA168" t="s">
        <v>549</v>
      </c>
      <c r="AB168" t="s">
        <v>549</v>
      </c>
      <c r="AC168">
        <v>31</v>
      </c>
      <c r="AD168">
        <v>4</v>
      </c>
    </row>
    <row r="169" spans="1:30" ht="12.75">
      <c r="A169" t="s">
        <v>360</v>
      </c>
      <c r="B169" t="s">
        <v>313</v>
      </c>
      <c r="C169" t="s">
        <v>357</v>
      </c>
      <c r="D169" t="s">
        <v>85</v>
      </c>
      <c r="E169" t="s">
        <v>549</v>
      </c>
      <c r="F169" t="s">
        <v>549</v>
      </c>
      <c r="G169" t="s">
        <v>549</v>
      </c>
      <c r="H169" t="s">
        <v>549</v>
      </c>
      <c r="I169" t="s">
        <v>549</v>
      </c>
      <c r="J169" t="s">
        <v>549</v>
      </c>
      <c r="K169">
        <v>11</v>
      </c>
      <c r="L169">
        <v>22</v>
      </c>
      <c r="M169">
        <v>1</v>
      </c>
      <c r="N169">
        <v>2</v>
      </c>
      <c r="O169" t="s">
        <v>549</v>
      </c>
      <c r="P169" t="s">
        <v>549</v>
      </c>
      <c r="Q169">
        <v>1</v>
      </c>
      <c r="R169">
        <v>2</v>
      </c>
      <c r="S169">
        <v>1</v>
      </c>
      <c r="T169">
        <v>2</v>
      </c>
      <c r="U169" t="s">
        <v>549</v>
      </c>
      <c r="V169" t="s">
        <v>549</v>
      </c>
      <c r="W169">
        <v>9</v>
      </c>
      <c r="X169">
        <v>18</v>
      </c>
      <c r="Y169">
        <v>1</v>
      </c>
      <c r="Z169">
        <v>2</v>
      </c>
      <c r="AA169">
        <v>2</v>
      </c>
      <c r="AB169">
        <v>4</v>
      </c>
      <c r="AC169">
        <v>51</v>
      </c>
      <c r="AD169">
        <v>21</v>
      </c>
    </row>
    <row r="170" spans="1:30" ht="12.75">
      <c r="A170" t="s">
        <v>360</v>
      </c>
      <c r="B170" t="s">
        <v>193</v>
      </c>
      <c r="C170" t="s">
        <v>357</v>
      </c>
      <c r="D170" t="s">
        <v>794</v>
      </c>
      <c r="E170" t="s">
        <v>549</v>
      </c>
      <c r="F170" t="s">
        <v>549</v>
      </c>
      <c r="G170" t="s">
        <v>549</v>
      </c>
      <c r="H170" t="s">
        <v>549</v>
      </c>
      <c r="I170" t="s">
        <v>549</v>
      </c>
      <c r="J170" t="s">
        <v>549</v>
      </c>
      <c r="K170">
        <v>13</v>
      </c>
      <c r="L170">
        <v>16</v>
      </c>
      <c r="M170">
        <v>1</v>
      </c>
      <c r="N170">
        <v>1</v>
      </c>
      <c r="O170" t="s">
        <v>549</v>
      </c>
      <c r="P170" t="s">
        <v>549</v>
      </c>
      <c r="Q170">
        <v>3</v>
      </c>
      <c r="R170">
        <v>4</v>
      </c>
      <c r="S170">
        <v>1</v>
      </c>
      <c r="T170">
        <v>1</v>
      </c>
      <c r="U170" t="s">
        <v>549</v>
      </c>
      <c r="V170" t="s">
        <v>549</v>
      </c>
      <c r="W170">
        <v>11</v>
      </c>
      <c r="X170">
        <v>13</v>
      </c>
      <c r="Y170">
        <v>2</v>
      </c>
      <c r="Z170">
        <v>2</v>
      </c>
      <c r="AA170">
        <v>2</v>
      </c>
      <c r="AB170">
        <v>2</v>
      </c>
      <c r="AC170">
        <v>82</v>
      </c>
      <c r="AD170">
        <v>25</v>
      </c>
    </row>
    <row r="171" spans="1:30" ht="12.75">
      <c r="A171" t="s">
        <v>400</v>
      </c>
      <c r="B171" t="s">
        <v>193</v>
      </c>
      <c r="C171" t="s">
        <v>394</v>
      </c>
      <c r="D171" t="s">
        <v>242</v>
      </c>
      <c r="E171">
        <v>1</v>
      </c>
      <c r="F171">
        <v>1</v>
      </c>
      <c r="G171" t="s">
        <v>549</v>
      </c>
      <c r="H171" t="s">
        <v>549</v>
      </c>
      <c r="I171" t="s">
        <v>549</v>
      </c>
      <c r="J171" t="s">
        <v>549</v>
      </c>
      <c r="K171">
        <v>18</v>
      </c>
      <c r="L171">
        <v>19</v>
      </c>
      <c r="M171">
        <v>4</v>
      </c>
      <c r="N171">
        <v>4</v>
      </c>
      <c r="O171" t="s">
        <v>549</v>
      </c>
      <c r="P171" t="s">
        <v>549</v>
      </c>
      <c r="Q171" t="s">
        <v>549</v>
      </c>
      <c r="R171" t="s">
        <v>549</v>
      </c>
      <c r="S171">
        <v>3</v>
      </c>
      <c r="T171">
        <v>3</v>
      </c>
      <c r="U171" t="s">
        <v>549</v>
      </c>
      <c r="V171" t="s">
        <v>549</v>
      </c>
      <c r="W171">
        <v>11</v>
      </c>
      <c r="X171">
        <v>12</v>
      </c>
      <c r="Y171">
        <v>3</v>
      </c>
      <c r="Z171">
        <v>3</v>
      </c>
      <c r="AA171">
        <v>15</v>
      </c>
      <c r="AB171">
        <v>16</v>
      </c>
      <c r="AC171">
        <v>93</v>
      </c>
      <c r="AD171">
        <v>34</v>
      </c>
    </row>
    <row r="172" spans="1:30" ht="12.75">
      <c r="A172" t="s">
        <v>400</v>
      </c>
      <c r="B172" t="s">
        <v>191</v>
      </c>
      <c r="C172" t="s">
        <v>394</v>
      </c>
      <c r="D172" t="s">
        <v>590</v>
      </c>
      <c r="E172">
        <v>1</v>
      </c>
      <c r="F172">
        <v>3</v>
      </c>
      <c r="G172" t="s">
        <v>549</v>
      </c>
      <c r="H172" t="s">
        <v>549</v>
      </c>
      <c r="I172" t="s">
        <v>549</v>
      </c>
      <c r="J172" t="s">
        <v>549</v>
      </c>
      <c r="K172">
        <v>4</v>
      </c>
      <c r="L172">
        <v>12</v>
      </c>
      <c r="M172">
        <v>2</v>
      </c>
      <c r="N172">
        <v>6</v>
      </c>
      <c r="O172" t="s">
        <v>549</v>
      </c>
      <c r="P172" t="s">
        <v>549</v>
      </c>
      <c r="Q172" t="s">
        <v>549</v>
      </c>
      <c r="R172" t="s">
        <v>549</v>
      </c>
      <c r="S172">
        <v>1</v>
      </c>
      <c r="T172">
        <v>3</v>
      </c>
      <c r="U172" t="s">
        <v>549</v>
      </c>
      <c r="V172" t="s">
        <v>549</v>
      </c>
      <c r="W172">
        <v>5</v>
      </c>
      <c r="X172">
        <v>15</v>
      </c>
      <c r="Y172">
        <v>2</v>
      </c>
      <c r="Z172">
        <v>6</v>
      </c>
      <c r="AA172">
        <v>3</v>
      </c>
      <c r="AB172">
        <v>9</v>
      </c>
      <c r="AC172">
        <v>33</v>
      </c>
      <c r="AD172">
        <v>8</v>
      </c>
    </row>
    <row r="173" spans="1:30" ht="12.75">
      <c r="A173" t="s">
        <v>400</v>
      </c>
      <c r="B173" t="s">
        <v>313</v>
      </c>
      <c r="C173" t="s">
        <v>394</v>
      </c>
      <c r="D173" t="s">
        <v>525</v>
      </c>
      <c r="E173" t="s">
        <v>549</v>
      </c>
      <c r="F173" t="s">
        <v>549</v>
      </c>
      <c r="G173" t="s">
        <v>549</v>
      </c>
      <c r="H173" t="s">
        <v>549</v>
      </c>
      <c r="I173" t="s">
        <v>549</v>
      </c>
      <c r="J173" t="s">
        <v>549</v>
      </c>
      <c r="K173">
        <v>14</v>
      </c>
      <c r="L173">
        <v>23</v>
      </c>
      <c r="M173">
        <v>2</v>
      </c>
      <c r="N173">
        <v>3</v>
      </c>
      <c r="O173" t="s">
        <v>549</v>
      </c>
      <c r="P173" t="s">
        <v>549</v>
      </c>
      <c r="Q173" t="s">
        <v>549</v>
      </c>
      <c r="R173" t="s">
        <v>549</v>
      </c>
      <c r="S173">
        <v>2</v>
      </c>
      <c r="T173">
        <v>3</v>
      </c>
      <c r="U173" t="s">
        <v>549</v>
      </c>
      <c r="V173" t="s">
        <v>549</v>
      </c>
      <c r="W173">
        <v>6</v>
      </c>
      <c r="X173">
        <v>10</v>
      </c>
      <c r="Y173">
        <v>1</v>
      </c>
      <c r="Z173">
        <v>2</v>
      </c>
      <c r="AA173">
        <v>12</v>
      </c>
      <c r="AB173">
        <v>20</v>
      </c>
      <c r="AC173">
        <v>60</v>
      </c>
      <c r="AD173">
        <v>26</v>
      </c>
    </row>
    <row r="174" spans="1:30" ht="12.75">
      <c r="A174" t="s">
        <v>441</v>
      </c>
      <c r="B174" t="s">
        <v>191</v>
      </c>
      <c r="C174" t="s">
        <v>433</v>
      </c>
      <c r="D174" t="s">
        <v>591</v>
      </c>
      <c r="E174">
        <v>1</v>
      </c>
      <c r="F174">
        <v>0</v>
      </c>
      <c r="G174">
        <v>4</v>
      </c>
      <c r="H174">
        <v>1</v>
      </c>
      <c r="I174">
        <v>5</v>
      </c>
      <c r="J174">
        <v>1</v>
      </c>
      <c r="K174">
        <v>48</v>
      </c>
      <c r="L174">
        <v>9</v>
      </c>
      <c r="M174">
        <v>10</v>
      </c>
      <c r="N174">
        <v>2</v>
      </c>
      <c r="O174">
        <v>1</v>
      </c>
      <c r="P174">
        <v>0</v>
      </c>
      <c r="Q174">
        <v>8</v>
      </c>
      <c r="R174">
        <v>2</v>
      </c>
      <c r="S174">
        <v>10</v>
      </c>
      <c r="T174">
        <v>2</v>
      </c>
      <c r="U174">
        <v>3</v>
      </c>
      <c r="V174">
        <v>1</v>
      </c>
      <c r="W174">
        <v>17</v>
      </c>
      <c r="X174">
        <v>3</v>
      </c>
      <c r="Y174">
        <v>14</v>
      </c>
      <c r="Z174">
        <v>3</v>
      </c>
      <c r="AA174">
        <v>36</v>
      </c>
      <c r="AB174">
        <v>7</v>
      </c>
      <c r="AC174">
        <v>521</v>
      </c>
      <c r="AD174">
        <v>106</v>
      </c>
    </row>
    <row r="175" spans="1:30" ht="12.75">
      <c r="A175" t="s">
        <v>441</v>
      </c>
      <c r="B175" t="s">
        <v>313</v>
      </c>
      <c r="C175" t="s">
        <v>433</v>
      </c>
      <c r="D175" t="s">
        <v>86</v>
      </c>
      <c r="E175">
        <v>8</v>
      </c>
      <c r="F175">
        <v>1</v>
      </c>
      <c r="G175">
        <v>13</v>
      </c>
      <c r="H175">
        <v>1</v>
      </c>
      <c r="I175">
        <v>7</v>
      </c>
      <c r="J175">
        <v>1</v>
      </c>
      <c r="K175">
        <v>142</v>
      </c>
      <c r="L175">
        <v>12</v>
      </c>
      <c r="M175">
        <v>102</v>
      </c>
      <c r="N175">
        <v>9</v>
      </c>
      <c r="O175">
        <v>2</v>
      </c>
      <c r="P175">
        <v>0</v>
      </c>
      <c r="Q175">
        <v>15</v>
      </c>
      <c r="R175">
        <v>1</v>
      </c>
      <c r="S175">
        <v>20</v>
      </c>
      <c r="T175">
        <v>2</v>
      </c>
      <c r="U175" t="s">
        <v>549</v>
      </c>
      <c r="V175" t="s">
        <v>549</v>
      </c>
      <c r="W175">
        <v>99</v>
      </c>
      <c r="X175">
        <v>8</v>
      </c>
      <c r="Y175">
        <v>39</v>
      </c>
      <c r="Z175">
        <v>3</v>
      </c>
      <c r="AA175">
        <v>107</v>
      </c>
      <c r="AB175">
        <v>9</v>
      </c>
      <c r="AC175">
        <v>1193</v>
      </c>
      <c r="AD175">
        <v>382</v>
      </c>
    </row>
    <row r="176" spans="1:30" ht="12.75">
      <c r="A176" t="s">
        <v>441</v>
      </c>
      <c r="B176" t="s">
        <v>193</v>
      </c>
      <c r="C176" t="s">
        <v>433</v>
      </c>
      <c r="D176" t="s">
        <v>243</v>
      </c>
      <c r="E176">
        <v>9</v>
      </c>
      <c r="F176">
        <v>1</v>
      </c>
      <c r="G176">
        <v>17</v>
      </c>
      <c r="H176">
        <v>1</v>
      </c>
      <c r="I176">
        <v>12</v>
      </c>
      <c r="J176">
        <v>1</v>
      </c>
      <c r="K176">
        <v>190</v>
      </c>
      <c r="L176">
        <v>11</v>
      </c>
      <c r="M176">
        <v>112</v>
      </c>
      <c r="N176">
        <v>7</v>
      </c>
      <c r="O176">
        <v>3</v>
      </c>
      <c r="P176">
        <v>0</v>
      </c>
      <c r="Q176">
        <v>23</v>
      </c>
      <c r="R176">
        <v>1</v>
      </c>
      <c r="S176">
        <v>30</v>
      </c>
      <c r="T176">
        <v>2</v>
      </c>
      <c r="U176">
        <v>3</v>
      </c>
      <c r="V176">
        <v>0</v>
      </c>
      <c r="W176">
        <v>116</v>
      </c>
      <c r="X176">
        <v>7</v>
      </c>
      <c r="Y176">
        <v>53</v>
      </c>
      <c r="Z176">
        <v>3</v>
      </c>
      <c r="AA176">
        <v>143</v>
      </c>
      <c r="AB176">
        <v>8</v>
      </c>
      <c r="AC176">
        <v>1714</v>
      </c>
      <c r="AD176">
        <v>488</v>
      </c>
    </row>
    <row r="177" spans="1:30" ht="12.75">
      <c r="A177" t="s">
        <v>412</v>
      </c>
      <c r="B177" t="s">
        <v>193</v>
      </c>
      <c r="C177" t="s">
        <v>394</v>
      </c>
      <c r="D177" t="s">
        <v>244</v>
      </c>
      <c r="E177">
        <v>9</v>
      </c>
      <c r="F177">
        <v>5</v>
      </c>
      <c r="G177">
        <v>5</v>
      </c>
      <c r="H177">
        <v>3</v>
      </c>
      <c r="I177">
        <v>6</v>
      </c>
      <c r="J177">
        <v>4</v>
      </c>
      <c r="K177">
        <v>47</v>
      </c>
      <c r="L177">
        <v>29</v>
      </c>
      <c r="M177">
        <v>17</v>
      </c>
      <c r="N177">
        <v>10</v>
      </c>
      <c r="O177">
        <v>1</v>
      </c>
      <c r="P177">
        <v>1</v>
      </c>
      <c r="Q177">
        <v>9</v>
      </c>
      <c r="R177">
        <v>5</v>
      </c>
      <c r="S177">
        <v>10</v>
      </c>
      <c r="T177">
        <v>6</v>
      </c>
      <c r="U177">
        <v>3</v>
      </c>
      <c r="V177">
        <v>2</v>
      </c>
      <c r="W177">
        <v>31</v>
      </c>
      <c r="X177">
        <v>19</v>
      </c>
      <c r="Y177">
        <v>18</v>
      </c>
      <c r="Z177">
        <v>11</v>
      </c>
      <c r="AA177">
        <v>21</v>
      </c>
      <c r="AB177">
        <v>13</v>
      </c>
      <c r="AC177">
        <v>164</v>
      </c>
      <c r="AD177">
        <v>89</v>
      </c>
    </row>
    <row r="178" spans="1:30" ht="12.75">
      <c r="A178" t="s">
        <v>412</v>
      </c>
      <c r="B178" t="s">
        <v>191</v>
      </c>
      <c r="C178" t="s">
        <v>394</v>
      </c>
      <c r="D178" t="s">
        <v>592</v>
      </c>
      <c r="E178">
        <v>2</v>
      </c>
      <c r="F178">
        <v>5</v>
      </c>
      <c r="G178">
        <v>2</v>
      </c>
      <c r="H178">
        <v>5</v>
      </c>
      <c r="I178">
        <v>2</v>
      </c>
      <c r="J178">
        <v>5</v>
      </c>
      <c r="K178">
        <v>13</v>
      </c>
      <c r="L178">
        <v>30</v>
      </c>
      <c r="M178">
        <v>5</v>
      </c>
      <c r="N178">
        <v>12</v>
      </c>
      <c r="O178">
        <v>1</v>
      </c>
      <c r="P178">
        <v>2</v>
      </c>
      <c r="Q178">
        <v>4</v>
      </c>
      <c r="R178">
        <v>9</v>
      </c>
      <c r="S178">
        <v>2</v>
      </c>
      <c r="T178">
        <v>5</v>
      </c>
      <c r="U178">
        <v>3</v>
      </c>
      <c r="V178">
        <v>7</v>
      </c>
      <c r="W178">
        <v>9</v>
      </c>
      <c r="X178">
        <v>21</v>
      </c>
      <c r="Y178">
        <v>5</v>
      </c>
      <c r="Z178">
        <v>12</v>
      </c>
      <c r="AA178">
        <v>7</v>
      </c>
      <c r="AB178">
        <v>16</v>
      </c>
      <c r="AC178">
        <v>43</v>
      </c>
      <c r="AD178">
        <v>21</v>
      </c>
    </row>
    <row r="179" spans="1:30" ht="12.75">
      <c r="A179" t="s">
        <v>412</v>
      </c>
      <c r="B179" t="s">
        <v>313</v>
      </c>
      <c r="C179" t="s">
        <v>394</v>
      </c>
      <c r="D179" t="s">
        <v>87</v>
      </c>
      <c r="E179">
        <v>7</v>
      </c>
      <c r="F179">
        <v>6</v>
      </c>
      <c r="G179">
        <v>3</v>
      </c>
      <c r="H179">
        <v>2</v>
      </c>
      <c r="I179">
        <v>4</v>
      </c>
      <c r="J179">
        <v>3</v>
      </c>
      <c r="K179">
        <v>34</v>
      </c>
      <c r="L179">
        <v>28</v>
      </c>
      <c r="M179">
        <v>12</v>
      </c>
      <c r="N179">
        <v>10</v>
      </c>
      <c r="O179" t="s">
        <v>549</v>
      </c>
      <c r="P179" t="s">
        <v>549</v>
      </c>
      <c r="Q179">
        <v>5</v>
      </c>
      <c r="R179">
        <v>4</v>
      </c>
      <c r="S179">
        <v>8</v>
      </c>
      <c r="T179">
        <v>7</v>
      </c>
      <c r="U179" t="s">
        <v>549</v>
      </c>
      <c r="V179" t="s">
        <v>549</v>
      </c>
      <c r="W179">
        <v>22</v>
      </c>
      <c r="X179">
        <v>18</v>
      </c>
      <c r="Y179">
        <v>13</v>
      </c>
      <c r="Z179">
        <v>11</v>
      </c>
      <c r="AA179">
        <v>14</v>
      </c>
      <c r="AB179">
        <v>12</v>
      </c>
      <c r="AC179">
        <v>121</v>
      </c>
      <c r="AD179">
        <v>68</v>
      </c>
    </row>
    <row r="180" spans="1:30" ht="12.75">
      <c r="A180" t="s">
        <v>429</v>
      </c>
      <c r="B180" t="s">
        <v>191</v>
      </c>
      <c r="C180" t="s">
        <v>414</v>
      </c>
      <c r="D180" t="s">
        <v>593</v>
      </c>
      <c r="E180" t="s">
        <v>549</v>
      </c>
      <c r="F180" t="s">
        <v>549</v>
      </c>
      <c r="G180" t="s">
        <v>549</v>
      </c>
      <c r="H180" t="s">
        <v>549</v>
      </c>
      <c r="I180" t="s">
        <v>549</v>
      </c>
      <c r="J180" t="s">
        <v>549</v>
      </c>
      <c r="K180">
        <v>4</v>
      </c>
      <c r="L180">
        <v>8</v>
      </c>
      <c r="M180">
        <v>1</v>
      </c>
      <c r="N180">
        <v>2</v>
      </c>
      <c r="O180" t="s">
        <v>549</v>
      </c>
      <c r="P180" t="s">
        <v>549</v>
      </c>
      <c r="Q180">
        <v>4</v>
      </c>
      <c r="R180">
        <v>8</v>
      </c>
      <c r="S180">
        <v>1</v>
      </c>
      <c r="T180">
        <v>2</v>
      </c>
      <c r="U180">
        <v>3</v>
      </c>
      <c r="V180">
        <v>6</v>
      </c>
      <c r="W180">
        <v>2</v>
      </c>
      <c r="X180">
        <v>4</v>
      </c>
      <c r="Y180">
        <v>1</v>
      </c>
      <c r="Z180">
        <v>2</v>
      </c>
      <c r="AA180">
        <v>6</v>
      </c>
      <c r="AB180">
        <v>11</v>
      </c>
      <c r="AC180">
        <v>53</v>
      </c>
      <c r="AD180">
        <v>13</v>
      </c>
    </row>
    <row r="181" spans="1:30" ht="12.75">
      <c r="A181" t="s">
        <v>429</v>
      </c>
      <c r="B181" t="s">
        <v>313</v>
      </c>
      <c r="C181" t="s">
        <v>414</v>
      </c>
      <c r="D181" t="s">
        <v>88</v>
      </c>
      <c r="E181" t="s">
        <v>549</v>
      </c>
      <c r="F181" t="s">
        <v>549</v>
      </c>
      <c r="G181">
        <v>2</v>
      </c>
      <c r="H181">
        <v>2</v>
      </c>
      <c r="I181" t="s">
        <v>549</v>
      </c>
      <c r="J181" t="s">
        <v>549</v>
      </c>
      <c r="K181">
        <v>29</v>
      </c>
      <c r="L181">
        <v>27</v>
      </c>
      <c r="M181">
        <v>6</v>
      </c>
      <c r="N181">
        <v>6</v>
      </c>
      <c r="O181" t="s">
        <v>549</v>
      </c>
      <c r="P181" t="s">
        <v>549</v>
      </c>
      <c r="Q181">
        <v>2</v>
      </c>
      <c r="R181">
        <v>2</v>
      </c>
      <c r="S181" t="s">
        <v>549</v>
      </c>
      <c r="T181" t="s">
        <v>549</v>
      </c>
      <c r="U181" t="s">
        <v>549</v>
      </c>
      <c r="V181" t="s">
        <v>549</v>
      </c>
      <c r="W181">
        <v>12</v>
      </c>
      <c r="X181">
        <v>11</v>
      </c>
      <c r="Y181">
        <v>5</v>
      </c>
      <c r="Z181">
        <v>5</v>
      </c>
      <c r="AA181">
        <v>13</v>
      </c>
      <c r="AB181">
        <v>12</v>
      </c>
      <c r="AC181">
        <v>109</v>
      </c>
      <c r="AD181">
        <v>44</v>
      </c>
    </row>
    <row r="182" spans="1:30" ht="12.75">
      <c r="A182" t="s">
        <v>429</v>
      </c>
      <c r="B182" t="s">
        <v>193</v>
      </c>
      <c r="C182" t="s">
        <v>414</v>
      </c>
      <c r="D182" t="s">
        <v>245</v>
      </c>
      <c r="E182" t="s">
        <v>549</v>
      </c>
      <c r="F182" t="s">
        <v>549</v>
      </c>
      <c r="G182">
        <v>2</v>
      </c>
      <c r="H182">
        <v>1</v>
      </c>
      <c r="I182" t="s">
        <v>549</v>
      </c>
      <c r="J182" t="s">
        <v>549</v>
      </c>
      <c r="K182">
        <v>33</v>
      </c>
      <c r="L182">
        <v>20</v>
      </c>
      <c r="M182">
        <v>7</v>
      </c>
      <c r="N182">
        <v>4</v>
      </c>
      <c r="O182" t="s">
        <v>549</v>
      </c>
      <c r="P182" t="s">
        <v>549</v>
      </c>
      <c r="Q182">
        <v>6</v>
      </c>
      <c r="R182">
        <v>4</v>
      </c>
      <c r="S182">
        <v>1</v>
      </c>
      <c r="T182">
        <v>1</v>
      </c>
      <c r="U182">
        <v>3</v>
      </c>
      <c r="V182">
        <v>2</v>
      </c>
      <c r="W182">
        <v>14</v>
      </c>
      <c r="X182">
        <v>9</v>
      </c>
      <c r="Y182">
        <v>6</v>
      </c>
      <c r="Z182">
        <v>4</v>
      </c>
      <c r="AA182">
        <v>19</v>
      </c>
      <c r="AB182">
        <v>12</v>
      </c>
      <c r="AC182">
        <v>162</v>
      </c>
      <c r="AD182">
        <v>57</v>
      </c>
    </row>
    <row r="183" spans="1:30" ht="12.75">
      <c r="A183" t="s">
        <v>350</v>
      </c>
      <c r="B183" t="s">
        <v>193</v>
      </c>
      <c r="C183" t="s">
        <v>465</v>
      </c>
      <c r="D183" t="s">
        <v>802</v>
      </c>
      <c r="E183" t="s">
        <v>549</v>
      </c>
      <c r="F183" t="s">
        <v>549</v>
      </c>
      <c r="G183" t="s">
        <v>549</v>
      </c>
      <c r="H183" t="s">
        <v>549</v>
      </c>
      <c r="I183" t="s">
        <v>549</v>
      </c>
      <c r="J183" t="s">
        <v>549</v>
      </c>
      <c r="K183">
        <v>4</v>
      </c>
      <c r="L183">
        <v>7</v>
      </c>
      <c r="M183">
        <v>1</v>
      </c>
      <c r="N183">
        <v>2</v>
      </c>
      <c r="O183" t="s">
        <v>549</v>
      </c>
      <c r="P183" t="s">
        <v>549</v>
      </c>
      <c r="Q183" t="s">
        <v>549</v>
      </c>
      <c r="R183" t="s">
        <v>549</v>
      </c>
      <c r="S183" t="s">
        <v>549</v>
      </c>
      <c r="T183" t="s">
        <v>549</v>
      </c>
      <c r="U183" t="s">
        <v>549</v>
      </c>
      <c r="V183" t="s">
        <v>549</v>
      </c>
      <c r="W183">
        <v>1</v>
      </c>
      <c r="X183">
        <v>2</v>
      </c>
      <c r="Y183">
        <v>1</v>
      </c>
      <c r="Z183">
        <v>2</v>
      </c>
      <c r="AA183">
        <v>3</v>
      </c>
      <c r="AB183">
        <v>5</v>
      </c>
      <c r="AC183">
        <v>56</v>
      </c>
      <c r="AD183">
        <v>9</v>
      </c>
    </row>
    <row r="184" spans="1:30" ht="12.75">
      <c r="A184" t="s">
        <v>350</v>
      </c>
      <c r="B184" t="s">
        <v>313</v>
      </c>
      <c r="C184" t="s">
        <v>465</v>
      </c>
      <c r="D184" t="s">
        <v>89</v>
      </c>
      <c r="E184" t="s">
        <v>549</v>
      </c>
      <c r="F184" t="s">
        <v>549</v>
      </c>
      <c r="G184" t="s">
        <v>549</v>
      </c>
      <c r="H184" t="s">
        <v>549</v>
      </c>
      <c r="I184" t="s">
        <v>549</v>
      </c>
      <c r="J184" t="s">
        <v>549</v>
      </c>
      <c r="K184">
        <v>4</v>
      </c>
      <c r="L184">
        <v>9</v>
      </c>
      <c r="M184" t="s">
        <v>549</v>
      </c>
      <c r="N184" t="s">
        <v>549</v>
      </c>
      <c r="O184" t="s">
        <v>549</v>
      </c>
      <c r="P184" t="s">
        <v>549</v>
      </c>
      <c r="Q184" t="s">
        <v>549</v>
      </c>
      <c r="R184" t="s">
        <v>549</v>
      </c>
      <c r="S184" t="s">
        <v>549</v>
      </c>
      <c r="T184" t="s">
        <v>549</v>
      </c>
      <c r="U184" t="s">
        <v>549</v>
      </c>
      <c r="V184" t="s">
        <v>549</v>
      </c>
      <c r="W184">
        <v>1</v>
      </c>
      <c r="X184">
        <v>2</v>
      </c>
      <c r="Y184">
        <v>1</v>
      </c>
      <c r="Z184">
        <v>2</v>
      </c>
      <c r="AA184">
        <v>3</v>
      </c>
      <c r="AB184">
        <v>7</v>
      </c>
      <c r="AC184">
        <v>45</v>
      </c>
      <c r="AD184">
        <v>8</v>
      </c>
    </row>
    <row r="185" spans="1:30" ht="12.75">
      <c r="A185" t="s">
        <v>350</v>
      </c>
      <c r="B185" t="s">
        <v>191</v>
      </c>
      <c r="C185" t="s">
        <v>465</v>
      </c>
      <c r="D185" t="s">
        <v>474</v>
      </c>
      <c r="E185" t="s">
        <v>549</v>
      </c>
      <c r="F185" t="s">
        <v>549</v>
      </c>
      <c r="G185" t="s">
        <v>549</v>
      </c>
      <c r="H185" t="s">
        <v>549</v>
      </c>
      <c r="I185" t="s">
        <v>549</v>
      </c>
      <c r="J185" t="s">
        <v>549</v>
      </c>
      <c r="K185" t="s">
        <v>549</v>
      </c>
      <c r="L185" t="s">
        <v>549</v>
      </c>
      <c r="M185">
        <v>1</v>
      </c>
      <c r="N185">
        <v>9</v>
      </c>
      <c r="O185" t="s">
        <v>549</v>
      </c>
      <c r="P185" t="s">
        <v>549</v>
      </c>
      <c r="Q185" t="s">
        <v>549</v>
      </c>
      <c r="R185" t="s">
        <v>549</v>
      </c>
      <c r="S185" t="s">
        <v>549</v>
      </c>
      <c r="T185" t="s">
        <v>549</v>
      </c>
      <c r="U185" t="s">
        <v>549</v>
      </c>
      <c r="V185" t="s">
        <v>549</v>
      </c>
      <c r="W185" t="s">
        <v>549</v>
      </c>
      <c r="X185" t="s">
        <v>549</v>
      </c>
      <c r="Y185" t="s">
        <v>549</v>
      </c>
      <c r="Z185" t="s">
        <v>549</v>
      </c>
      <c r="AA185" t="s">
        <v>549</v>
      </c>
      <c r="AB185" t="s">
        <v>549</v>
      </c>
      <c r="AC185">
        <v>11</v>
      </c>
      <c r="AD185">
        <v>1</v>
      </c>
    </row>
    <row r="186" spans="1:30" ht="12.75">
      <c r="A186" t="s">
        <v>431</v>
      </c>
      <c r="B186" t="s">
        <v>191</v>
      </c>
      <c r="C186" t="s">
        <v>414</v>
      </c>
      <c r="D186" t="s">
        <v>594</v>
      </c>
      <c r="E186" t="s">
        <v>549</v>
      </c>
      <c r="F186" t="s">
        <v>549</v>
      </c>
      <c r="G186" t="s">
        <v>549</v>
      </c>
      <c r="H186" t="s">
        <v>549</v>
      </c>
      <c r="I186" t="s">
        <v>549</v>
      </c>
      <c r="J186" t="s">
        <v>549</v>
      </c>
      <c r="K186">
        <v>8</v>
      </c>
      <c r="L186">
        <v>13</v>
      </c>
      <c r="M186">
        <v>1</v>
      </c>
      <c r="N186">
        <v>2</v>
      </c>
      <c r="O186" t="s">
        <v>549</v>
      </c>
      <c r="P186" t="s">
        <v>549</v>
      </c>
      <c r="Q186" t="s">
        <v>549</v>
      </c>
      <c r="R186" t="s">
        <v>549</v>
      </c>
      <c r="S186">
        <v>2</v>
      </c>
      <c r="T186">
        <v>3</v>
      </c>
      <c r="U186">
        <v>1</v>
      </c>
      <c r="V186">
        <v>2</v>
      </c>
      <c r="W186">
        <v>3</v>
      </c>
      <c r="X186">
        <v>5</v>
      </c>
      <c r="Y186">
        <v>1</v>
      </c>
      <c r="Z186">
        <v>2</v>
      </c>
      <c r="AA186">
        <v>1</v>
      </c>
      <c r="AB186">
        <v>2</v>
      </c>
      <c r="AC186">
        <v>60</v>
      </c>
      <c r="AD186">
        <v>13</v>
      </c>
    </row>
    <row r="187" spans="1:30" ht="12.75">
      <c r="A187" t="s">
        <v>431</v>
      </c>
      <c r="B187" t="s">
        <v>313</v>
      </c>
      <c r="C187" t="s">
        <v>414</v>
      </c>
      <c r="D187" t="s">
        <v>90</v>
      </c>
      <c r="E187">
        <v>1</v>
      </c>
      <c r="F187">
        <v>1</v>
      </c>
      <c r="G187">
        <v>1</v>
      </c>
      <c r="H187">
        <v>1</v>
      </c>
      <c r="I187">
        <v>3</v>
      </c>
      <c r="J187">
        <v>3</v>
      </c>
      <c r="K187">
        <v>12</v>
      </c>
      <c r="L187">
        <v>13</v>
      </c>
      <c r="M187">
        <v>2</v>
      </c>
      <c r="N187">
        <v>2</v>
      </c>
      <c r="O187" t="s">
        <v>549</v>
      </c>
      <c r="P187" t="s">
        <v>549</v>
      </c>
      <c r="Q187">
        <v>2</v>
      </c>
      <c r="R187">
        <v>2</v>
      </c>
      <c r="S187">
        <v>1</v>
      </c>
      <c r="T187">
        <v>1</v>
      </c>
      <c r="U187" t="s">
        <v>549</v>
      </c>
      <c r="V187" t="s">
        <v>549</v>
      </c>
      <c r="W187">
        <v>5</v>
      </c>
      <c r="X187">
        <v>5</v>
      </c>
      <c r="Y187">
        <v>4</v>
      </c>
      <c r="Z187">
        <v>4</v>
      </c>
      <c r="AA187">
        <v>5</v>
      </c>
      <c r="AB187">
        <v>5</v>
      </c>
      <c r="AC187">
        <v>91</v>
      </c>
      <c r="AD187">
        <v>25</v>
      </c>
    </row>
    <row r="188" spans="1:30" ht="12.75">
      <c r="A188" t="s">
        <v>431</v>
      </c>
      <c r="B188" t="s">
        <v>193</v>
      </c>
      <c r="C188" t="s">
        <v>414</v>
      </c>
      <c r="D188" t="s">
        <v>246</v>
      </c>
      <c r="E188">
        <v>1</v>
      </c>
      <c r="F188">
        <v>1</v>
      </c>
      <c r="G188">
        <v>1</v>
      </c>
      <c r="H188">
        <v>1</v>
      </c>
      <c r="I188">
        <v>3</v>
      </c>
      <c r="J188">
        <v>2</v>
      </c>
      <c r="K188">
        <v>20</v>
      </c>
      <c r="L188">
        <v>13</v>
      </c>
      <c r="M188">
        <v>3</v>
      </c>
      <c r="N188">
        <v>2</v>
      </c>
      <c r="O188" t="s">
        <v>549</v>
      </c>
      <c r="P188" t="s">
        <v>549</v>
      </c>
      <c r="Q188">
        <v>2</v>
      </c>
      <c r="R188">
        <v>1</v>
      </c>
      <c r="S188">
        <v>3</v>
      </c>
      <c r="T188">
        <v>2</v>
      </c>
      <c r="U188">
        <v>1</v>
      </c>
      <c r="V188">
        <v>1</v>
      </c>
      <c r="W188">
        <v>8</v>
      </c>
      <c r="X188">
        <v>5</v>
      </c>
      <c r="Y188">
        <v>5</v>
      </c>
      <c r="Z188">
        <v>3</v>
      </c>
      <c r="AA188">
        <v>6</v>
      </c>
      <c r="AB188">
        <v>4</v>
      </c>
      <c r="AC188">
        <v>151</v>
      </c>
      <c r="AD188">
        <v>38</v>
      </c>
    </row>
    <row r="189" spans="1:30" ht="12.75">
      <c r="A189" t="s">
        <v>345</v>
      </c>
      <c r="B189" t="s">
        <v>193</v>
      </c>
      <c r="C189" t="s">
        <v>541</v>
      </c>
      <c r="D189" t="s">
        <v>247</v>
      </c>
      <c r="E189">
        <v>1</v>
      </c>
      <c r="F189">
        <v>1</v>
      </c>
      <c r="G189">
        <v>1</v>
      </c>
      <c r="H189">
        <v>1</v>
      </c>
      <c r="I189">
        <v>1</v>
      </c>
      <c r="J189">
        <v>1</v>
      </c>
      <c r="K189">
        <v>24</v>
      </c>
      <c r="L189">
        <v>15</v>
      </c>
      <c r="M189">
        <v>8</v>
      </c>
      <c r="N189">
        <v>5</v>
      </c>
      <c r="O189">
        <v>1</v>
      </c>
      <c r="P189">
        <v>1</v>
      </c>
      <c r="Q189">
        <v>3</v>
      </c>
      <c r="R189">
        <v>2</v>
      </c>
      <c r="S189">
        <v>1</v>
      </c>
      <c r="T189">
        <v>1</v>
      </c>
      <c r="U189">
        <v>1</v>
      </c>
      <c r="V189">
        <v>1</v>
      </c>
      <c r="W189">
        <v>16</v>
      </c>
      <c r="X189">
        <v>10</v>
      </c>
      <c r="Y189">
        <v>10</v>
      </c>
      <c r="Z189">
        <v>6</v>
      </c>
      <c r="AA189">
        <v>10</v>
      </c>
      <c r="AB189">
        <v>6</v>
      </c>
      <c r="AC189">
        <v>163</v>
      </c>
      <c r="AD189">
        <v>52</v>
      </c>
    </row>
    <row r="190" spans="1:30" ht="12.75">
      <c r="A190" t="s">
        <v>345</v>
      </c>
      <c r="B190" t="s">
        <v>191</v>
      </c>
      <c r="C190" t="s">
        <v>541</v>
      </c>
      <c r="D190" t="s">
        <v>595</v>
      </c>
      <c r="E190" t="s">
        <v>549</v>
      </c>
      <c r="F190" t="s">
        <v>549</v>
      </c>
      <c r="G190" t="s">
        <v>549</v>
      </c>
      <c r="H190" t="s">
        <v>549</v>
      </c>
      <c r="I190" t="s">
        <v>549</v>
      </c>
      <c r="J190" t="s">
        <v>549</v>
      </c>
      <c r="K190">
        <v>5</v>
      </c>
      <c r="L190">
        <v>8</v>
      </c>
      <c r="M190">
        <v>1</v>
      </c>
      <c r="N190">
        <v>2</v>
      </c>
      <c r="O190" t="s">
        <v>549</v>
      </c>
      <c r="P190" t="s">
        <v>549</v>
      </c>
      <c r="Q190" t="s">
        <v>549</v>
      </c>
      <c r="R190" t="s">
        <v>549</v>
      </c>
      <c r="S190" t="s">
        <v>549</v>
      </c>
      <c r="T190" t="s">
        <v>549</v>
      </c>
      <c r="U190" t="s">
        <v>549</v>
      </c>
      <c r="V190" t="s">
        <v>549</v>
      </c>
      <c r="W190">
        <v>2</v>
      </c>
      <c r="X190">
        <v>3</v>
      </c>
      <c r="Y190" t="s">
        <v>549</v>
      </c>
      <c r="Z190" t="s">
        <v>549</v>
      </c>
      <c r="AA190">
        <v>4</v>
      </c>
      <c r="AB190">
        <v>6</v>
      </c>
      <c r="AC190">
        <v>66</v>
      </c>
      <c r="AD190">
        <v>12</v>
      </c>
    </row>
    <row r="191" spans="1:30" ht="12.75">
      <c r="A191" t="s">
        <v>345</v>
      </c>
      <c r="B191" t="s">
        <v>313</v>
      </c>
      <c r="C191" t="s">
        <v>541</v>
      </c>
      <c r="D191" t="s">
        <v>91</v>
      </c>
      <c r="E191">
        <v>1</v>
      </c>
      <c r="F191">
        <v>1</v>
      </c>
      <c r="G191">
        <v>1</v>
      </c>
      <c r="H191">
        <v>1</v>
      </c>
      <c r="I191">
        <v>1</v>
      </c>
      <c r="J191">
        <v>1</v>
      </c>
      <c r="K191">
        <v>19</v>
      </c>
      <c r="L191">
        <v>20</v>
      </c>
      <c r="M191">
        <v>7</v>
      </c>
      <c r="N191">
        <v>7</v>
      </c>
      <c r="O191">
        <v>1</v>
      </c>
      <c r="P191">
        <v>1</v>
      </c>
      <c r="Q191">
        <v>3</v>
      </c>
      <c r="R191">
        <v>3</v>
      </c>
      <c r="S191">
        <v>1</v>
      </c>
      <c r="T191">
        <v>1</v>
      </c>
      <c r="U191">
        <v>1</v>
      </c>
      <c r="V191">
        <v>1</v>
      </c>
      <c r="W191">
        <v>14</v>
      </c>
      <c r="X191">
        <v>14</v>
      </c>
      <c r="Y191">
        <v>10</v>
      </c>
      <c r="Z191">
        <v>10</v>
      </c>
      <c r="AA191">
        <v>6</v>
      </c>
      <c r="AB191">
        <v>6</v>
      </c>
      <c r="AC191">
        <v>97</v>
      </c>
      <c r="AD191">
        <v>40</v>
      </c>
    </row>
    <row r="192" spans="1:30" ht="12.75">
      <c r="A192" t="s">
        <v>323</v>
      </c>
      <c r="B192" t="s">
        <v>191</v>
      </c>
      <c r="C192" t="s">
        <v>463</v>
      </c>
      <c r="D192" t="s">
        <v>596</v>
      </c>
      <c r="E192">
        <v>2</v>
      </c>
      <c r="F192">
        <v>1</v>
      </c>
      <c r="G192">
        <v>4</v>
      </c>
      <c r="H192">
        <v>1</v>
      </c>
      <c r="I192">
        <v>3</v>
      </c>
      <c r="J192">
        <v>1</v>
      </c>
      <c r="K192">
        <v>38</v>
      </c>
      <c r="L192">
        <v>11</v>
      </c>
      <c r="M192">
        <v>13</v>
      </c>
      <c r="N192">
        <v>4</v>
      </c>
      <c r="O192">
        <v>1</v>
      </c>
      <c r="P192">
        <v>0</v>
      </c>
      <c r="Q192">
        <v>16</v>
      </c>
      <c r="R192">
        <v>5</v>
      </c>
      <c r="S192">
        <v>8</v>
      </c>
      <c r="T192">
        <v>2</v>
      </c>
      <c r="U192">
        <v>12</v>
      </c>
      <c r="V192">
        <v>4</v>
      </c>
      <c r="W192">
        <v>19</v>
      </c>
      <c r="X192">
        <v>6</v>
      </c>
      <c r="Y192">
        <v>19</v>
      </c>
      <c r="Z192">
        <v>6</v>
      </c>
      <c r="AA192">
        <v>26</v>
      </c>
      <c r="AB192">
        <v>8</v>
      </c>
      <c r="AC192">
        <v>340</v>
      </c>
      <c r="AD192">
        <v>97</v>
      </c>
    </row>
    <row r="193" spans="1:30" ht="12.75">
      <c r="A193" t="s">
        <v>323</v>
      </c>
      <c r="B193" t="s">
        <v>313</v>
      </c>
      <c r="C193" t="s">
        <v>463</v>
      </c>
      <c r="D193" t="s">
        <v>92</v>
      </c>
      <c r="E193">
        <v>10</v>
      </c>
      <c r="F193">
        <v>1</v>
      </c>
      <c r="G193">
        <v>6</v>
      </c>
      <c r="H193">
        <v>1</v>
      </c>
      <c r="I193">
        <v>7</v>
      </c>
      <c r="J193">
        <v>1</v>
      </c>
      <c r="K193">
        <v>136</v>
      </c>
      <c r="L193">
        <v>15</v>
      </c>
      <c r="M193">
        <v>38</v>
      </c>
      <c r="N193">
        <v>4</v>
      </c>
      <c r="O193">
        <v>1</v>
      </c>
      <c r="P193">
        <v>0</v>
      </c>
      <c r="Q193">
        <v>13</v>
      </c>
      <c r="R193">
        <v>1</v>
      </c>
      <c r="S193">
        <v>12</v>
      </c>
      <c r="T193">
        <v>1</v>
      </c>
      <c r="U193">
        <v>3</v>
      </c>
      <c r="V193">
        <v>0</v>
      </c>
      <c r="W193">
        <v>72</v>
      </c>
      <c r="X193">
        <v>8</v>
      </c>
      <c r="Y193">
        <v>28</v>
      </c>
      <c r="Z193">
        <v>3</v>
      </c>
      <c r="AA193">
        <v>62</v>
      </c>
      <c r="AB193">
        <v>7</v>
      </c>
      <c r="AC193">
        <v>909</v>
      </c>
      <c r="AD193">
        <v>250</v>
      </c>
    </row>
    <row r="194" spans="1:30" ht="12.75">
      <c r="A194" t="s">
        <v>323</v>
      </c>
      <c r="B194" t="s">
        <v>193</v>
      </c>
      <c r="C194" t="s">
        <v>463</v>
      </c>
      <c r="D194" t="s">
        <v>248</v>
      </c>
      <c r="E194">
        <v>12</v>
      </c>
      <c r="F194">
        <v>1</v>
      </c>
      <c r="G194">
        <v>10</v>
      </c>
      <c r="H194">
        <v>1</v>
      </c>
      <c r="I194">
        <v>10</v>
      </c>
      <c r="J194">
        <v>1</v>
      </c>
      <c r="K194">
        <v>174</v>
      </c>
      <c r="L194">
        <v>14</v>
      </c>
      <c r="M194">
        <v>51</v>
      </c>
      <c r="N194">
        <v>4</v>
      </c>
      <c r="O194">
        <v>2</v>
      </c>
      <c r="P194">
        <v>0</v>
      </c>
      <c r="Q194">
        <v>29</v>
      </c>
      <c r="R194">
        <v>2</v>
      </c>
      <c r="S194">
        <v>20</v>
      </c>
      <c r="T194">
        <v>2</v>
      </c>
      <c r="U194">
        <v>16</v>
      </c>
      <c r="V194">
        <v>1</v>
      </c>
      <c r="W194">
        <v>91</v>
      </c>
      <c r="X194">
        <v>7</v>
      </c>
      <c r="Y194">
        <v>47</v>
      </c>
      <c r="Z194">
        <v>4</v>
      </c>
      <c r="AA194">
        <v>88</v>
      </c>
      <c r="AB194">
        <v>7</v>
      </c>
      <c r="AC194">
        <v>1250</v>
      </c>
      <c r="AD194">
        <v>348</v>
      </c>
    </row>
    <row r="195" spans="1:30" ht="12.75">
      <c r="A195" t="s">
        <v>323</v>
      </c>
      <c r="B195" t="s">
        <v>187</v>
      </c>
      <c r="C195" t="s">
        <v>463</v>
      </c>
      <c r="D195" t="s">
        <v>42</v>
      </c>
      <c r="E195" t="s">
        <v>549</v>
      </c>
      <c r="F195" t="s">
        <v>549</v>
      </c>
      <c r="G195" t="s">
        <v>549</v>
      </c>
      <c r="H195" t="s">
        <v>549</v>
      </c>
      <c r="I195" t="s">
        <v>549</v>
      </c>
      <c r="J195" t="s">
        <v>549</v>
      </c>
      <c r="K195" t="s">
        <v>549</v>
      </c>
      <c r="L195" t="s">
        <v>549</v>
      </c>
      <c r="M195" t="s">
        <v>549</v>
      </c>
      <c r="N195" t="s">
        <v>549</v>
      </c>
      <c r="O195" t="s">
        <v>549</v>
      </c>
      <c r="P195" t="s">
        <v>549</v>
      </c>
      <c r="Q195" t="s">
        <v>549</v>
      </c>
      <c r="R195" t="s">
        <v>549</v>
      </c>
      <c r="S195" t="s">
        <v>549</v>
      </c>
      <c r="T195" t="s">
        <v>549</v>
      </c>
      <c r="U195">
        <v>1</v>
      </c>
      <c r="V195">
        <v>100</v>
      </c>
      <c r="W195" t="s">
        <v>549</v>
      </c>
      <c r="X195" t="s">
        <v>549</v>
      </c>
      <c r="Y195" t="s">
        <v>549</v>
      </c>
      <c r="Z195" t="s">
        <v>549</v>
      </c>
      <c r="AA195" t="s">
        <v>549</v>
      </c>
      <c r="AB195" t="s">
        <v>549</v>
      </c>
      <c r="AC195">
        <v>1</v>
      </c>
      <c r="AD195">
        <v>1</v>
      </c>
    </row>
    <row r="196" spans="1:30" ht="12.75">
      <c r="A196" t="s">
        <v>416</v>
      </c>
      <c r="B196" t="s">
        <v>193</v>
      </c>
      <c r="C196" t="s">
        <v>414</v>
      </c>
      <c r="D196" t="s">
        <v>249</v>
      </c>
      <c r="E196">
        <v>1</v>
      </c>
      <c r="F196">
        <v>0</v>
      </c>
      <c r="G196">
        <v>3</v>
      </c>
      <c r="H196">
        <v>1</v>
      </c>
      <c r="I196">
        <v>1</v>
      </c>
      <c r="J196">
        <v>0</v>
      </c>
      <c r="K196">
        <v>44</v>
      </c>
      <c r="L196">
        <v>17</v>
      </c>
      <c r="M196">
        <v>10</v>
      </c>
      <c r="N196">
        <v>4</v>
      </c>
      <c r="O196" t="s">
        <v>549</v>
      </c>
      <c r="P196" t="s">
        <v>549</v>
      </c>
      <c r="Q196">
        <v>7</v>
      </c>
      <c r="R196">
        <v>3</v>
      </c>
      <c r="S196">
        <v>7</v>
      </c>
      <c r="T196">
        <v>3</v>
      </c>
      <c r="U196">
        <v>1</v>
      </c>
      <c r="V196">
        <v>0</v>
      </c>
      <c r="W196">
        <v>34</v>
      </c>
      <c r="X196">
        <v>13</v>
      </c>
      <c r="Y196">
        <v>15</v>
      </c>
      <c r="Z196">
        <v>6</v>
      </c>
      <c r="AA196">
        <v>25</v>
      </c>
      <c r="AB196">
        <v>9</v>
      </c>
      <c r="AC196">
        <v>266</v>
      </c>
      <c r="AD196">
        <v>86</v>
      </c>
    </row>
    <row r="197" spans="1:30" ht="12.75">
      <c r="A197" t="s">
        <v>416</v>
      </c>
      <c r="B197" t="s">
        <v>191</v>
      </c>
      <c r="C197" t="s">
        <v>414</v>
      </c>
      <c r="D197" t="s">
        <v>597</v>
      </c>
      <c r="E197" t="s">
        <v>549</v>
      </c>
      <c r="F197" t="s">
        <v>549</v>
      </c>
      <c r="G197">
        <v>1</v>
      </c>
      <c r="H197">
        <v>2</v>
      </c>
      <c r="I197" t="s">
        <v>549</v>
      </c>
      <c r="J197" t="s">
        <v>549</v>
      </c>
      <c r="K197">
        <v>11</v>
      </c>
      <c r="L197">
        <v>18</v>
      </c>
      <c r="M197">
        <v>1</v>
      </c>
      <c r="N197">
        <v>2</v>
      </c>
      <c r="O197" t="s">
        <v>549</v>
      </c>
      <c r="P197" t="s">
        <v>549</v>
      </c>
      <c r="Q197">
        <v>3</v>
      </c>
      <c r="R197">
        <v>5</v>
      </c>
      <c r="S197">
        <v>1</v>
      </c>
      <c r="T197">
        <v>2</v>
      </c>
      <c r="U197">
        <v>1</v>
      </c>
      <c r="V197">
        <v>2</v>
      </c>
      <c r="W197">
        <v>6</v>
      </c>
      <c r="X197">
        <v>10</v>
      </c>
      <c r="Y197">
        <v>5</v>
      </c>
      <c r="Z197">
        <v>8</v>
      </c>
      <c r="AA197">
        <v>5</v>
      </c>
      <c r="AB197">
        <v>8</v>
      </c>
      <c r="AC197">
        <v>62</v>
      </c>
      <c r="AD197">
        <v>19</v>
      </c>
    </row>
    <row r="198" spans="1:30" ht="12.75">
      <c r="A198" t="s">
        <v>416</v>
      </c>
      <c r="B198" t="s">
        <v>313</v>
      </c>
      <c r="C198" t="s">
        <v>414</v>
      </c>
      <c r="D198" t="s">
        <v>93</v>
      </c>
      <c r="E198">
        <v>1</v>
      </c>
      <c r="F198">
        <v>0</v>
      </c>
      <c r="G198">
        <v>2</v>
      </c>
      <c r="H198">
        <v>1</v>
      </c>
      <c r="I198">
        <v>1</v>
      </c>
      <c r="J198">
        <v>0</v>
      </c>
      <c r="K198">
        <v>33</v>
      </c>
      <c r="L198">
        <v>16</v>
      </c>
      <c r="M198">
        <v>9</v>
      </c>
      <c r="N198">
        <v>4</v>
      </c>
      <c r="O198" t="s">
        <v>549</v>
      </c>
      <c r="P198" t="s">
        <v>549</v>
      </c>
      <c r="Q198">
        <v>4</v>
      </c>
      <c r="R198">
        <v>2</v>
      </c>
      <c r="S198">
        <v>6</v>
      </c>
      <c r="T198">
        <v>3</v>
      </c>
      <c r="U198" t="s">
        <v>549</v>
      </c>
      <c r="V198" t="s">
        <v>549</v>
      </c>
      <c r="W198">
        <v>28</v>
      </c>
      <c r="X198">
        <v>14</v>
      </c>
      <c r="Y198">
        <v>10</v>
      </c>
      <c r="Z198">
        <v>5</v>
      </c>
      <c r="AA198">
        <v>20</v>
      </c>
      <c r="AB198">
        <v>10</v>
      </c>
      <c r="AC198">
        <v>204</v>
      </c>
      <c r="AD198">
        <v>67</v>
      </c>
    </row>
    <row r="199" spans="1:30" ht="12.75">
      <c r="A199" t="s">
        <v>421</v>
      </c>
      <c r="B199" t="s">
        <v>191</v>
      </c>
      <c r="C199" t="s">
        <v>414</v>
      </c>
      <c r="D199" t="s">
        <v>598</v>
      </c>
      <c r="E199" t="s">
        <v>549</v>
      </c>
      <c r="F199" t="s">
        <v>549</v>
      </c>
      <c r="G199">
        <v>1</v>
      </c>
      <c r="H199">
        <v>2</v>
      </c>
      <c r="I199" t="s">
        <v>549</v>
      </c>
      <c r="J199" t="s">
        <v>549</v>
      </c>
      <c r="K199">
        <v>6</v>
      </c>
      <c r="L199">
        <v>12</v>
      </c>
      <c r="M199">
        <v>2</v>
      </c>
      <c r="N199">
        <v>4</v>
      </c>
      <c r="O199" t="s">
        <v>549</v>
      </c>
      <c r="P199" t="s">
        <v>549</v>
      </c>
      <c r="Q199">
        <v>2</v>
      </c>
      <c r="R199">
        <v>4</v>
      </c>
      <c r="S199" t="s">
        <v>549</v>
      </c>
      <c r="T199" t="s">
        <v>549</v>
      </c>
      <c r="U199" t="s">
        <v>549</v>
      </c>
      <c r="V199" t="s">
        <v>549</v>
      </c>
      <c r="W199">
        <v>3</v>
      </c>
      <c r="X199">
        <v>6</v>
      </c>
      <c r="Y199">
        <v>1</v>
      </c>
      <c r="Z199">
        <v>2</v>
      </c>
      <c r="AA199">
        <v>2</v>
      </c>
      <c r="AB199">
        <v>4</v>
      </c>
      <c r="AC199">
        <v>50</v>
      </c>
      <c r="AD199">
        <v>12</v>
      </c>
    </row>
    <row r="200" spans="1:30" ht="12.75">
      <c r="A200" t="s">
        <v>421</v>
      </c>
      <c r="B200" t="s">
        <v>313</v>
      </c>
      <c r="C200" t="s">
        <v>414</v>
      </c>
      <c r="D200" t="s">
        <v>94</v>
      </c>
      <c r="E200">
        <v>1</v>
      </c>
      <c r="F200">
        <v>1</v>
      </c>
      <c r="G200" t="s">
        <v>549</v>
      </c>
      <c r="H200" t="s">
        <v>549</v>
      </c>
      <c r="I200" t="s">
        <v>549</v>
      </c>
      <c r="J200" t="s">
        <v>549</v>
      </c>
      <c r="K200">
        <v>16</v>
      </c>
      <c r="L200">
        <v>15</v>
      </c>
      <c r="M200">
        <v>7</v>
      </c>
      <c r="N200">
        <v>7</v>
      </c>
      <c r="O200" t="s">
        <v>549</v>
      </c>
      <c r="P200" t="s">
        <v>549</v>
      </c>
      <c r="Q200">
        <v>2</v>
      </c>
      <c r="R200">
        <v>2</v>
      </c>
      <c r="S200">
        <v>4</v>
      </c>
      <c r="T200">
        <v>4</v>
      </c>
      <c r="U200" t="s">
        <v>549</v>
      </c>
      <c r="V200" t="s">
        <v>549</v>
      </c>
      <c r="W200">
        <v>14</v>
      </c>
      <c r="X200">
        <v>13</v>
      </c>
      <c r="Y200">
        <v>2</v>
      </c>
      <c r="Z200">
        <v>2</v>
      </c>
      <c r="AA200">
        <v>9</v>
      </c>
      <c r="AB200">
        <v>9</v>
      </c>
      <c r="AC200">
        <v>104</v>
      </c>
      <c r="AD200">
        <v>40</v>
      </c>
    </row>
    <row r="201" spans="1:30" ht="12.75">
      <c r="A201" t="s">
        <v>421</v>
      </c>
      <c r="B201" t="s">
        <v>193</v>
      </c>
      <c r="C201" t="s">
        <v>414</v>
      </c>
      <c r="D201" t="s">
        <v>795</v>
      </c>
      <c r="E201">
        <v>1</v>
      </c>
      <c r="F201">
        <v>1</v>
      </c>
      <c r="G201">
        <v>1</v>
      </c>
      <c r="H201">
        <v>1</v>
      </c>
      <c r="I201" t="s">
        <v>549</v>
      </c>
      <c r="J201" t="s">
        <v>549</v>
      </c>
      <c r="K201">
        <v>22</v>
      </c>
      <c r="L201">
        <v>14</v>
      </c>
      <c r="M201">
        <v>9</v>
      </c>
      <c r="N201">
        <v>6</v>
      </c>
      <c r="O201" t="s">
        <v>549</v>
      </c>
      <c r="P201" t="s">
        <v>549</v>
      </c>
      <c r="Q201">
        <v>4</v>
      </c>
      <c r="R201">
        <v>3</v>
      </c>
      <c r="S201">
        <v>4</v>
      </c>
      <c r="T201">
        <v>3</v>
      </c>
      <c r="U201" t="s">
        <v>549</v>
      </c>
      <c r="V201" t="s">
        <v>549</v>
      </c>
      <c r="W201">
        <v>17</v>
      </c>
      <c r="X201">
        <v>11</v>
      </c>
      <c r="Y201">
        <v>3</v>
      </c>
      <c r="Z201">
        <v>2</v>
      </c>
      <c r="AA201">
        <v>11</v>
      </c>
      <c r="AB201">
        <v>7</v>
      </c>
      <c r="AC201">
        <v>154</v>
      </c>
      <c r="AD201">
        <v>52</v>
      </c>
    </row>
    <row r="202" spans="1:30" ht="12.75">
      <c r="A202" t="s">
        <v>394</v>
      </c>
      <c r="B202" t="s">
        <v>187</v>
      </c>
      <c r="C202" t="s">
        <v>196</v>
      </c>
      <c r="D202" t="s">
        <v>773</v>
      </c>
      <c r="E202" t="s">
        <v>549</v>
      </c>
      <c r="F202" t="s">
        <v>549</v>
      </c>
      <c r="G202" t="s">
        <v>549</v>
      </c>
      <c r="H202" t="s">
        <v>549</v>
      </c>
      <c r="I202" t="s">
        <v>549</v>
      </c>
      <c r="J202" t="s">
        <v>549</v>
      </c>
      <c r="K202" t="s">
        <v>549</v>
      </c>
      <c r="L202" t="s">
        <v>549</v>
      </c>
      <c r="M202">
        <v>1</v>
      </c>
      <c r="N202">
        <v>33</v>
      </c>
      <c r="O202" t="s">
        <v>549</v>
      </c>
      <c r="P202" t="s">
        <v>549</v>
      </c>
      <c r="Q202" t="s">
        <v>549</v>
      </c>
      <c r="R202" t="s">
        <v>549</v>
      </c>
      <c r="S202">
        <v>1</v>
      </c>
      <c r="T202">
        <v>33</v>
      </c>
      <c r="U202" t="s">
        <v>549</v>
      </c>
      <c r="V202" t="s">
        <v>549</v>
      </c>
      <c r="W202">
        <v>2</v>
      </c>
      <c r="X202">
        <v>67</v>
      </c>
      <c r="Y202" t="s">
        <v>549</v>
      </c>
      <c r="Z202" t="s">
        <v>549</v>
      </c>
      <c r="AA202" t="s">
        <v>549</v>
      </c>
      <c r="AB202" t="s">
        <v>549</v>
      </c>
      <c r="AC202">
        <v>3</v>
      </c>
      <c r="AD202">
        <v>2</v>
      </c>
    </row>
    <row r="203" spans="1:30" ht="12.75">
      <c r="A203" t="s">
        <v>394</v>
      </c>
      <c r="B203" t="s">
        <v>191</v>
      </c>
      <c r="C203" t="s">
        <v>196</v>
      </c>
      <c r="D203" t="s">
        <v>690</v>
      </c>
      <c r="E203">
        <v>5</v>
      </c>
      <c r="F203">
        <v>1</v>
      </c>
      <c r="G203">
        <v>12</v>
      </c>
      <c r="H203">
        <v>2</v>
      </c>
      <c r="I203">
        <v>8</v>
      </c>
      <c r="J203">
        <v>1</v>
      </c>
      <c r="K203">
        <v>112</v>
      </c>
      <c r="L203">
        <v>17</v>
      </c>
      <c r="M203">
        <v>34</v>
      </c>
      <c r="N203">
        <v>5</v>
      </c>
      <c r="O203">
        <v>7</v>
      </c>
      <c r="P203">
        <v>1</v>
      </c>
      <c r="Q203">
        <v>44</v>
      </c>
      <c r="R203">
        <v>7</v>
      </c>
      <c r="S203">
        <v>14</v>
      </c>
      <c r="T203">
        <v>2</v>
      </c>
      <c r="U203">
        <v>18</v>
      </c>
      <c r="V203">
        <v>3</v>
      </c>
      <c r="W203">
        <v>59</v>
      </c>
      <c r="X203">
        <v>9</v>
      </c>
      <c r="Y203">
        <v>50</v>
      </c>
      <c r="Z203">
        <v>8</v>
      </c>
      <c r="AA203">
        <v>78</v>
      </c>
      <c r="AB203">
        <v>12</v>
      </c>
      <c r="AC203">
        <v>658</v>
      </c>
      <c r="AD203">
        <v>218</v>
      </c>
    </row>
    <row r="204" spans="1:30" ht="12.75">
      <c r="A204" t="s">
        <v>394</v>
      </c>
      <c r="B204" t="s">
        <v>313</v>
      </c>
      <c r="C204" t="s">
        <v>196</v>
      </c>
      <c r="D204" t="s">
        <v>777</v>
      </c>
      <c r="E204">
        <v>24</v>
      </c>
      <c r="F204">
        <v>2</v>
      </c>
      <c r="G204">
        <v>17</v>
      </c>
      <c r="H204">
        <v>2</v>
      </c>
      <c r="I204">
        <v>18</v>
      </c>
      <c r="J204">
        <v>2</v>
      </c>
      <c r="K204">
        <v>251</v>
      </c>
      <c r="L204">
        <v>23</v>
      </c>
      <c r="M204">
        <v>88</v>
      </c>
      <c r="N204">
        <v>8</v>
      </c>
      <c r="O204">
        <v>4</v>
      </c>
      <c r="P204">
        <v>0</v>
      </c>
      <c r="Q204">
        <v>27</v>
      </c>
      <c r="R204">
        <v>2</v>
      </c>
      <c r="S204">
        <v>38</v>
      </c>
      <c r="T204">
        <v>3</v>
      </c>
      <c r="U204">
        <v>1</v>
      </c>
      <c r="V204">
        <v>0</v>
      </c>
      <c r="W204">
        <v>156</v>
      </c>
      <c r="X204">
        <v>14</v>
      </c>
      <c r="Y204">
        <v>66</v>
      </c>
      <c r="Z204">
        <v>6</v>
      </c>
      <c r="AA204">
        <v>196</v>
      </c>
      <c r="AB204">
        <v>18</v>
      </c>
      <c r="AC204">
        <v>1094</v>
      </c>
      <c r="AD204">
        <v>509</v>
      </c>
    </row>
    <row r="205" spans="1:30" ht="12.75">
      <c r="A205" t="s">
        <v>394</v>
      </c>
      <c r="B205" t="s">
        <v>193</v>
      </c>
      <c r="C205" t="s">
        <v>196</v>
      </c>
      <c r="D205" t="s">
        <v>250</v>
      </c>
      <c r="E205">
        <v>29</v>
      </c>
      <c r="F205">
        <v>2</v>
      </c>
      <c r="G205">
        <v>29</v>
      </c>
      <c r="H205">
        <v>2</v>
      </c>
      <c r="I205">
        <v>26</v>
      </c>
      <c r="J205">
        <v>1</v>
      </c>
      <c r="K205">
        <v>363</v>
      </c>
      <c r="L205">
        <v>21</v>
      </c>
      <c r="M205">
        <v>123</v>
      </c>
      <c r="N205">
        <v>7</v>
      </c>
      <c r="O205">
        <v>11</v>
      </c>
      <c r="P205">
        <v>1</v>
      </c>
      <c r="Q205">
        <v>71</v>
      </c>
      <c r="R205">
        <v>4</v>
      </c>
      <c r="S205">
        <v>53</v>
      </c>
      <c r="T205">
        <v>3</v>
      </c>
      <c r="U205">
        <v>19</v>
      </c>
      <c r="V205">
        <v>1</v>
      </c>
      <c r="W205">
        <v>217</v>
      </c>
      <c r="X205">
        <v>12</v>
      </c>
      <c r="Y205">
        <v>116</v>
      </c>
      <c r="Z205">
        <v>7</v>
      </c>
      <c r="AA205">
        <v>274</v>
      </c>
      <c r="AB205">
        <v>16</v>
      </c>
      <c r="AC205">
        <v>1755</v>
      </c>
      <c r="AD205">
        <v>729</v>
      </c>
    </row>
    <row r="206" spans="1:30" ht="12.75">
      <c r="A206" t="s">
        <v>445</v>
      </c>
      <c r="B206" t="s">
        <v>193</v>
      </c>
      <c r="C206" t="s">
        <v>433</v>
      </c>
      <c r="D206" t="s">
        <v>251</v>
      </c>
      <c r="E206">
        <v>1</v>
      </c>
      <c r="F206">
        <v>1</v>
      </c>
      <c r="G206">
        <v>2</v>
      </c>
      <c r="H206">
        <v>3</v>
      </c>
      <c r="I206">
        <v>2</v>
      </c>
      <c r="J206">
        <v>3</v>
      </c>
      <c r="K206">
        <v>10</v>
      </c>
      <c r="L206">
        <v>13</v>
      </c>
      <c r="M206">
        <v>3</v>
      </c>
      <c r="N206">
        <v>4</v>
      </c>
      <c r="O206" t="s">
        <v>549</v>
      </c>
      <c r="P206" t="s">
        <v>549</v>
      </c>
      <c r="Q206">
        <v>2</v>
      </c>
      <c r="R206">
        <v>3</v>
      </c>
      <c r="S206">
        <v>1</v>
      </c>
      <c r="T206">
        <v>1</v>
      </c>
      <c r="U206" t="s">
        <v>549</v>
      </c>
      <c r="V206" t="s">
        <v>549</v>
      </c>
      <c r="W206">
        <v>2</v>
      </c>
      <c r="X206">
        <v>3</v>
      </c>
      <c r="Y206">
        <v>5</v>
      </c>
      <c r="Z206">
        <v>6</v>
      </c>
      <c r="AA206">
        <v>11</v>
      </c>
      <c r="AB206">
        <v>14</v>
      </c>
      <c r="AC206">
        <v>80</v>
      </c>
      <c r="AD206">
        <v>19</v>
      </c>
    </row>
    <row r="207" spans="1:30" ht="12.75">
      <c r="A207" t="s">
        <v>445</v>
      </c>
      <c r="B207" t="s">
        <v>191</v>
      </c>
      <c r="C207" t="s">
        <v>433</v>
      </c>
      <c r="D207" t="s">
        <v>599</v>
      </c>
      <c r="E207" t="s">
        <v>549</v>
      </c>
      <c r="F207" t="s">
        <v>549</v>
      </c>
      <c r="G207" t="s">
        <v>549</v>
      </c>
      <c r="H207" t="s">
        <v>549</v>
      </c>
      <c r="I207" t="s">
        <v>549</v>
      </c>
      <c r="J207" t="s">
        <v>549</v>
      </c>
      <c r="K207">
        <v>2</v>
      </c>
      <c r="L207">
        <v>6</v>
      </c>
      <c r="M207" t="s">
        <v>549</v>
      </c>
      <c r="N207" t="s">
        <v>549</v>
      </c>
      <c r="O207" t="s">
        <v>549</v>
      </c>
      <c r="P207" t="s">
        <v>549</v>
      </c>
      <c r="Q207" t="s">
        <v>549</v>
      </c>
      <c r="R207" t="s">
        <v>549</v>
      </c>
      <c r="S207" t="s">
        <v>549</v>
      </c>
      <c r="T207" t="s">
        <v>549</v>
      </c>
      <c r="U207" t="s">
        <v>549</v>
      </c>
      <c r="V207" t="s">
        <v>549</v>
      </c>
      <c r="W207" t="s">
        <v>549</v>
      </c>
      <c r="X207" t="s">
        <v>549</v>
      </c>
      <c r="Y207" t="s">
        <v>549</v>
      </c>
      <c r="Z207" t="s">
        <v>549</v>
      </c>
      <c r="AA207">
        <v>3</v>
      </c>
      <c r="AB207">
        <v>9</v>
      </c>
      <c r="AC207">
        <v>34</v>
      </c>
      <c r="AD207">
        <v>5</v>
      </c>
    </row>
    <row r="208" spans="1:30" ht="12.75">
      <c r="A208" t="s">
        <v>445</v>
      </c>
      <c r="B208" t="s">
        <v>313</v>
      </c>
      <c r="C208" t="s">
        <v>433</v>
      </c>
      <c r="D208" t="s">
        <v>95</v>
      </c>
      <c r="E208">
        <v>1</v>
      </c>
      <c r="F208">
        <v>2</v>
      </c>
      <c r="G208">
        <v>2</v>
      </c>
      <c r="H208">
        <v>4</v>
      </c>
      <c r="I208">
        <v>2</v>
      </c>
      <c r="J208">
        <v>4</v>
      </c>
      <c r="K208">
        <v>8</v>
      </c>
      <c r="L208">
        <v>17</v>
      </c>
      <c r="M208">
        <v>3</v>
      </c>
      <c r="N208">
        <v>7</v>
      </c>
      <c r="O208" t="s">
        <v>549</v>
      </c>
      <c r="P208" t="s">
        <v>549</v>
      </c>
      <c r="Q208">
        <v>2</v>
      </c>
      <c r="R208">
        <v>4</v>
      </c>
      <c r="S208">
        <v>1</v>
      </c>
      <c r="T208">
        <v>2</v>
      </c>
      <c r="U208" t="s">
        <v>549</v>
      </c>
      <c r="V208" t="s">
        <v>549</v>
      </c>
      <c r="W208">
        <v>2</v>
      </c>
      <c r="X208">
        <v>4</v>
      </c>
      <c r="Y208">
        <v>5</v>
      </c>
      <c r="Z208">
        <v>11</v>
      </c>
      <c r="AA208">
        <v>8</v>
      </c>
      <c r="AB208">
        <v>17</v>
      </c>
      <c r="AC208">
        <v>46</v>
      </c>
      <c r="AD208">
        <v>14</v>
      </c>
    </row>
    <row r="209" spans="1:30" ht="12.75">
      <c r="A209" t="s">
        <v>764</v>
      </c>
      <c r="B209" t="s">
        <v>191</v>
      </c>
      <c r="C209" t="s">
        <v>450</v>
      </c>
      <c r="D209" t="s">
        <v>739</v>
      </c>
      <c r="E209" t="s">
        <v>549</v>
      </c>
      <c r="F209" t="s">
        <v>549</v>
      </c>
      <c r="G209" t="s">
        <v>549</v>
      </c>
      <c r="H209" t="s">
        <v>549</v>
      </c>
      <c r="I209" t="s">
        <v>549</v>
      </c>
      <c r="J209" t="s">
        <v>549</v>
      </c>
      <c r="K209" t="s">
        <v>549</v>
      </c>
      <c r="L209" t="s">
        <v>549</v>
      </c>
      <c r="M209" t="s">
        <v>549</v>
      </c>
      <c r="N209" t="s">
        <v>549</v>
      </c>
      <c r="O209" t="s">
        <v>549</v>
      </c>
      <c r="P209" t="s">
        <v>549</v>
      </c>
      <c r="Q209" t="s">
        <v>549</v>
      </c>
      <c r="R209" t="s">
        <v>549</v>
      </c>
      <c r="S209" t="s">
        <v>549</v>
      </c>
      <c r="T209" t="s">
        <v>549</v>
      </c>
      <c r="U209" t="s">
        <v>549</v>
      </c>
      <c r="V209" t="s">
        <v>549</v>
      </c>
      <c r="W209" t="s">
        <v>549</v>
      </c>
      <c r="X209" t="s">
        <v>549</v>
      </c>
      <c r="Y209" t="s">
        <v>549</v>
      </c>
      <c r="Z209" t="s">
        <v>549</v>
      </c>
      <c r="AA209" t="s">
        <v>549</v>
      </c>
      <c r="AB209" t="s">
        <v>549</v>
      </c>
      <c r="AC209">
        <v>2</v>
      </c>
      <c r="AD209" t="s">
        <v>549</v>
      </c>
    </row>
    <row r="210" spans="1:30" ht="12.75">
      <c r="A210" t="s">
        <v>764</v>
      </c>
      <c r="B210" t="s">
        <v>193</v>
      </c>
      <c r="C210" t="s">
        <v>450</v>
      </c>
      <c r="D210" t="s">
        <v>737</v>
      </c>
      <c r="E210" t="s">
        <v>549</v>
      </c>
      <c r="F210" t="s">
        <v>549</v>
      </c>
      <c r="G210" t="s">
        <v>549</v>
      </c>
      <c r="H210" t="s">
        <v>549</v>
      </c>
      <c r="I210" t="s">
        <v>549</v>
      </c>
      <c r="J210" t="s">
        <v>549</v>
      </c>
      <c r="K210" t="s">
        <v>549</v>
      </c>
      <c r="L210" t="s">
        <v>549</v>
      </c>
      <c r="M210" t="s">
        <v>549</v>
      </c>
      <c r="N210" t="s">
        <v>549</v>
      </c>
      <c r="O210" t="s">
        <v>549</v>
      </c>
      <c r="P210" t="s">
        <v>549</v>
      </c>
      <c r="Q210" t="s">
        <v>549</v>
      </c>
      <c r="R210" t="s">
        <v>549</v>
      </c>
      <c r="S210" t="s">
        <v>549</v>
      </c>
      <c r="T210" t="s">
        <v>549</v>
      </c>
      <c r="U210" t="s">
        <v>549</v>
      </c>
      <c r="V210" t="s">
        <v>549</v>
      </c>
      <c r="W210" t="s">
        <v>549</v>
      </c>
      <c r="X210" t="s">
        <v>549</v>
      </c>
      <c r="Y210" t="s">
        <v>549</v>
      </c>
      <c r="Z210" t="s">
        <v>549</v>
      </c>
      <c r="AA210" t="s">
        <v>549</v>
      </c>
      <c r="AB210" t="s">
        <v>549</v>
      </c>
      <c r="AC210">
        <v>10</v>
      </c>
      <c r="AD210" t="s">
        <v>549</v>
      </c>
    </row>
    <row r="211" spans="1:30" ht="12.75">
      <c r="A211" t="s">
        <v>764</v>
      </c>
      <c r="B211" t="s">
        <v>313</v>
      </c>
      <c r="C211" t="s">
        <v>450</v>
      </c>
      <c r="D211" t="s">
        <v>506</v>
      </c>
      <c r="E211" t="s">
        <v>549</v>
      </c>
      <c r="F211" t="s">
        <v>549</v>
      </c>
      <c r="G211" t="s">
        <v>549</v>
      </c>
      <c r="H211" t="s">
        <v>549</v>
      </c>
      <c r="I211" t="s">
        <v>549</v>
      </c>
      <c r="J211" t="s">
        <v>549</v>
      </c>
      <c r="K211" t="s">
        <v>549</v>
      </c>
      <c r="L211" t="s">
        <v>549</v>
      </c>
      <c r="M211" t="s">
        <v>549</v>
      </c>
      <c r="N211" t="s">
        <v>549</v>
      </c>
      <c r="O211" t="s">
        <v>549</v>
      </c>
      <c r="P211" t="s">
        <v>549</v>
      </c>
      <c r="Q211" t="s">
        <v>549</v>
      </c>
      <c r="R211" t="s">
        <v>549</v>
      </c>
      <c r="S211" t="s">
        <v>549</v>
      </c>
      <c r="T211" t="s">
        <v>549</v>
      </c>
      <c r="U211" t="s">
        <v>549</v>
      </c>
      <c r="V211" t="s">
        <v>549</v>
      </c>
      <c r="W211" t="s">
        <v>549</v>
      </c>
      <c r="X211" t="s">
        <v>549</v>
      </c>
      <c r="Y211" t="s">
        <v>549</v>
      </c>
      <c r="Z211" t="s">
        <v>549</v>
      </c>
      <c r="AA211" t="s">
        <v>549</v>
      </c>
      <c r="AB211" t="s">
        <v>549</v>
      </c>
      <c r="AC211">
        <v>8</v>
      </c>
      <c r="AD211" t="s">
        <v>549</v>
      </c>
    </row>
    <row r="212" spans="1:30" ht="12.75">
      <c r="A212" t="s">
        <v>411</v>
      </c>
      <c r="B212" t="s">
        <v>191</v>
      </c>
      <c r="C212" t="s">
        <v>394</v>
      </c>
      <c r="D212" t="s">
        <v>600</v>
      </c>
      <c r="E212" t="s">
        <v>549</v>
      </c>
      <c r="F212" t="s">
        <v>549</v>
      </c>
      <c r="G212">
        <v>2</v>
      </c>
      <c r="H212">
        <v>5</v>
      </c>
      <c r="I212">
        <v>1</v>
      </c>
      <c r="J212">
        <v>2</v>
      </c>
      <c r="K212">
        <v>8</v>
      </c>
      <c r="L212">
        <v>20</v>
      </c>
      <c r="M212">
        <v>4</v>
      </c>
      <c r="N212">
        <v>10</v>
      </c>
      <c r="O212">
        <v>1</v>
      </c>
      <c r="P212">
        <v>2</v>
      </c>
      <c r="Q212">
        <v>6</v>
      </c>
      <c r="R212">
        <v>15</v>
      </c>
      <c r="S212">
        <v>2</v>
      </c>
      <c r="T212">
        <v>5</v>
      </c>
      <c r="U212" t="s">
        <v>549</v>
      </c>
      <c r="V212" t="s">
        <v>549</v>
      </c>
      <c r="W212">
        <v>3</v>
      </c>
      <c r="X212">
        <v>7</v>
      </c>
      <c r="Y212">
        <v>4</v>
      </c>
      <c r="Z212">
        <v>10</v>
      </c>
      <c r="AA212">
        <v>6</v>
      </c>
      <c r="AB212">
        <v>15</v>
      </c>
      <c r="AC212">
        <v>41</v>
      </c>
      <c r="AD212">
        <v>17</v>
      </c>
    </row>
    <row r="213" spans="1:30" ht="12.75">
      <c r="A213" t="s">
        <v>411</v>
      </c>
      <c r="B213" t="s">
        <v>313</v>
      </c>
      <c r="C213" t="s">
        <v>394</v>
      </c>
      <c r="D213" t="s">
        <v>96</v>
      </c>
      <c r="E213">
        <v>1</v>
      </c>
      <c r="F213">
        <v>1</v>
      </c>
      <c r="G213">
        <v>1</v>
      </c>
      <c r="H213">
        <v>1</v>
      </c>
      <c r="I213">
        <v>3</v>
      </c>
      <c r="J213">
        <v>4</v>
      </c>
      <c r="K213">
        <v>17</v>
      </c>
      <c r="L213">
        <v>22</v>
      </c>
      <c r="M213">
        <v>5</v>
      </c>
      <c r="N213">
        <v>6</v>
      </c>
      <c r="O213" t="s">
        <v>549</v>
      </c>
      <c r="P213" t="s">
        <v>549</v>
      </c>
      <c r="Q213">
        <v>4</v>
      </c>
      <c r="R213">
        <v>5</v>
      </c>
      <c r="S213">
        <v>2</v>
      </c>
      <c r="T213">
        <v>3</v>
      </c>
      <c r="U213" t="s">
        <v>549</v>
      </c>
      <c r="V213" t="s">
        <v>549</v>
      </c>
      <c r="W213">
        <v>16</v>
      </c>
      <c r="X213">
        <v>20</v>
      </c>
      <c r="Y213">
        <v>2</v>
      </c>
      <c r="Z213">
        <v>3</v>
      </c>
      <c r="AA213">
        <v>10</v>
      </c>
      <c r="AB213">
        <v>13</v>
      </c>
      <c r="AC213">
        <v>79</v>
      </c>
      <c r="AD213">
        <v>41</v>
      </c>
    </row>
    <row r="214" spans="1:30" ht="12.75">
      <c r="A214" t="s">
        <v>411</v>
      </c>
      <c r="B214" t="s">
        <v>193</v>
      </c>
      <c r="C214" t="s">
        <v>394</v>
      </c>
      <c r="D214" t="s">
        <v>252</v>
      </c>
      <c r="E214">
        <v>1</v>
      </c>
      <c r="F214">
        <v>1</v>
      </c>
      <c r="G214">
        <v>3</v>
      </c>
      <c r="H214">
        <v>3</v>
      </c>
      <c r="I214">
        <v>4</v>
      </c>
      <c r="J214">
        <v>3</v>
      </c>
      <c r="K214">
        <v>25</v>
      </c>
      <c r="L214">
        <v>21</v>
      </c>
      <c r="M214">
        <v>9</v>
      </c>
      <c r="N214">
        <v>8</v>
      </c>
      <c r="O214">
        <v>1</v>
      </c>
      <c r="P214">
        <v>1</v>
      </c>
      <c r="Q214">
        <v>10</v>
      </c>
      <c r="R214">
        <v>8</v>
      </c>
      <c r="S214">
        <v>4</v>
      </c>
      <c r="T214">
        <v>3</v>
      </c>
      <c r="U214" t="s">
        <v>549</v>
      </c>
      <c r="V214" t="s">
        <v>549</v>
      </c>
      <c r="W214">
        <v>19</v>
      </c>
      <c r="X214">
        <v>16</v>
      </c>
      <c r="Y214">
        <v>6</v>
      </c>
      <c r="Z214">
        <v>5</v>
      </c>
      <c r="AA214">
        <v>16</v>
      </c>
      <c r="AB214">
        <v>13</v>
      </c>
      <c r="AC214">
        <v>120</v>
      </c>
      <c r="AD214">
        <v>58</v>
      </c>
    </row>
    <row r="215" spans="1:30" ht="12.75">
      <c r="A215" t="s">
        <v>396</v>
      </c>
      <c r="B215" t="s">
        <v>193</v>
      </c>
      <c r="C215" t="s">
        <v>394</v>
      </c>
      <c r="D215" t="s">
        <v>253</v>
      </c>
      <c r="E215">
        <v>1</v>
      </c>
      <c r="F215">
        <v>1</v>
      </c>
      <c r="G215" t="s">
        <v>549</v>
      </c>
      <c r="H215" t="s">
        <v>549</v>
      </c>
      <c r="I215" t="s">
        <v>549</v>
      </c>
      <c r="J215" t="s">
        <v>549</v>
      </c>
      <c r="K215">
        <v>12</v>
      </c>
      <c r="L215">
        <v>18</v>
      </c>
      <c r="M215">
        <v>7</v>
      </c>
      <c r="N215">
        <v>10</v>
      </c>
      <c r="O215" t="s">
        <v>549</v>
      </c>
      <c r="P215" t="s">
        <v>549</v>
      </c>
      <c r="Q215">
        <v>2</v>
      </c>
      <c r="R215">
        <v>3</v>
      </c>
      <c r="S215" t="s">
        <v>549</v>
      </c>
      <c r="T215" t="s">
        <v>549</v>
      </c>
      <c r="U215">
        <v>1</v>
      </c>
      <c r="V215">
        <v>1</v>
      </c>
      <c r="W215">
        <v>1</v>
      </c>
      <c r="X215">
        <v>1</v>
      </c>
      <c r="Y215">
        <v>4</v>
      </c>
      <c r="Z215">
        <v>6</v>
      </c>
      <c r="AA215">
        <v>7</v>
      </c>
      <c r="AB215">
        <v>10</v>
      </c>
      <c r="AC215">
        <v>68</v>
      </c>
      <c r="AD215">
        <v>23</v>
      </c>
    </row>
    <row r="216" spans="1:30" ht="12.75">
      <c r="A216" t="s">
        <v>396</v>
      </c>
      <c r="B216" t="s">
        <v>191</v>
      </c>
      <c r="C216" t="s">
        <v>394</v>
      </c>
      <c r="D216" t="s">
        <v>601</v>
      </c>
      <c r="E216" t="s">
        <v>549</v>
      </c>
      <c r="F216" t="s">
        <v>549</v>
      </c>
      <c r="G216" t="s">
        <v>549</v>
      </c>
      <c r="H216" t="s">
        <v>549</v>
      </c>
      <c r="I216" t="s">
        <v>549</v>
      </c>
      <c r="J216" t="s">
        <v>549</v>
      </c>
      <c r="K216">
        <v>8</v>
      </c>
      <c r="L216">
        <v>21</v>
      </c>
      <c r="M216">
        <v>2</v>
      </c>
      <c r="N216">
        <v>5</v>
      </c>
      <c r="O216" t="s">
        <v>549</v>
      </c>
      <c r="P216" t="s">
        <v>549</v>
      </c>
      <c r="Q216">
        <v>2</v>
      </c>
      <c r="R216">
        <v>5</v>
      </c>
      <c r="S216" t="s">
        <v>549</v>
      </c>
      <c r="T216" t="s">
        <v>549</v>
      </c>
      <c r="U216">
        <v>1</v>
      </c>
      <c r="V216">
        <v>3</v>
      </c>
      <c r="W216">
        <v>1</v>
      </c>
      <c r="X216">
        <v>3</v>
      </c>
      <c r="Y216">
        <v>2</v>
      </c>
      <c r="Z216">
        <v>5</v>
      </c>
      <c r="AA216">
        <v>3</v>
      </c>
      <c r="AB216">
        <v>8</v>
      </c>
      <c r="AC216">
        <v>38</v>
      </c>
      <c r="AD216">
        <v>10</v>
      </c>
    </row>
    <row r="217" spans="1:30" ht="12.75">
      <c r="A217" t="s">
        <v>396</v>
      </c>
      <c r="B217" t="s">
        <v>313</v>
      </c>
      <c r="C217" t="s">
        <v>394</v>
      </c>
      <c r="D217" t="s">
        <v>526</v>
      </c>
      <c r="E217">
        <v>1</v>
      </c>
      <c r="F217">
        <v>3</v>
      </c>
      <c r="G217" t="s">
        <v>549</v>
      </c>
      <c r="H217" t="s">
        <v>549</v>
      </c>
      <c r="I217" t="s">
        <v>549</v>
      </c>
      <c r="J217" t="s">
        <v>549</v>
      </c>
      <c r="K217">
        <v>4</v>
      </c>
      <c r="L217">
        <v>13</v>
      </c>
      <c r="M217">
        <v>5</v>
      </c>
      <c r="N217">
        <v>17</v>
      </c>
      <c r="O217" t="s">
        <v>549</v>
      </c>
      <c r="P217" t="s">
        <v>549</v>
      </c>
      <c r="Q217" t="s">
        <v>549</v>
      </c>
      <c r="R217" t="s">
        <v>549</v>
      </c>
      <c r="S217" t="s">
        <v>549</v>
      </c>
      <c r="T217" t="s">
        <v>549</v>
      </c>
      <c r="U217" t="s">
        <v>549</v>
      </c>
      <c r="V217" t="s">
        <v>549</v>
      </c>
      <c r="W217" t="s">
        <v>549</v>
      </c>
      <c r="X217" t="s">
        <v>549</v>
      </c>
      <c r="Y217">
        <v>2</v>
      </c>
      <c r="Z217">
        <v>7</v>
      </c>
      <c r="AA217">
        <v>4</v>
      </c>
      <c r="AB217">
        <v>13</v>
      </c>
      <c r="AC217">
        <v>30</v>
      </c>
      <c r="AD217">
        <v>13</v>
      </c>
    </row>
    <row r="218" spans="1:30" ht="12.75">
      <c r="A218" t="s">
        <v>435</v>
      </c>
      <c r="B218" t="s">
        <v>191</v>
      </c>
      <c r="C218" t="s">
        <v>433</v>
      </c>
      <c r="D218" t="s">
        <v>602</v>
      </c>
      <c r="E218">
        <v>2</v>
      </c>
      <c r="F218">
        <v>0</v>
      </c>
      <c r="G218">
        <v>2</v>
      </c>
      <c r="H218">
        <v>0</v>
      </c>
      <c r="I218">
        <v>2</v>
      </c>
      <c r="J218">
        <v>0</v>
      </c>
      <c r="K218">
        <v>16</v>
      </c>
      <c r="L218">
        <v>4</v>
      </c>
      <c r="M218">
        <v>7</v>
      </c>
      <c r="N218">
        <v>2</v>
      </c>
      <c r="O218">
        <v>2</v>
      </c>
      <c r="P218">
        <v>0</v>
      </c>
      <c r="Q218">
        <v>8</v>
      </c>
      <c r="R218">
        <v>2</v>
      </c>
      <c r="S218">
        <v>11</v>
      </c>
      <c r="T218">
        <v>2</v>
      </c>
      <c r="U218">
        <v>4</v>
      </c>
      <c r="V218">
        <v>1</v>
      </c>
      <c r="W218">
        <v>14</v>
      </c>
      <c r="X218">
        <v>3</v>
      </c>
      <c r="Y218">
        <v>9</v>
      </c>
      <c r="Z218">
        <v>2</v>
      </c>
      <c r="AA218">
        <v>18</v>
      </c>
      <c r="AB218">
        <v>4</v>
      </c>
      <c r="AC218">
        <v>444</v>
      </c>
      <c r="AD218">
        <v>62</v>
      </c>
    </row>
    <row r="219" spans="1:30" ht="12.75">
      <c r="A219" t="s">
        <v>435</v>
      </c>
      <c r="B219" t="s">
        <v>313</v>
      </c>
      <c r="C219" t="s">
        <v>433</v>
      </c>
      <c r="D219" t="s">
        <v>97</v>
      </c>
      <c r="E219">
        <v>3</v>
      </c>
      <c r="F219">
        <v>0</v>
      </c>
      <c r="G219">
        <v>6</v>
      </c>
      <c r="H219">
        <v>1</v>
      </c>
      <c r="I219">
        <v>2</v>
      </c>
      <c r="J219">
        <v>0</v>
      </c>
      <c r="K219">
        <v>84</v>
      </c>
      <c r="L219">
        <v>10</v>
      </c>
      <c r="M219">
        <v>28</v>
      </c>
      <c r="N219">
        <v>3</v>
      </c>
      <c r="O219" t="s">
        <v>549</v>
      </c>
      <c r="P219" t="s">
        <v>549</v>
      </c>
      <c r="Q219">
        <v>6</v>
      </c>
      <c r="R219">
        <v>1</v>
      </c>
      <c r="S219">
        <v>11</v>
      </c>
      <c r="T219">
        <v>1</v>
      </c>
      <c r="U219" t="s">
        <v>549</v>
      </c>
      <c r="V219" t="s">
        <v>549</v>
      </c>
      <c r="W219">
        <v>49</v>
      </c>
      <c r="X219">
        <v>6</v>
      </c>
      <c r="Y219">
        <v>15</v>
      </c>
      <c r="Z219">
        <v>2</v>
      </c>
      <c r="AA219">
        <v>59</v>
      </c>
      <c r="AB219">
        <v>7</v>
      </c>
      <c r="AC219">
        <v>852</v>
      </c>
      <c r="AD219">
        <v>190</v>
      </c>
    </row>
    <row r="220" spans="1:30" ht="12.75">
      <c r="A220" t="s">
        <v>435</v>
      </c>
      <c r="B220" t="s">
        <v>193</v>
      </c>
      <c r="C220" t="s">
        <v>433</v>
      </c>
      <c r="D220" t="s">
        <v>254</v>
      </c>
      <c r="E220">
        <v>5</v>
      </c>
      <c r="F220">
        <v>0</v>
      </c>
      <c r="G220">
        <v>8</v>
      </c>
      <c r="H220">
        <v>1</v>
      </c>
      <c r="I220">
        <v>4</v>
      </c>
      <c r="J220">
        <v>0</v>
      </c>
      <c r="K220">
        <v>100</v>
      </c>
      <c r="L220">
        <v>8</v>
      </c>
      <c r="M220">
        <v>35</v>
      </c>
      <c r="N220">
        <v>3</v>
      </c>
      <c r="O220">
        <v>2</v>
      </c>
      <c r="P220">
        <v>0</v>
      </c>
      <c r="Q220">
        <v>14</v>
      </c>
      <c r="R220">
        <v>1</v>
      </c>
      <c r="S220">
        <v>22</v>
      </c>
      <c r="T220">
        <v>2</v>
      </c>
      <c r="U220">
        <v>4</v>
      </c>
      <c r="V220">
        <v>0</v>
      </c>
      <c r="W220">
        <v>63</v>
      </c>
      <c r="X220">
        <v>5</v>
      </c>
      <c r="Y220">
        <v>24</v>
      </c>
      <c r="Z220">
        <v>2</v>
      </c>
      <c r="AA220">
        <v>77</v>
      </c>
      <c r="AB220">
        <v>6</v>
      </c>
      <c r="AC220">
        <v>1298</v>
      </c>
      <c r="AD220">
        <v>252</v>
      </c>
    </row>
    <row r="221" spans="1:30" ht="12.75">
      <c r="A221" t="s">
        <v>435</v>
      </c>
      <c r="B221" t="s">
        <v>187</v>
      </c>
      <c r="C221" t="s">
        <v>433</v>
      </c>
      <c r="D221" t="s">
        <v>815</v>
      </c>
      <c r="E221" t="s">
        <v>549</v>
      </c>
      <c r="F221" t="s">
        <v>549</v>
      </c>
      <c r="G221" t="s">
        <v>549</v>
      </c>
      <c r="H221" t="s">
        <v>549</v>
      </c>
      <c r="I221" t="s">
        <v>549</v>
      </c>
      <c r="J221" t="s">
        <v>549</v>
      </c>
      <c r="K221" t="s">
        <v>549</v>
      </c>
      <c r="L221" t="s">
        <v>549</v>
      </c>
      <c r="M221" t="s">
        <v>549</v>
      </c>
      <c r="N221" t="s">
        <v>549</v>
      </c>
      <c r="O221" t="s">
        <v>549</v>
      </c>
      <c r="P221" t="s">
        <v>549</v>
      </c>
      <c r="Q221" t="s">
        <v>549</v>
      </c>
      <c r="R221" t="s">
        <v>549</v>
      </c>
      <c r="S221" t="s">
        <v>549</v>
      </c>
      <c r="T221" t="s">
        <v>549</v>
      </c>
      <c r="U221" t="s">
        <v>549</v>
      </c>
      <c r="V221" t="s">
        <v>549</v>
      </c>
      <c r="W221" t="s">
        <v>549</v>
      </c>
      <c r="X221" t="s">
        <v>549</v>
      </c>
      <c r="Y221" t="s">
        <v>549</v>
      </c>
      <c r="Z221" t="s">
        <v>549</v>
      </c>
      <c r="AA221" t="s">
        <v>549</v>
      </c>
      <c r="AB221" t="s">
        <v>549</v>
      </c>
      <c r="AC221">
        <v>2</v>
      </c>
      <c r="AD221" t="s">
        <v>549</v>
      </c>
    </row>
    <row r="222" spans="1:30" ht="12.75">
      <c r="A222" t="s">
        <v>388</v>
      </c>
      <c r="B222" t="s">
        <v>193</v>
      </c>
      <c r="C222" t="s">
        <v>374</v>
      </c>
      <c r="D222" t="s">
        <v>255</v>
      </c>
      <c r="E222">
        <v>1</v>
      </c>
      <c r="F222">
        <v>1</v>
      </c>
      <c r="G222" t="s">
        <v>549</v>
      </c>
      <c r="H222" t="s">
        <v>549</v>
      </c>
      <c r="I222" t="s">
        <v>549</v>
      </c>
      <c r="J222" t="s">
        <v>549</v>
      </c>
      <c r="K222">
        <v>19</v>
      </c>
      <c r="L222">
        <v>17</v>
      </c>
      <c r="M222">
        <v>9</v>
      </c>
      <c r="N222">
        <v>8</v>
      </c>
      <c r="O222" t="s">
        <v>549</v>
      </c>
      <c r="P222" t="s">
        <v>549</v>
      </c>
      <c r="Q222">
        <v>4</v>
      </c>
      <c r="R222">
        <v>4</v>
      </c>
      <c r="S222">
        <v>1</v>
      </c>
      <c r="T222">
        <v>1</v>
      </c>
      <c r="U222">
        <v>2</v>
      </c>
      <c r="V222">
        <v>2</v>
      </c>
      <c r="W222">
        <v>7</v>
      </c>
      <c r="X222">
        <v>6</v>
      </c>
      <c r="Y222">
        <v>8</v>
      </c>
      <c r="Z222">
        <v>7</v>
      </c>
      <c r="AA222">
        <v>9</v>
      </c>
      <c r="AB222">
        <v>8</v>
      </c>
      <c r="AC222">
        <v>112</v>
      </c>
      <c r="AD222">
        <v>34</v>
      </c>
    </row>
    <row r="223" spans="1:30" ht="12.75">
      <c r="A223" t="s">
        <v>388</v>
      </c>
      <c r="B223" t="s">
        <v>191</v>
      </c>
      <c r="C223" t="s">
        <v>374</v>
      </c>
      <c r="D223" t="s">
        <v>603</v>
      </c>
      <c r="E223" t="s">
        <v>549</v>
      </c>
      <c r="F223" t="s">
        <v>549</v>
      </c>
      <c r="G223" t="s">
        <v>549</v>
      </c>
      <c r="H223" t="s">
        <v>549</v>
      </c>
      <c r="I223" t="s">
        <v>549</v>
      </c>
      <c r="J223" t="s">
        <v>549</v>
      </c>
      <c r="K223">
        <v>7</v>
      </c>
      <c r="L223">
        <v>20</v>
      </c>
      <c r="M223">
        <v>1</v>
      </c>
      <c r="N223">
        <v>3</v>
      </c>
      <c r="O223" t="s">
        <v>549</v>
      </c>
      <c r="P223" t="s">
        <v>549</v>
      </c>
      <c r="Q223" t="s">
        <v>549</v>
      </c>
      <c r="R223" t="s">
        <v>549</v>
      </c>
      <c r="S223" t="s">
        <v>549</v>
      </c>
      <c r="T223" t="s">
        <v>549</v>
      </c>
      <c r="U223">
        <v>2</v>
      </c>
      <c r="V223">
        <v>6</v>
      </c>
      <c r="W223">
        <v>2</v>
      </c>
      <c r="X223">
        <v>6</v>
      </c>
      <c r="Y223">
        <v>4</v>
      </c>
      <c r="Z223">
        <v>11</v>
      </c>
      <c r="AA223">
        <v>1</v>
      </c>
      <c r="AB223">
        <v>3</v>
      </c>
      <c r="AC223">
        <v>35</v>
      </c>
      <c r="AD223">
        <v>13</v>
      </c>
    </row>
    <row r="224" spans="1:30" ht="12.75">
      <c r="A224" t="s">
        <v>388</v>
      </c>
      <c r="B224" t="s">
        <v>313</v>
      </c>
      <c r="C224" t="s">
        <v>374</v>
      </c>
      <c r="D224" t="s">
        <v>527</v>
      </c>
      <c r="E224">
        <v>1</v>
      </c>
      <c r="F224">
        <v>1</v>
      </c>
      <c r="G224" t="s">
        <v>549</v>
      </c>
      <c r="H224" t="s">
        <v>549</v>
      </c>
      <c r="I224" t="s">
        <v>549</v>
      </c>
      <c r="J224" t="s">
        <v>549</v>
      </c>
      <c r="K224">
        <v>12</v>
      </c>
      <c r="L224">
        <v>16</v>
      </c>
      <c r="M224">
        <v>8</v>
      </c>
      <c r="N224">
        <v>10</v>
      </c>
      <c r="O224" t="s">
        <v>549</v>
      </c>
      <c r="P224" t="s">
        <v>549</v>
      </c>
      <c r="Q224">
        <v>4</v>
      </c>
      <c r="R224">
        <v>5</v>
      </c>
      <c r="S224">
        <v>1</v>
      </c>
      <c r="T224">
        <v>1</v>
      </c>
      <c r="U224" t="s">
        <v>549</v>
      </c>
      <c r="V224" t="s">
        <v>549</v>
      </c>
      <c r="W224">
        <v>5</v>
      </c>
      <c r="X224">
        <v>6</v>
      </c>
      <c r="Y224">
        <v>4</v>
      </c>
      <c r="Z224">
        <v>5</v>
      </c>
      <c r="AA224">
        <v>8</v>
      </c>
      <c r="AB224">
        <v>10</v>
      </c>
      <c r="AC224">
        <v>77</v>
      </c>
      <c r="AD224">
        <v>21</v>
      </c>
    </row>
    <row r="225" spans="1:30" ht="12.75">
      <c r="A225" t="s">
        <v>427</v>
      </c>
      <c r="B225" t="s">
        <v>191</v>
      </c>
      <c r="C225" t="s">
        <v>414</v>
      </c>
      <c r="D225" t="s">
        <v>604</v>
      </c>
      <c r="E225" t="s">
        <v>549</v>
      </c>
      <c r="F225" t="s">
        <v>549</v>
      </c>
      <c r="G225">
        <v>1</v>
      </c>
      <c r="H225">
        <v>2</v>
      </c>
      <c r="I225" t="s">
        <v>549</v>
      </c>
      <c r="J225" t="s">
        <v>549</v>
      </c>
      <c r="K225">
        <v>5</v>
      </c>
      <c r="L225">
        <v>12</v>
      </c>
      <c r="M225">
        <v>3</v>
      </c>
      <c r="N225">
        <v>7</v>
      </c>
      <c r="O225" t="s">
        <v>549</v>
      </c>
      <c r="P225" t="s">
        <v>549</v>
      </c>
      <c r="Q225">
        <v>2</v>
      </c>
      <c r="R225">
        <v>5</v>
      </c>
      <c r="S225">
        <v>1</v>
      </c>
      <c r="T225">
        <v>2</v>
      </c>
      <c r="U225" t="s">
        <v>549</v>
      </c>
      <c r="V225" t="s">
        <v>549</v>
      </c>
      <c r="W225">
        <v>6</v>
      </c>
      <c r="X225">
        <v>15</v>
      </c>
      <c r="Y225">
        <v>5</v>
      </c>
      <c r="Z225">
        <v>12</v>
      </c>
      <c r="AA225">
        <v>4</v>
      </c>
      <c r="AB225">
        <v>10</v>
      </c>
      <c r="AC225">
        <v>41</v>
      </c>
      <c r="AD225">
        <v>15</v>
      </c>
    </row>
    <row r="226" spans="1:30" ht="12.75">
      <c r="A226" t="s">
        <v>427</v>
      </c>
      <c r="B226" t="s">
        <v>313</v>
      </c>
      <c r="C226" t="s">
        <v>414</v>
      </c>
      <c r="D226" t="s">
        <v>98</v>
      </c>
      <c r="E226" t="s">
        <v>549</v>
      </c>
      <c r="F226" t="s">
        <v>549</v>
      </c>
      <c r="G226" t="s">
        <v>549</v>
      </c>
      <c r="H226" t="s">
        <v>549</v>
      </c>
      <c r="I226" t="s">
        <v>549</v>
      </c>
      <c r="J226" t="s">
        <v>549</v>
      </c>
      <c r="K226">
        <v>19</v>
      </c>
      <c r="L226">
        <v>15</v>
      </c>
      <c r="M226">
        <v>8</v>
      </c>
      <c r="N226">
        <v>6</v>
      </c>
      <c r="O226" t="s">
        <v>549</v>
      </c>
      <c r="P226" t="s">
        <v>549</v>
      </c>
      <c r="Q226">
        <v>7</v>
      </c>
      <c r="R226">
        <v>5</v>
      </c>
      <c r="S226">
        <v>4</v>
      </c>
      <c r="T226">
        <v>3</v>
      </c>
      <c r="U226" t="s">
        <v>549</v>
      </c>
      <c r="V226" t="s">
        <v>549</v>
      </c>
      <c r="W226">
        <v>10</v>
      </c>
      <c r="X226">
        <v>8</v>
      </c>
      <c r="Y226">
        <v>4</v>
      </c>
      <c r="Z226">
        <v>3</v>
      </c>
      <c r="AA226">
        <v>18</v>
      </c>
      <c r="AB226">
        <v>14</v>
      </c>
      <c r="AC226">
        <v>130</v>
      </c>
      <c r="AD226">
        <v>52</v>
      </c>
    </row>
    <row r="227" spans="1:30" ht="12.75">
      <c r="A227" t="s">
        <v>427</v>
      </c>
      <c r="B227" t="s">
        <v>193</v>
      </c>
      <c r="C227" t="s">
        <v>414</v>
      </c>
      <c r="D227" t="s">
        <v>10</v>
      </c>
      <c r="E227" t="s">
        <v>549</v>
      </c>
      <c r="F227" t="s">
        <v>549</v>
      </c>
      <c r="G227">
        <v>1</v>
      </c>
      <c r="H227">
        <v>1</v>
      </c>
      <c r="I227" t="s">
        <v>549</v>
      </c>
      <c r="J227" t="s">
        <v>549</v>
      </c>
      <c r="K227">
        <v>24</v>
      </c>
      <c r="L227">
        <v>14</v>
      </c>
      <c r="M227">
        <v>11</v>
      </c>
      <c r="N227">
        <v>6</v>
      </c>
      <c r="O227" t="s">
        <v>549</v>
      </c>
      <c r="P227" t="s">
        <v>549</v>
      </c>
      <c r="Q227">
        <v>9</v>
      </c>
      <c r="R227">
        <v>5</v>
      </c>
      <c r="S227">
        <v>5</v>
      </c>
      <c r="T227">
        <v>3</v>
      </c>
      <c r="U227" t="s">
        <v>549</v>
      </c>
      <c r="V227" t="s">
        <v>549</v>
      </c>
      <c r="W227">
        <v>16</v>
      </c>
      <c r="X227">
        <v>9</v>
      </c>
      <c r="Y227">
        <v>9</v>
      </c>
      <c r="Z227">
        <v>5</v>
      </c>
      <c r="AA227">
        <v>22</v>
      </c>
      <c r="AB227">
        <v>13</v>
      </c>
      <c r="AC227">
        <v>171</v>
      </c>
      <c r="AD227">
        <v>67</v>
      </c>
    </row>
    <row r="228" spans="1:30" ht="12.75">
      <c r="A228" t="s">
        <v>398</v>
      </c>
      <c r="B228" t="s">
        <v>193</v>
      </c>
      <c r="C228" t="s">
        <v>374</v>
      </c>
      <c r="D228" t="s">
        <v>256</v>
      </c>
      <c r="E228">
        <v>1</v>
      </c>
      <c r="F228">
        <v>0</v>
      </c>
      <c r="G228">
        <v>1</v>
      </c>
      <c r="H228">
        <v>0</v>
      </c>
      <c r="I228">
        <v>3</v>
      </c>
      <c r="J228">
        <v>1</v>
      </c>
      <c r="K228">
        <v>46</v>
      </c>
      <c r="L228">
        <v>13</v>
      </c>
      <c r="M228">
        <v>8</v>
      </c>
      <c r="N228">
        <v>2</v>
      </c>
      <c r="O228">
        <v>1</v>
      </c>
      <c r="P228">
        <v>0</v>
      </c>
      <c r="Q228">
        <v>4</v>
      </c>
      <c r="R228">
        <v>1</v>
      </c>
      <c r="S228">
        <v>7</v>
      </c>
      <c r="T228">
        <v>2</v>
      </c>
      <c r="U228">
        <v>2</v>
      </c>
      <c r="V228">
        <v>1</v>
      </c>
      <c r="W228">
        <v>36</v>
      </c>
      <c r="X228">
        <v>10</v>
      </c>
      <c r="Y228">
        <v>7</v>
      </c>
      <c r="Z228">
        <v>2</v>
      </c>
      <c r="AA228">
        <v>27</v>
      </c>
      <c r="AB228">
        <v>8</v>
      </c>
      <c r="AC228">
        <v>349</v>
      </c>
      <c r="AD228">
        <v>104</v>
      </c>
    </row>
    <row r="229" spans="1:30" ht="12.75">
      <c r="A229" t="s">
        <v>398</v>
      </c>
      <c r="B229" t="s">
        <v>191</v>
      </c>
      <c r="C229" t="s">
        <v>374</v>
      </c>
      <c r="D229" t="s">
        <v>605</v>
      </c>
      <c r="E229" t="s">
        <v>549</v>
      </c>
      <c r="F229" t="s">
        <v>549</v>
      </c>
      <c r="G229" t="s">
        <v>549</v>
      </c>
      <c r="H229" t="s">
        <v>549</v>
      </c>
      <c r="I229">
        <v>1</v>
      </c>
      <c r="J229">
        <v>1</v>
      </c>
      <c r="K229">
        <v>14</v>
      </c>
      <c r="L229">
        <v>11</v>
      </c>
      <c r="M229">
        <v>1</v>
      </c>
      <c r="N229">
        <v>1</v>
      </c>
      <c r="O229" t="s">
        <v>549</v>
      </c>
      <c r="P229" t="s">
        <v>549</v>
      </c>
      <c r="Q229">
        <v>4</v>
      </c>
      <c r="R229">
        <v>3</v>
      </c>
      <c r="S229">
        <v>4</v>
      </c>
      <c r="T229">
        <v>3</v>
      </c>
      <c r="U229" t="s">
        <v>549</v>
      </c>
      <c r="V229" t="s">
        <v>549</v>
      </c>
      <c r="W229">
        <v>10</v>
      </c>
      <c r="X229">
        <v>8</v>
      </c>
      <c r="Y229">
        <v>2</v>
      </c>
      <c r="Z229">
        <v>2</v>
      </c>
      <c r="AA229">
        <v>7</v>
      </c>
      <c r="AB229">
        <v>5</v>
      </c>
      <c r="AC229">
        <v>132</v>
      </c>
      <c r="AD229">
        <v>36</v>
      </c>
    </row>
    <row r="230" spans="1:30" ht="12.75">
      <c r="A230" t="s">
        <v>398</v>
      </c>
      <c r="B230" t="s">
        <v>313</v>
      </c>
      <c r="C230" t="s">
        <v>374</v>
      </c>
      <c r="D230" t="s">
        <v>99</v>
      </c>
      <c r="E230">
        <v>1</v>
      </c>
      <c r="F230">
        <v>0</v>
      </c>
      <c r="G230">
        <v>1</v>
      </c>
      <c r="H230">
        <v>0</v>
      </c>
      <c r="I230">
        <v>2</v>
      </c>
      <c r="J230">
        <v>1</v>
      </c>
      <c r="K230">
        <v>32</v>
      </c>
      <c r="L230">
        <v>15</v>
      </c>
      <c r="M230">
        <v>7</v>
      </c>
      <c r="N230">
        <v>3</v>
      </c>
      <c r="O230">
        <v>1</v>
      </c>
      <c r="P230">
        <v>0</v>
      </c>
      <c r="Q230" t="s">
        <v>549</v>
      </c>
      <c r="R230" t="s">
        <v>549</v>
      </c>
      <c r="S230">
        <v>3</v>
      </c>
      <c r="T230">
        <v>1</v>
      </c>
      <c r="U230">
        <v>2</v>
      </c>
      <c r="V230">
        <v>1</v>
      </c>
      <c r="W230">
        <v>26</v>
      </c>
      <c r="X230">
        <v>12</v>
      </c>
      <c r="Y230">
        <v>5</v>
      </c>
      <c r="Z230">
        <v>2</v>
      </c>
      <c r="AA230">
        <v>20</v>
      </c>
      <c r="AB230">
        <v>9</v>
      </c>
      <c r="AC230">
        <v>217</v>
      </c>
      <c r="AD230">
        <v>68</v>
      </c>
    </row>
    <row r="231" spans="1:30" ht="12.75">
      <c r="A231" t="s">
        <v>368</v>
      </c>
      <c r="B231" t="s">
        <v>191</v>
      </c>
      <c r="C231" t="s">
        <v>357</v>
      </c>
      <c r="D231" t="s">
        <v>606</v>
      </c>
      <c r="E231" t="s">
        <v>549</v>
      </c>
      <c r="F231" t="s">
        <v>549</v>
      </c>
      <c r="G231" t="s">
        <v>549</v>
      </c>
      <c r="H231" t="s">
        <v>549</v>
      </c>
      <c r="I231" t="s">
        <v>549</v>
      </c>
      <c r="J231" t="s">
        <v>549</v>
      </c>
      <c r="K231">
        <v>7</v>
      </c>
      <c r="L231">
        <v>27</v>
      </c>
      <c r="M231">
        <v>1</v>
      </c>
      <c r="N231">
        <v>4</v>
      </c>
      <c r="O231" t="s">
        <v>549</v>
      </c>
      <c r="P231" t="s">
        <v>549</v>
      </c>
      <c r="Q231">
        <v>1</v>
      </c>
      <c r="R231">
        <v>4</v>
      </c>
      <c r="S231" t="s">
        <v>549</v>
      </c>
      <c r="T231" t="s">
        <v>549</v>
      </c>
      <c r="U231" t="s">
        <v>549</v>
      </c>
      <c r="V231" t="s">
        <v>549</v>
      </c>
      <c r="W231">
        <v>1</v>
      </c>
      <c r="X231">
        <v>4</v>
      </c>
      <c r="Y231" t="s">
        <v>549</v>
      </c>
      <c r="Z231" t="s">
        <v>549</v>
      </c>
      <c r="AA231">
        <v>5</v>
      </c>
      <c r="AB231">
        <v>19</v>
      </c>
      <c r="AC231">
        <v>26</v>
      </c>
      <c r="AD231">
        <v>11</v>
      </c>
    </row>
    <row r="232" spans="1:30" ht="12.75">
      <c r="A232" t="s">
        <v>368</v>
      </c>
      <c r="B232" t="s">
        <v>313</v>
      </c>
      <c r="C232" t="s">
        <v>357</v>
      </c>
      <c r="D232" t="s">
        <v>100</v>
      </c>
      <c r="E232" t="s">
        <v>549</v>
      </c>
      <c r="F232" t="s">
        <v>549</v>
      </c>
      <c r="G232" t="s">
        <v>549</v>
      </c>
      <c r="H232" t="s">
        <v>549</v>
      </c>
      <c r="I232" t="s">
        <v>549</v>
      </c>
      <c r="J232" t="s">
        <v>549</v>
      </c>
      <c r="K232">
        <v>15</v>
      </c>
      <c r="L232">
        <v>38</v>
      </c>
      <c r="M232">
        <v>1</v>
      </c>
      <c r="N232">
        <v>3</v>
      </c>
      <c r="O232" t="s">
        <v>549</v>
      </c>
      <c r="P232" t="s">
        <v>549</v>
      </c>
      <c r="Q232">
        <v>2</v>
      </c>
      <c r="R232">
        <v>5</v>
      </c>
      <c r="S232" t="s">
        <v>549</v>
      </c>
      <c r="T232" t="s">
        <v>549</v>
      </c>
      <c r="U232" t="s">
        <v>549</v>
      </c>
      <c r="V232" t="s">
        <v>549</v>
      </c>
      <c r="W232">
        <v>6</v>
      </c>
      <c r="X232">
        <v>15</v>
      </c>
      <c r="Y232" t="s">
        <v>549</v>
      </c>
      <c r="Z232" t="s">
        <v>549</v>
      </c>
      <c r="AA232">
        <v>2</v>
      </c>
      <c r="AB232">
        <v>5</v>
      </c>
      <c r="AC232">
        <v>39</v>
      </c>
      <c r="AD232">
        <v>22</v>
      </c>
    </row>
    <row r="233" spans="1:30" ht="12.75">
      <c r="A233" t="s">
        <v>368</v>
      </c>
      <c r="B233" t="s">
        <v>193</v>
      </c>
      <c r="C233" t="s">
        <v>357</v>
      </c>
      <c r="D233" t="s">
        <v>783</v>
      </c>
      <c r="E233" t="s">
        <v>549</v>
      </c>
      <c r="F233" t="s">
        <v>549</v>
      </c>
      <c r="G233" t="s">
        <v>549</v>
      </c>
      <c r="H233" t="s">
        <v>549</v>
      </c>
      <c r="I233" t="s">
        <v>549</v>
      </c>
      <c r="J233" t="s">
        <v>549</v>
      </c>
      <c r="K233">
        <v>22</v>
      </c>
      <c r="L233">
        <v>34</v>
      </c>
      <c r="M233">
        <v>2</v>
      </c>
      <c r="N233">
        <v>3</v>
      </c>
      <c r="O233" t="s">
        <v>549</v>
      </c>
      <c r="P233" t="s">
        <v>549</v>
      </c>
      <c r="Q233">
        <v>3</v>
      </c>
      <c r="R233">
        <v>5</v>
      </c>
      <c r="S233" t="s">
        <v>549</v>
      </c>
      <c r="T233" t="s">
        <v>549</v>
      </c>
      <c r="U233" t="s">
        <v>549</v>
      </c>
      <c r="V233" t="s">
        <v>549</v>
      </c>
      <c r="W233">
        <v>7</v>
      </c>
      <c r="X233">
        <v>11</v>
      </c>
      <c r="Y233" t="s">
        <v>549</v>
      </c>
      <c r="Z233" t="s">
        <v>549</v>
      </c>
      <c r="AA233">
        <v>7</v>
      </c>
      <c r="AB233">
        <v>11</v>
      </c>
      <c r="AC233">
        <v>65</v>
      </c>
      <c r="AD233">
        <v>33</v>
      </c>
    </row>
    <row r="234" spans="1:30" ht="12.75">
      <c r="A234" t="s">
        <v>395</v>
      </c>
      <c r="B234" t="s">
        <v>193</v>
      </c>
      <c r="C234" t="s">
        <v>394</v>
      </c>
      <c r="D234" t="s">
        <v>257</v>
      </c>
      <c r="E234">
        <v>4</v>
      </c>
      <c r="F234">
        <v>2</v>
      </c>
      <c r="G234">
        <v>2</v>
      </c>
      <c r="H234">
        <v>1</v>
      </c>
      <c r="I234">
        <v>4</v>
      </c>
      <c r="J234">
        <v>2</v>
      </c>
      <c r="K234">
        <v>48</v>
      </c>
      <c r="L234">
        <v>26</v>
      </c>
      <c r="M234">
        <v>22</v>
      </c>
      <c r="N234">
        <v>12</v>
      </c>
      <c r="O234">
        <v>1</v>
      </c>
      <c r="P234">
        <v>1</v>
      </c>
      <c r="Q234">
        <v>9</v>
      </c>
      <c r="R234">
        <v>5</v>
      </c>
      <c r="S234">
        <v>9</v>
      </c>
      <c r="T234">
        <v>5</v>
      </c>
      <c r="U234">
        <v>4</v>
      </c>
      <c r="V234">
        <v>2</v>
      </c>
      <c r="W234">
        <v>23</v>
      </c>
      <c r="X234">
        <v>13</v>
      </c>
      <c r="Y234">
        <v>17</v>
      </c>
      <c r="Z234">
        <v>9</v>
      </c>
      <c r="AA234">
        <v>43</v>
      </c>
      <c r="AB234">
        <v>23</v>
      </c>
      <c r="AC234">
        <v>184</v>
      </c>
      <c r="AD234">
        <v>93</v>
      </c>
    </row>
    <row r="235" spans="1:30" ht="12.75">
      <c r="A235" t="s">
        <v>395</v>
      </c>
      <c r="B235" t="s">
        <v>191</v>
      </c>
      <c r="C235" t="s">
        <v>394</v>
      </c>
      <c r="D235" t="s">
        <v>607</v>
      </c>
      <c r="E235" t="s">
        <v>549</v>
      </c>
      <c r="F235" t="s">
        <v>549</v>
      </c>
      <c r="G235" t="s">
        <v>549</v>
      </c>
      <c r="H235" t="s">
        <v>549</v>
      </c>
      <c r="I235">
        <v>2</v>
      </c>
      <c r="J235">
        <v>3</v>
      </c>
      <c r="K235">
        <v>14</v>
      </c>
      <c r="L235">
        <v>18</v>
      </c>
      <c r="M235">
        <v>5</v>
      </c>
      <c r="N235">
        <v>6</v>
      </c>
      <c r="O235" t="s">
        <v>549</v>
      </c>
      <c r="P235" t="s">
        <v>549</v>
      </c>
      <c r="Q235">
        <v>5</v>
      </c>
      <c r="R235">
        <v>6</v>
      </c>
      <c r="S235">
        <v>1</v>
      </c>
      <c r="T235">
        <v>1</v>
      </c>
      <c r="U235">
        <v>3</v>
      </c>
      <c r="V235">
        <v>4</v>
      </c>
      <c r="W235">
        <v>5</v>
      </c>
      <c r="X235">
        <v>6</v>
      </c>
      <c r="Y235">
        <v>6</v>
      </c>
      <c r="Z235">
        <v>8</v>
      </c>
      <c r="AA235">
        <v>13</v>
      </c>
      <c r="AB235">
        <v>17</v>
      </c>
      <c r="AC235">
        <v>77</v>
      </c>
      <c r="AD235">
        <v>30</v>
      </c>
    </row>
    <row r="236" spans="1:30" ht="12.75">
      <c r="A236" t="s">
        <v>395</v>
      </c>
      <c r="B236" t="s">
        <v>313</v>
      </c>
      <c r="C236" t="s">
        <v>394</v>
      </c>
      <c r="D236" t="s">
        <v>101</v>
      </c>
      <c r="E236">
        <v>4</v>
      </c>
      <c r="F236">
        <v>4</v>
      </c>
      <c r="G236">
        <v>2</v>
      </c>
      <c r="H236">
        <v>2</v>
      </c>
      <c r="I236">
        <v>2</v>
      </c>
      <c r="J236">
        <v>2</v>
      </c>
      <c r="K236">
        <v>34</v>
      </c>
      <c r="L236">
        <v>32</v>
      </c>
      <c r="M236">
        <v>16</v>
      </c>
      <c r="N236">
        <v>15</v>
      </c>
      <c r="O236">
        <v>1</v>
      </c>
      <c r="P236">
        <v>1</v>
      </c>
      <c r="Q236">
        <v>4</v>
      </c>
      <c r="R236">
        <v>4</v>
      </c>
      <c r="S236">
        <v>7</v>
      </c>
      <c r="T236">
        <v>7</v>
      </c>
      <c r="U236">
        <v>1</v>
      </c>
      <c r="V236">
        <v>1</v>
      </c>
      <c r="W236">
        <v>16</v>
      </c>
      <c r="X236">
        <v>15</v>
      </c>
      <c r="Y236">
        <v>11</v>
      </c>
      <c r="Z236">
        <v>10</v>
      </c>
      <c r="AA236">
        <v>30</v>
      </c>
      <c r="AB236">
        <v>29</v>
      </c>
      <c r="AC236">
        <v>105</v>
      </c>
      <c r="AD236">
        <v>61</v>
      </c>
    </row>
    <row r="237" spans="1:30" ht="12.75">
      <c r="A237" t="s">
        <v>395</v>
      </c>
      <c r="B237" t="s">
        <v>187</v>
      </c>
      <c r="C237" t="s">
        <v>394</v>
      </c>
      <c r="D237" t="s">
        <v>475</v>
      </c>
      <c r="E237" t="s">
        <v>549</v>
      </c>
      <c r="F237" t="s">
        <v>549</v>
      </c>
      <c r="G237" t="s">
        <v>549</v>
      </c>
      <c r="H237" t="s">
        <v>549</v>
      </c>
      <c r="I237" t="s">
        <v>549</v>
      </c>
      <c r="J237" t="s">
        <v>549</v>
      </c>
      <c r="K237" t="s">
        <v>549</v>
      </c>
      <c r="L237" t="s">
        <v>549</v>
      </c>
      <c r="M237">
        <v>1</v>
      </c>
      <c r="N237">
        <v>50</v>
      </c>
      <c r="O237" t="s">
        <v>549</v>
      </c>
      <c r="P237" t="s">
        <v>549</v>
      </c>
      <c r="Q237" t="s">
        <v>549</v>
      </c>
      <c r="R237" t="s">
        <v>549</v>
      </c>
      <c r="S237">
        <v>1</v>
      </c>
      <c r="T237">
        <v>50</v>
      </c>
      <c r="U237" t="s">
        <v>549</v>
      </c>
      <c r="V237" t="s">
        <v>549</v>
      </c>
      <c r="W237">
        <v>2</v>
      </c>
      <c r="X237">
        <v>100</v>
      </c>
      <c r="Y237" t="s">
        <v>549</v>
      </c>
      <c r="Z237" t="s">
        <v>549</v>
      </c>
      <c r="AA237" t="s">
        <v>549</v>
      </c>
      <c r="AB237" t="s">
        <v>549</v>
      </c>
      <c r="AC237">
        <v>2</v>
      </c>
      <c r="AD237">
        <v>2</v>
      </c>
    </row>
    <row r="238" spans="1:30" ht="12.75">
      <c r="A238" t="s">
        <v>370</v>
      </c>
      <c r="B238" t="s">
        <v>191</v>
      </c>
      <c r="C238" t="s">
        <v>357</v>
      </c>
      <c r="D238" t="s">
        <v>608</v>
      </c>
      <c r="E238">
        <v>1</v>
      </c>
      <c r="F238">
        <v>0</v>
      </c>
      <c r="G238" t="s">
        <v>549</v>
      </c>
      <c r="H238" t="s">
        <v>549</v>
      </c>
      <c r="I238">
        <v>4</v>
      </c>
      <c r="J238">
        <v>1</v>
      </c>
      <c r="K238">
        <v>37</v>
      </c>
      <c r="L238">
        <v>10</v>
      </c>
      <c r="M238">
        <v>13</v>
      </c>
      <c r="N238">
        <v>3</v>
      </c>
      <c r="O238" t="s">
        <v>549</v>
      </c>
      <c r="P238" t="s">
        <v>549</v>
      </c>
      <c r="Q238">
        <v>19</v>
      </c>
      <c r="R238">
        <v>5</v>
      </c>
      <c r="S238">
        <v>2</v>
      </c>
      <c r="T238">
        <v>1</v>
      </c>
      <c r="U238">
        <v>1</v>
      </c>
      <c r="V238">
        <v>0</v>
      </c>
      <c r="W238">
        <v>25</v>
      </c>
      <c r="X238">
        <v>7</v>
      </c>
      <c r="Y238">
        <v>8</v>
      </c>
      <c r="Z238">
        <v>2</v>
      </c>
      <c r="AA238">
        <v>20</v>
      </c>
      <c r="AB238">
        <v>5</v>
      </c>
      <c r="AC238">
        <v>374</v>
      </c>
      <c r="AD238">
        <v>99</v>
      </c>
    </row>
    <row r="239" spans="1:30" ht="12.75">
      <c r="A239" t="s">
        <v>370</v>
      </c>
      <c r="B239" t="s">
        <v>313</v>
      </c>
      <c r="C239" t="s">
        <v>357</v>
      </c>
      <c r="D239" t="s">
        <v>102</v>
      </c>
      <c r="E239">
        <v>5</v>
      </c>
      <c r="F239">
        <v>1</v>
      </c>
      <c r="G239">
        <v>6</v>
      </c>
      <c r="H239">
        <v>1</v>
      </c>
      <c r="I239">
        <v>5</v>
      </c>
      <c r="J239">
        <v>1</v>
      </c>
      <c r="K239">
        <v>63</v>
      </c>
      <c r="L239">
        <v>12</v>
      </c>
      <c r="M239">
        <v>32</v>
      </c>
      <c r="N239">
        <v>6</v>
      </c>
      <c r="O239">
        <v>1</v>
      </c>
      <c r="P239">
        <v>0</v>
      </c>
      <c r="Q239">
        <v>9</v>
      </c>
      <c r="R239">
        <v>2</v>
      </c>
      <c r="S239">
        <v>4</v>
      </c>
      <c r="T239">
        <v>1</v>
      </c>
      <c r="U239" t="s">
        <v>549</v>
      </c>
      <c r="V239" t="s">
        <v>549</v>
      </c>
      <c r="W239">
        <v>50</v>
      </c>
      <c r="X239">
        <v>10</v>
      </c>
      <c r="Y239">
        <v>15</v>
      </c>
      <c r="Z239">
        <v>3</v>
      </c>
      <c r="AA239">
        <v>33</v>
      </c>
      <c r="AB239">
        <v>7</v>
      </c>
      <c r="AC239">
        <v>505</v>
      </c>
      <c r="AD239">
        <v>145</v>
      </c>
    </row>
    <row r="240" spans="1:30" ht="12.75">
      <c r="A240" t="s">
        <v>370</v>
      </c>
      <c r="B240" t="s">
        <v>193</v>
      </c>
      <c r="C240" t="s">
        <v>357</v>
      </c>
      <c r="D240" t="s">
        <v>258</v>
      </c>
      <c r="E240">
        <v>6</v>
      </c>
      <c r="F240">
        <v>1</v>
      </c>
      <c r="G240">
        <v>6</v>
      </c>
      <c r="H240">
        <v>1</v>
      </c>
      <c r="I240">
        <v>9</v>
      </c>
      <c r="J240">
        <v>1</v>
      </c>
      <c r="K240">
        <v>100</v>
      </c>
      <c r="L240">
        <v>11</v>
      </c>
      <c r="M240">
        <v>45</v>
      </c>
      <c r="N240">
        <v>5</v>
      </c>
      <c r="O240">
        <v>1</v>
      </c>
      <c r="P240">
        <v>0</v>
      </c>
      <c r="Q240">
        <v>28</v>
      </c>
      <c r="R240">
        <v>3</v>
      </c>
      <c r="S240">
        <v>6</v>
      </c>
      <c r="T240">
        <v>1</v>
      </c>
      <c r="U240">
        <v>1</v>
      </c>
      <c r="V240">
        <v>0</v>
      </c>
      <c r="W240">
        <v>75</v>
      </c>
      <c r="X240">
        <v>9</v>
      </c>
      <c r="Y240">
        <v>23</v>
      </c>
      <c r="Z240">
        <v>3</v>
      </c>
      <c r="AA240">
        <v>53</v>
      </c>
      <c r="AB240">
        <v>6</v>
      </c>
      <c r="AC240">
        <v>879</v>
      </c>
      <c r="AD240">
        <v>244</v>
      </c>
    </row>
    <row r="241" spans="1:30" ht="12.75">
      <c r="A241" t="s">
        <v>377</v>
      </c>
      <c r="B241" t="s">
        <v>193</v>
      </c>
      <c r="C241" t="s">
        <v>374</v>
      </c>
      <c r="D241" t="s">
        <v>11</v>
      </c>
      <c r="E241">
        <v>1</v>
      </c>
      <c r="F241">
        <v>0</v>
      </c>
      <c r="G241">
        <v>6</v>
      </c>
      <c r="H241">
        <v>1</v>
      </c>
      <c r="I241">
        <v>5</v>
      </c>
      <c r="J241">
        <v>1</v>
      </c>
      <c r="K241">
        <v>122</v>
      </c>
      <c r="L241">
        <v>17</v>
      </c>
      <c r="M241">
        <v>25</v>
      </c>
      <c r="N241">
        <v>3</v>
      </c>
      <c r="O241">
        <v>1</v>
      </c>
      <c r="P241">
        <v>0</v>
      </c>
      <c r="Q241">
        <v>20</v>
      </c>
      <c r="R241">
        <v>3</v>
      </c>
      <c r="S241">
        <v>15</v>
      </c>
      <c r="T241">
        <v>2</v>
      </c>
      <c r="U241">
        <v>2</v>
      </c>
      <c r="V241">
        <v>0</v>
      </c>
      <c r="W241">
        <v>86</v>
      </c>
      <c r="X241">
        <v>12</v>
      </c>
      <c r="Y241">
        <v>29</v>
      </c>
      <c r="Z241">
        <v>4</v>
      </c>
      <c r="AA241">
        <v>74</v>
      </c>
      <c r="AB241">
        <v>10</v>
      </c>
      <c r="AC241">
        <v>722</v>
      </c>
      <c r="AD241">
        <v>282</v>
      </c>
    </row>
    <row r="242" spans="1:30" ht="12.75">
      <c r="A242" t="s">
        <v>377</v>
      </c>
      <c r="B242" t="s">
        <v>191</v>
      </c>
      <c r="C242" t="s">
        <v>374</v>
      </c>
      <c r="D242" t="s">
        <v>609</v>
      </c>
      <c r="E242" t="s">
        <v>549</v>
      </c>
      <c r="F242" t="s">
        <v>549</v>
      </c>
      <c r="G242">
        <v>3</v>
      </c>
      <c r="H242">
        <v>2</v>
      </c>
      <c r="I242">
        <v>2</v>
      </c>
      <c r="J242">
        <v>1</v>
      </c>
      <c r="K242">
        <v>21</v>
      </c>
      <c r="L242">
        <v>12</v>
      </c>
      <c r="M242">
        <v>6</v>
      </c>
      <c r="N242">
        <v>3</v>
      </c>
      <c r="O242">
        <v>1</v>
      </c>
      <c r="P242">
        <v>1</v>
      </c>
      <c r="Q242">
        <v>10</v>
      </c>
      <c r="R242">
        <v>5</v>
      </c>
      <c r="S242">
        <v>3</v>
      </c>
      <c r="T242">
        <v>2</v>
      </c>
      <c r="U242" t="s">
        <v>549</v>
      </c>
      <c r="V242" t="s">
        <v>549</v>
      </c>
      <c r="W242">
        <v>14</v>
      </c>
      <c r="X242">
        <v>8</v>
      </c>
      <c r="Y242">
        <v>12</v>
      </c>
      <c r="Z242">
        <v>7</v>
      </c>
      <c r="AA242">
        <v>16</v>
      </c>
      <c r="AB242">
        <v>9</v>
      </c>
      <c r="AC242">
        <v>182</v>
      </c>
      <c r="AD242">
        <v>61</v>
      </c>
    </row>
    <row r="243" spans="1:30" ht="12.75">
      <c r="A243" t="s">
        <v>377</v>
      </c>
      <c r="B243" t="s">
        <v>313</v>
      </c>
      <c r="C243" t="s">
        <v>374</v>
      </c>
      <c r="D243" t="s">
        <v>103</v>
      </c>
      <c r="E243">
        <v>1</v>
      </c>
      <c r="F243">
        <v>0</v>
      </c>
      <c r="G243">
        <v>3</v>
      </c>
      <c r="H243">
        <v>1</v>
      </c>
      <c r="I243">
        <v>3</v>
      </c>
      <c r="J243">
        <v>1</v>
      </c>
      <c r="K243">
        <v>101</v>
      </c>
      <c r="L243">
        <v>19</v>
      </c>
      <c r="M243">
        <v>19</v>
      </c>
      <c r="N243">
        <v>4</v>
      </c>
      <c r="O243" t="s">
        <v>549</v>
      </c>
      <c r="P243" t="s">
        <v>549</v>
      </c>
      <c r="Q243">
        <v>10</v>
      </c>
      <c r="R243">
        <v>2</v>
      </c>
      <c r="S243">
        <v>12</v>
      </c>
      <c r="T243">
        <v>2</v>
      </c>
      <c r="U243">
        <v>2</v>
      </c>
      <c r="V243">
        <v>0</v>
      </c>
      <c r="W243">
        <v>72</v>
      </c>
      <c r="X243">
        <v>13</v>
      </c>
      <c r="Y243">
        <v>17</v>
      </c>
      <c r="Z243">
        <v>3</v>
      </c>
      <c r="AA243">
        <v>58</v>
      </c>
      <c r="AB243">
        <v>11</v>
      </c>
      <c r="AC243">
        <v>537</v>
      </c>
      <c r="AD243">
        <v>221</v>
      </c>
    </row>
    <row r="244" spans="1:30" ht="12.75">
      <c r="A244" t="s">
        <v>377</v>
      </c>
      <c r="B244" t="s">
        <v>187</v>
      </c>
      <c r="C244" t="s">
        <v>374</v>
      </c>
      <c r="D244" t="s">
        <v>741</v>
      </c>
      <c r="E244" t="s">
        <v>549</v>
      </c>
      <c r="F244" t="s">
        <v>549</v>
      </c>
      <c r="G244" t="s">
        <v>549</v>
      </c>
      <c r="H244" t="s">
        <v>549</v>
      </c>
      <c r="I244" t="s">
        <v>549</v>
      </c>
      <c r="J244" t="s">
        <v>549</v>
      </c>
      <c r="K244" t="s">
        <v>549</v>
      </c>
      <c r="L244" t="s">
        <v>549</v>
      </c>
      <c r="M244" t="s">
        <v>549</v>
      </c>
      <c r="N244" t="s">
        <v>549</v>
      </c>
      <c r="O244" t="s">
        <v>549</v>
      </c>
      <c r="P244" t="s">
        <v>549</v>
      </c>
      <c r="Q244" t="s">
        <v>549</v>
      </c>
      <c r="R244" t="s">
        <v>549</v>
      </c>
      <c r="S244" t="s">
        <v>549</v>
      </c>
      <c r="T244" t="s">
        <v>549</v>
      </c>
      <c r="U244" t="s">
        <v>549</v>
      </c>
      <c r="V244" t="s">
        <v>549</v>
      </c>
      <c r="W244" t="s">
        <v>549</v>
      </c>
      <c r="X244" t="s">
        <v>549</v>
      </c>
      <c r="Y244" t="s">
        <v>549</v>
      </c>
      <c r="Z244" t="s">
        <v>549</v>
      </c>
      <c r="AA244" t="s">
        <v>549</v>
      </c>
      <c r="AB244" t="s">
        <v>549</v>
      </c>
      <c r="AC244">
        <v>3</v>
      </c>
      <c r="AD244" t="s">
        <v>549</v>
      </c>
    </row>
    <row r="245" spans="1:30" ht="12.75">
      <c r="A245" t="s">
        <v>190</v>
      </c>
      <c r="B245" t="s">
        <v>191</v>
      </c>
      <c r="C245" t="s">
        <v>464</v>
      </c>
      <c r="D245" t="s">
        <v>610</v>
      </c>
      <c r="E245">
        <v>1</v>
      </c>
      <c r="F245">
        <v>1</v>
      </c>
      <c r="G245" t="s">
        <v>549</v>
      </c>
      <c r="H245" t="s">
        <v>549</v>
      </c>
      <c r="I245" t="s">
        <v>549</v>
      </c>
      <c r="J245" t="s">
        <v>549</v>
      </c>
      <c r="K245">
        <v>18</v>
      </c>
      <c r="L245">
        <v>23</v>
      </c>
      <c r="M245">
        <v>4</v>
      </c>
      <c r="N245">
        <v>5</v>
      </c>
      <c r="O245">
        <v>1</v>
      </c>
      <c r="P245">
        <v>1</v>
      </c>
      <c r="Q245">
        <v>2</v>
      </c>
      <c r="R245">
        <v>3</v>
      </c>
      <c r="S245" t="s">
        <v>549</v>
      </c>
      <c r="T245" t="s">
        <v>549</v>
      </c>
      <c r="U245" t="s">
        <v>549</v>
      </c>
      <c r="V245" t="s">
        <v>549</v>
      </c>
      <c r="W245">
        <v>4</v>
      </c>
      <c r="X245">
        <v>5</v>
      </c>
      <c r="Y245">
        <v>2</v>
      </c>
      <c r="Z245">
        <v>3</v>
      </c>
      <c r="AA245">
        <v>4</v>
      </c>
      <c r="AB245">
        <v>5</v>
      </c>
      <c r="AC245">
        <v>77</v>
      </c>
      <c r="AD245">
        <v>25</v>
      </c>
    </row>
    <row r="246" spans="1:30" ht="12.75">
      <c r="A246" t="s">
        <v>190</v>
      </c>
      <c r="B246" t="s">
        <v>313</v>
      </c>
      <c r="C246" t="s">
        <v>464</v>
      </c>
      <c r="D246" t="s">
        <v>528</v>
      </c>
      <c r="E246">
        <v>4</v>
      </c>
      <c r="F246">
        <v>4</v>
      </c>
      <c r="G246">
        <v>2</v>
      </c>
      <c r="H246">
        <v>2</v>
      </c>
      <c r="I246">
        <v>6</v>
      </c>
      <c r="J246">
        <v>6</v>
      </c>
      <c r="K246">
        <v>25</v>
      </c>
      <c r="L246">
        <v>25</v>
      </c>
      <c r="M246">
        <v>5</v>
      </c>
      <c r="N246">
        <v>5</v>
      </c>
      <c r="O246" t="s">
        <v>549</v>
      </c>
      <c r="P246" t="s">
        <v>549</v>
      </c>
      <c r="Q246" t="s">
        <v>549</v>
      </c>
      <c r="R246" t="s">
        <v>549</v>
      </c>
      <c r="S246">
        <v>3</v>
      </c>
      <c r="T246">
        <v>3</v>
      </c>
      <c r="U246">
        <v>1</v>
      </c>
      <c r="V246">
        <v>1</v>
      </c>
      <c r="W246">
        <v>32</v>
      </c>
      <c r="X246">
        <v>32</v>
      </c>
      <c r="Y246">
        <v>7</v>
      </c>
      <c r="Z246">
        <v>7</v>
      </c>
      <c r="AA246">
        <v>9</v>
      </c>
      <c r="AB246">
        <v>9</v>
      </c>
      <c r="AC246">
        <v>99</v>
      </c>
      <c r="AD246">
        <v>50</v>
      </c>
    </row>
    <row r="247" spans="1:30" ht="12.75">
      <c r="A247" t="s">
        <v>190</v>
      </c>
      <c r="B247" t="s">
        <v>193</v>
      </c>
      <c r="C247" t="s">
        <v>464</v>
      </c>
      <c r="D247" t="s">
        <v>259</v>
      </c>
      <c r="E247">
        <v>5</v>
      </c>
      <c r="F247">
        <v>3</v>
      </c>
      <c r="G247">
        <v>2</v>
      </c>
      <c r="H247">
        <v>1</v>
      </c>
      <c r="I247">
        <v>6</v>
      </c>
      <c r="J247">
        <v>3</v>
      </c>
      <c r="K247">
        <v>43</v>
      </c>
      <c r="L247">
        <v>24</v>
      </c>
      <c r="M247">
        <v>9</v>
      </c>
      <c r="N247">
        <v>5</v>
      </c>
      <c r="O247">
        <v>1</v>
      </c>
      <c r="P247">
        <v>1</v>
      </c>
      <c r="Q247">
        <v>2</v>
      </c>
      <c r="R247">
        <v>1</v>
      </c>
      <c r="S247">
        <v>3</v>
      </c>
      <c r="T247">
        <v>2</v>
      </c>
      <c r="U247">
        <v>1</v>
      </c>
      <c r="V247">
        <v>1</v>
      </c>
      <c r="W247">
        <v>36</v>
      </c>
      <c r="X247">
        <v>20</v>
      </c>
      <c r="Y247">
        <v>9</v>
      </c>
      <c r="Z247">
        <v>5</v>
      </c>
      <c r="AA247">
        <v>13</v>
      </c>
      <c r="AB247">
        <v>7</v>
      </c>
      <c r="AC247">
        <v>176</v>
      </c>
      <c r="AD247">
        <v>75</v>
      </c>
    </row>
    <row r="248" spans="1:30" ht="12.75">
      <c r="A248" t="s">
        <v>317</v>
      </c>
      <c r="B248" t="s">
        <v>193</v>
      </c>
      <c r="C248" t="s">
        <v>464</v>
      </c>
      <c r="D248" t="s">
        <v>260</v>
      </c>
      <c r="E248">
        <v>8</v>
      </c>
      <c r="F248">
        <v>1</v>
      </c>
      <c r="G248">
        <v>6</v>
      </c>
      <c r="H248">
        <v>1</v>
      </c>
      <c r="I248">
        <v>14</v>
      </c>
      <c r="J248">
        <v>2</v>
      </c>
      <c r="K248">
        <v>140</v>
      </c>
      <c r="L248">
        <v>22</v>
      </c>
      <c r="M248">
        <v>25</v>
      </c>
      <c r="N248">
        <v>4</v>
      </c>
      <c r="O248">
        <v>3</v>
      </c>
      <c r="P248">
        <v>0</v>
      </c>
      <c r="Q248">
        <v>12</v>
      </c>
      <c r="R248">
        <v>2</v>
      </c>
      <c r="S248">
        <v>16</v>
      </c>
      <c r="T248">
        <v>3</v>
      </c>
      <c r="U248">
        <v>4</v>
      </c>
      <c r="V248">
        <v>1</v>
      </c>
      <c r="W248">
        <v>74</v>
      </c>
      <c r="X248">
        <v>12</v>
      </c>
      <c r="Y248">
        <v>23</v>
      </c>
      <c r="Z248">
        <v>4</v>
      </c>
      <c r="AA248">
        <v>49</v>
      </c>
      <c r="AB248">
        <v>8</v>
      </c>
      <c r="AC248">
        <v>634</v>
      </c>
      <c r="AD248">
        <v>232</v>
      </c>
    </row>
    <row r="249" spans="1:30" ht="12.75">
      <c r="A249" t="s">
        <v>317</v>
      </c>
      <c r="B249" t="s">
        <v>187</v>
      </c>
      <c r="C249" t="s">
        <v>464</v>
      </c>
      <c r="D249" t="s">
        <v>39</v>
      </c>
      <c r="E249" t="s">
        <v>549</v>
      </c>
      <c r="F249" t="s">
        <v>549</v>
      </c>
      <c r="G249" t="s">
        <v>549</v>
      </c>
      <c r="H249" t="s">
        <v>549</v>
      </c>
      <c r="I249" t="s">
        <v>549</v>
      </c>
      <c r="J249" t="s">
        <v>549</v>
      </c>
      <c r="K249">
        <v>1</v>
      </c>
      <c r="L249">
        <v>100</v>
      </c>
      <c r="M249" t="s">
        <v>549</v>
      </c>
      <c r="N249" t="s">
        <v>549</v>
      </c>
      <c r="O249" t="s">
        <v>549</v>
      </c>
      <c r="P249" t="s">
        <v>549</v>
      </c>
      <c r="Q249" t="s">
        <v>549</v>
      </c>
      <c r="R249" t="s">
        <v>549</v>
      </c>
      <c r="S249" t="s">
        <v>549</v>
      </c>
      <c r="T249" t="s">
        <v>549</v>
      </c>
      <c r="U249" t="s">
        <v>549</v>
      </c>
      <c r="V249" t="s">
        <v>549</v>
      </c>
      <c r="W249" t="s">
        <v>549</v>
      </c>
      <c r="X249" t="s">
        <v>549</v>
      </c>
      <c r="Y249" t="s">
        <v>549</v>
      </c>
      <c r="Z249" t="s">
        <v>549</v>
      </c>
      <c r="AA249">
        <v>1</v>
      </c>
      <c r="AB249">
        <v>100</v>
      </c>
      <c r="AC249">
        <v>1</v>
      </c>
      <c r="AD249">
        <v>1</v>
      </c>
    </row>
    <row r="250" spans="1:30" ht="12.75">
      <c r="A250" t="s">
        <v>317</v>
      </c>
      <c r="B250" t="s">
        <v>191</v>
      </c>
      <c r="C250" t="s">
        <v>464</v>
      </c>
      <c r="D250" t="s">
        <v>611</v>
      </c>
      <c r="E250" t="s">
        <v>549</v>
      </c>
      <c r="F250" t="s">
        <v>549</v>
      </c>
      <c r="G250">
        <v>2</v>
      </c>
      <c r="H250">
        <v>1</v>
      </c>
      <c r="I250">
        <v>3</v>
      </c>
      <c r="J250">
        <v>2</v>
      </c>
      <c r="K250">
        <v>26</v>
      </c>
      <c r="L250">
        <v>14</v>
      </c>
      <c r="M250">
        <v>5</v>
      </c>
      <c r="N250">
        <v>3</v>
      </c>
      <c r="O250">
        <v>2</v>
      </c>
      <c r="P250">
        <v>1</v>
      </c>
      <c r="Q250">
        <v>7</v>
      </c>
      <c r="R250">
        <v>4</v>
      </c>
      <c r="S250">
        <v>3</v>
      </c>
      <c r="T250">
        <v>2</v>
      </c>
      <c r="U250">
        <v>2</v>
      </c>
      <c r="V250">
        <v>1</v>
      </c>
      <c r="W250">
        <v>10</v>
      </c>
      <c r="X250">
        <v>5</v>
      </c>
      <c r="Y250">
        <v>8</v>
      </c>
      <c r="Z250">
        <v>4</v>
      </c>
      <c r="AA250">
        <v>12</v>
      </c>
      <c r="AB250">
        <v>7</v>
      </c>
      <c r="AC250">
        <v>182</v>
      </c>
      <c r="AD250">
        <v>52</v>
      </c>
    </row>
    <row r="251" spans="1:30" ht="12.75">
      <c r="A251" t="s">
        <v>317</v>
      </c>
      <c r="B251" t="s">
        <v>313</v>
      </c>
      <c r="C251" t="s">
        <v>464</v>
      </c>
      <c r="D251" t="s">
        <v>104</v>
      </c>
      <c r="E251">
        <v>8</v>
      </c>
      <c r="F251">
        <v>2</v>
      </c>
      <c r="G251">
        <v>4</v>
      </c>
      <c r="H251">
        <v>1</v>
      </c>
      <c r="I251">
        <v>11</v>
      </c>
      <c r="J251">
        <v>2</v>
      </c>
      <c r="K251">
        <v>113</v>
      </c>
      <c r="L251">
        <v>25</v>
      </c>
      <c r="M251">
        <v>20</v>
      </c>
      <c r="N251">
        <v>4</v>
      </c>
      <c r="O251">
        <v>1</v>
      </c>
      <c r="P251">
        <v>0</v>
      </c>
      <c r="Q251">
        <v>5</v>
      </c>
      <c r="R251">
        <v>1</v>
      </c>
      <c r="S251">
        <v>13</v>
      </c>
      <c r="T251">
        <v>3</v>
      </c>
      <c r="U251">
        <v>2</v>
      </c>
      <c r="V251">
        <v>0</v>
      </c>
      <c r="W251">
        <v>64</v>
      </c>
      <c r="X251">
        <v>14</v>
      </c>
      <c r="Y251">
        <v>15</v>
      </c>
      <c r="Z251">
        <v>3</v>
      </c>
      <c r="AA251">
        <v>36</v>
      </c>
      <c r="AB251">
        <v>8</v>
      </c>
      <c r="AC251">
        <v>451</v>
      </c>
      <c r="AD251">
        <v>179</v>
      </c>
    </row>
    <row r="252" spans="1:30" ht="12.75">
      <c r="A252" t="s">
        <v>413</v>
      </c>
      <c r="B252" t="s">
        <v>191</v>
      </c>
      <c r="C252" t="s">
        <v>394</v>
      </c>
      <c r="D252" t="s">
        <v>612</v>
      </c>
      <c r="E252" t="s">
        <v>549</v>
      </c>
      <c r="F252" t="s">
        <v>549</v>
      </c>
      <c r="G252">
        <v>3</v>
      </c>
      <c r="H252">
        <v>4</v>
      </c>
      <c r="I252">
        <v>2</v>
      </c>
      <c r="J252">
        <v>3</v>
      </c>
      <c r="K252">
        <v>7</v>
      </c>
      <c r="L252">
        <v>10</v>
      </c>
      <c r="M252">
        <v>4</v>
      </c>
      <c r="N252">
        <v>6</v>
      </c>
      <c r="O252">
        <v>2</v>
      </c>
      <c r="P252">
        <v>3</v>
      </c>
      <c r="Q252">
        <v>3</v>
      </c>
      <c r="R252">
        <v>4</v>
      </c>
      <c r="S252">
        <v>3</v>
      </c>
      <c r="T252">
        <v>4</v>
      </c>
      <c r="U252">
        <v>1</v>
      </c>
      <c r="V252">
        <v>1</v>
      </c>
      <c r="W252">
        <v>10</v>
      </c>
      <c r="X252">
        <v>14</v>
      </c>
      <c r="Y252">
        <v>10</v>
      </c>
      <c r="Z252">
        <v>14</v>
      </c>
      <c r="AA252">
        <v>5</v>
      </c>
      <c r="AB252">
        <v>7</v>
      </c>
      <c r="AC252">
        <v>69</v>
      </c>
      <c r="AD252">
        <v>24</v>
      </c>
    </row>
    <row r="253" spans="1:30" ht="12.75">
      <c r="A253" t="s">
        <v>413</v>
      </c>
      <c r="B253" t="s">
        <v>313</v>
      </c>
      <c r="C253" t="s">
        <v>394</v>
      </c>
      <c r="D253" t="s">
        <v>105</v>
      </c>
      <c r="E253">
        <v>3</v>
      </c>
      <c r="F253">
        <v>2</v>
      </c>
      <c r="G253">
        <v>2</v>
      </c>
      <c r="H253">
        <v>1</v>
      </c>
      <c r="I253">
        <v>1</v>
      </c>
      <c r="J253">
        <v>1</v>
      </c>
      <c r="K253">
        <v>38</v>
      </c>
      <c r="L253">
        <v>26</v>
      </c>
      <c r="M253">
        <v>11</v>
      </c>
      <c r="N253">
        <v>7</v>
      </c>
      <c r="O253" t="s">
        <v>549</v>
      </c>
      <c r="P253" t="s">
        <v>549</v>
      </c>
      <c r="Q253">
        <v>1</v>
      </c>
      <c r="R253">
        <v>1</v>
      </c>
      <c r="S253">
        <v>10</v>
      </c>
      <c r="T253">
        <v>7</v>
      </c>
      <c r="U253" t="s">
        <v>549</v>
      </c>
      <c r="V253" t="s">
        <v>549</v>
      </c>
      <c r="W253">
        <v>27</v>
      </c>
      <c r="X253">
        <v>18</v>
      </c>
      <c r="Y253">
        <v>11</v>
      </c>
      <c r="Z253">
        <v>7</v>
      </c>
      <c r="AA253">
        <v>38</v>
      </c>
      <c r="AB253">
        <v>26</v>
      </c>
      <c r="AC253">
        <v>147</v>
      </c>
      <c r="AD253">
        <v>73</v>
      </c>
    </row>
    <row r="254" spans="1:30" ht="12.75">
      <c r="A254" t="s">
        <v>413</v>
      </c>
      <c r="B254" t="s">
        <v>193</v>
      </c>
      <c r="C254" t="s">
        <v>394</v>
      </c>
      <c r="D254" t="s">
        <v>261</v>
      </c>
      <c r="E254">
        <v>3</v>
      </c>
      <c r="F254">
        <v>1</v>
      </c>
      <c r="G254">
        <v>5</v>
      </c>
      <c r="H254">
        <v>2</v>
      </c>
      <c r="I254">
        <v>3</v>
      </c>
      <c r="J254">
        <v>1</v>
      </c>
      <c r="K254">
        <v>45</v>
      </c>
      <c r="L254">
        <v>21</v>
      </c>
      <c r="M254">
        <v>15</v>
      </c>
      <c r="N254">
        <v>7</v>
      </c>
      <c r="O254">
        <v>2</v>
      </c>
      <c r="P254">
        <v>1</v>
      </c>
      <c r="Q254">
        <v>4</v>
      </c>
      <c r="R254">
        <v>2</v>
      </c>
      <c r="S254">
        <v>13</v>
      </c>
      <c r="T254">
        <v>6</v>
      </c>
      <c r="U254">
        <v>1</v>
      </c>
      <c r="V254">
        <v>0</v>
      </c>
      <c r="W254">
        <v>37</v>
      </c>
      <c r="X254">
        <v>17</v>
      </c>
      <c r="Y254">
        <v>21</v>
      </c>
      <c r="Z254">
        <v>10</v>
      </c>
      <c r="AA254">
        <v>43</v>
      </c>
      <c r="AB254">
        <v>20</v>
      </c>
      <c r="AC254">
        <v>217</v>
      </c>
      <c r="AD254">
        <v>97</v>
      </c>
    </row>
    <row r="255" spans="1:30" ht="12.75">
      <c r="A255" t="s">
        <v>413</v>
      </c>
      <c r="B255" t="s">
        <v>187</v>
      </c>
      <c r="C255" t="s">
        <v>394</v>
      </c>
      <c r="D255" t="s">
        <v>812</v>
      </c>
      <c r="E255" t="s">
        <v>549</v>
      </c>
      <c r="F255" t="s">
        <v>549</v>
      </c>
      <c r="G255" t="s">
        <v>549</v>
      </c>
      <c r="H255" t="s">
        <v>549</v>
      </c>
      <c r="I255" t="s">
        <v>549</v>
      </c>
      <c r="J255" t="s">
        <v>549</v>
      </c>
      <c r="K255" t="s">
        <v>549</v>
      </c>
      <c r="L255" t="s">
        <v>549</v>
      </c>
      <c r="M255" t="s">
        <v>549</v>
      </c>
      <c r="N255" t="s">
        <v>549</v>
      </c>
      <c r="O255" t="s">
        <v>549</v>
      </c>
      <c r="P255" t="s">
        <v>549</v>
      </c>
      <c r="Q255" t="s">
        <v>549</v>
      </c>
      <c r="R255" t="s">
        <v>549</v>
      </c>
      <c r="S255" t="s">
        <v>549</v>
      </c>
      <c r="T255" t="s">
        <v>549</v>
      </c>
      <c r="U255" t="s">
        <v>549</v>
      </c>
      <c r="V255" t="s">
        <v>549</v>
      </c>
      <c r="W255" t="s">
        <v>549</v>
      </c>
      <c r="X255" t="s">
        <v>549</v>
      </c>
      <c r="Y255" t="s">
        <v>549</v>
      </c>
      <c r="Z255" t="s">
        <v>549</v>
      </c>
      <c r="AA255" t="s">
        <v>549</v>
      </c>
      <c r="AB255" t="s">
        <v>549</v>
      </c>
      <c r="AC255">
        <v>1</v>
      </c>
      <c r="AD255" t="s">
        <v>549</v>
      </c>
    </row>
    <row r="256" spans="1:30" ht="12.75">
      <c r="A256" t="s">
        <v>343</v>
      </c>
      <c r="B256" t="s">
        <v>187</v>
      </c>
      <c r="C256" t="s">
        <v>464</v>
      </c>
      <c r="D256" t="s">
        <v>476</v>
      </c>
      <c r="E256" t="s">
        <v>549</v>
      </c>
      <c r="F256" t="s">
        <v>549</v>
      </c>
      <c r="G256" t="s">
        <v>549</v>
      </c>
      <c r="H256" t="s">
        <v>549</v>
      </c>
      <c r="I256" t="s">
        <v>549</v>
      </c>
      <c r="J256" t="s">
        <v>549</v>
      </c>
      <c r="K256" t="s">
        <v>549</v>
      </c>
      <c r="L256" t="s">
        <v>549</v>
      </c>
      <c r="M256" t="s">
        <v>549</v>
      </c>
      <c r="N256" t="s">
        <v>549</v>
      </c>
      <c r="O256" t="s">
        <v>549</v>
      </c>
      <c r="P256" t="s">
        <v>549</v>
      </c>
      <c r="Q256" t="s">
        <v>549</v>
      </c>
      <c r="R256" t="s">
        <v>549</v>
      </c>
      <c r="S256" t="s">
        <v>549</v>
      </c>
      <c r="T256" t="s">
        <v>549</v>
      </c>
      <c r="U256" t="s">
        <v>549</v>
      </c>
      <c r="V256" t="s">
        <v>549</v>
      </c>
      <c r="W256">
        <v>1</v>
      </c>
      <c r="X256">
        <v>100</v>
      </c>
      <c r="Y256" t="s">
        <v>549</v>
      </c>
      <c r="Z256" t="s">
        <v>549</v>
      </c>
      <c r="AA256" t="s">
        <v>549</v>
      </c>
      <c r="AB256" t="s">
        <v>549</v>
      </c>
      <c r="AC256">
        <v>1</v>
      </c>
      <c r="AD256">
        <v>1</v>
      </c>
    </row>
    <row r="257" spans="1:30" ht="12.75">
      <c r="A257" t="s">
        <v>343</v>
      </c>
      <c r="B257" t="s">
        <v>193</v>
      </c>
      <c r="C257" t="s">
        <v>464</v>
      </c>
      <c r="D257" t="s">
        <v>262</v>
      </c>
      <c r="E257">
        <v>1</v>
      </c>
      <c r="F257">
        <v>0</v>
      </c>
      <c r="G257">
        <v>2</v>
      </c>
      <c r="H257">
        <v>0</v>
      </c>
      <c r="I257">
        <v>3</v>
      </c>
      <c r="J257">
        <v>0</v>
      </c>
      <c r="K257">
        <v>81</v>
      </c>
      <c r="L257">
        <v>13</v>
      </c>
      <c r="M257">
        <v>30</v>
      </c>
      <c r="N257">
        <v>5</v>
      </c>
      <c r="O257">
        <v>2</v>
      </c>
      <c r="P257">
        <v>0</v>
      </c>
      <c r="Q257">
        <v>12</v>
      </c>
      <c r="R257">
        <v>2</v>
      </c>
      <c r="S257">
        <v>16</v>
      </c>
      <c r="T257">
        <v>3</v>
      </c>
      <c r="U257">
        <v>9</v>
      </c>
      <c r="V257">
        <v>1</v>
      </c>
      <c r="W257">
        <v>64</v>
      </c>
      <c r="X257">
        <v>10</v>
      </c>
      <c r="Y257">
        <v>30</v>
      </c>
      <c r="Z257">
        <v>5</v>
      </c>
      <c r="AA257">
        <v>49</v>
      </c>
      <c r="AB257">
        <v>8</v>
      </c>
      <c r="AC257">
        <v>637</v>
      </c>
      <c r="AD257">
        <v>199</v>
      </c>
    </row>
    <row r="258" spans="1:30" ht="12.75">
      <c r="A258" t="s">
        <v>343</v>
      </c>
      <c r="B258" t="s">
        <v>191</v>
      </c>
      <c r="C258" t="s">
        <v>464</v>
      </c>
      <c r="D258" t="s">
        <v>613</v>
      </c>
      <c r="E258" t="s">
        <v>549</v>
      </c>
      <c r="F258" t="s">
        <v>549</v>
      </c>
      <c r="G258">
        <v>1</v>
      </c>
      <c r="H258">
        <v>0</v>
      </c>
      <c r="I258">
        <v>1</v>
      </c>
      <c r="J258">
        <v>0</v>
      </c>
      <c r="K258">
        <v>20</v>
      </c>
      <c r="L258">
        <v>9</v>
      </c>
      <c r="M258">
        <v>7</v>
      </c>
      <c r="N258">
        <v>3</v>
      </c>
      <c r="O258">
        <v>2</v>
      </c>
      <c r="P258">
        <v>1</v>
      </c>
      <c r="Q258">
        <v>6</v>
      </c>
      <c r="R258">
        <v>3</v>
      </c>
      <c r="S258">
        <v>5</v>
      </c>
      <c r="T258">
        <v>2</v>
      </c>
      <c r="U258">
        <v>8</v>
      </c>
      <c r="V258">
        <v>4</v>
      </c>
      <c r="W258">
        <v>9</v>
      </c>
      <c r="X258">
        <v>4</v>
      </c>
      <c r="Y258">
        <v>6</v>
      </c>
      <c r="Z258">
        <v>3</v>
      </c>
      <c r="AA258">
        <v>9</v>
      </c>
      <c r="AB258">
        <v>4</v>
      </c>
      <c r="AC258">
        <v>218</v>
      </c>
      <c r="AD258">
        <v>48</v>
      </c>
    </row>
    <row r="259" spans="1:30" ht="12.75">
      <c r="A259" t="s">
        <v>343</v>
      </c>
      <c r="B259" t="s">
        <v>313</v>
      </c>
      <c r="C259" t="s">
        <v>464</v>
      </c>
      <c r="D259" t="s">
        <v>106</v>
      </c>
      <c r="E259">
        <v>1</v>
      </c>
      <c r="F259">
        <v>0</v>
      </c>
      <c r="G259">
        <v>1</v>
      </c>
      <c r="H259">
        <v>0</v>
      </c>
      <c r="I259">
        <v>2</v>
      </c>
      <c r="J259">
        <v>0</v>
      </c>
      <c r="K259">
        <v>61</v>
      </c>
      <c r="L259">
        <v>15</v>
      </c>
      <c r="M259">
        <v>23</v>
      </c>
      <c r="N259">
        <v>6</v>
      </c>
      <c r="O259" t="s">
        <v>549</v>
      </c>
      <c r="P259" t="s">
        <v>549</v>
      </c>
      <c r="Q259">
        <v>6</v>
      </c>
      <c r="R259">
        <v>1</v>
      </c>
      <c r="S259">
        <v>11</v>
      </c>
      <c r="T259">
        <v>3</v>
      </c>
      <c r="U259">
        <v>1</v>
      </c>
      <c r="V259">
        <v>0</v>
      </c>
      <c r="W259">
        <v>54</v>
      </c>
      <c r="X259">
        <v>13</v>
      </c>
      <c r="Y259">
        <v>24</v>
      </c>
      <c r="Z259">
        <v>6</v>
      </c>
      <c r="AA259">
        <v>40</v>
      </c>
      <c r="AB259">
        <v>10</v>
      </c>
      <c r="AC259">
        <v>418</v>
      </c>
      <c r="AD259">
        <v>150</v>
      </c>
    </row>
    <row r="260" spans="1:30" ht="12.75">
      <c r="A260" t="s">
        <v>361</v>
      </c>
      <c r="B260" t="s">
        <v>191</v>
      </c>
      <c r="C260" t="s">
        <v>357</v>
      </c>
      <c r="D260" t="s">
        <v>614</v>
      </c>
      <c r="E260">
        <v>1</v>
      </c>
      <c r="F260">
        <v>1</v>
      </c>
      <c r="G260">
        <v>1</v>
      </c>
      <c r="H260">
        <v>1</v>
      </c>
      <c r="I260">
        <v>1</v>
      </c>
      <c r="J260">
        <v>1</v>
      </c>
      <c r="K260">
        <v>14</v>
      </c>
      <c r="L260">
        <v>15</v>
      </c>
      <c r="M260">
        <v>6</v>
      </c>
      <c r="N260">
        <v>7</v>
      </c>
      <c r="O260">
        <v>1</v>
      </c>
      <c r="P260">
        <v>1</v>
      </c>
      <c r="Q260">
        <v>7</v>
      </c>
      <c r="R260">
        <v>8</v>
      </c>
      <c r="S260">
        <v>1</v>
      </c>
      <c r="T260">
        <v>1</v>
      </c>
      <c r="U260" t="s">
        <v>549</v>
      </c>
      <c r="V260" t="s">
        <v>549</v>
      </c>
      <c r="W260">
        <v>10</v>
      </c>
      <c r="X260">
        <v>11</v>
      </c>
      <c r="Y260">
        <v>5</v>
      </c>
      <c r="Z260">
        <v>5</v>
      </c>
      <c r="AA260">
        <v>10</v>
      </c>
      <c r="AB260">
        <v>11</v>
      </c>
      <c r="AC260">
        <v>91</v>
      </c>
      <c r="AD260">
        <v>39</v>
      </c>
    </row>
    <row r="261" spans="1:30" ht="12.75">
      <c r="A261" t="s">
        <v>361</v>
      </c>
      <c r="B261" t="s">
        <v>313</v>
      </c>
      <c r="C261" t="s">
        <v>357</v>
      </c>
      <c r="D261" t="s">
        <v>107</v>
      </c>
      <c r="E261" t="s">
        <v>549</v>
      </c>
      <c r="F261" t="s">
        <v>549</v>
      </c>
      <c r="G261" t="s">
        <v>549</v>
      </c>
      <c r="H261" t="s">
        <v>549</v>
      </c>
      <c r="I261" t="s">
        <v>549</v>
      </c>
      <c r="J261" t="s">
        <v>549</v>
      </c>
      <c r="K261">
        <v>35</v>
      </c>
      <c r="L261">
        <v>27</v>
      </c>
      <c r="M261">
        <v>8</v>
      </c>
      <c r="N261">
        <v>6</v>
      </c>
      <c r="O261" t="s">
        <v>549</v>
      </c>
      <c r="P261" t="s">
        <v>549</v>
      </c>
      <c r="Q261">
        <v>5</v>
      </c>
      <c r="R261">
        <v>4</v>
      </c>
      <c r="S261">
        <v>2</v>
      </c>
      <c r="T261">
        <v>2</v>
      </c>
      <c r="U261" t="s">
        <v>549</v>
      </c>
      <c r="V261" t="s">
        <v>549</v>
      </c>
      <c r="W261">
        <v>14</v>
      </c>
      <c r="X261">
        <v>11</v>
      </c>
      <c r="Y261">
        <v>3</v>
      </c>
      <c r="Z261">
        <v>2</v>
      </c>
      <c r="AA261">
        <v>15</v>
      </c>
      <c r="AB261">
        <v>11</v>
      </c>
      <c r="AC261">
        <v>131</v>
      </c>
      <c r="AD261">
        <v>56</v>
      </c>
    </row>
    <row r="262" spans="1:30" ht="12.75">
      <c r="A262" t="s">
        <v>361</v>
      </c>
      <c r="B262" t="s">
        <v>193</v>
      </c>
      <c r="C262" t="s">
        <v>357</v>
      </c>
      <c r="D262" t="s">
        <v>796</v>
      </c>
      <c r="E262">
        <v>1</v>
      </c>
      <c r="F262">
        <v>0</v>
      </c>
      <c r="G262">
        <v>1</v>
      </c>
      <c r="H262">
        <v>0</v>
      </c>
      <c r="I262">
        <v>1</v>
      </c>
      <c r="J262">
        <v>0</v>
      </c>
      <c r="K262">
        <v>49</v>
      </c>
      <c r="L262">
        <v>22</v>
      </c>
      <c r="M262">
        <v>14</v>
      </c>
      <c r="N262">
        <v>6</v>
      </c>
      <c r="O262">
        <v>1</v>
      </c>
      <c r="P262">
        <v>0</v>
      </c>
      <c r="Q262">
        <v>12</v>
      </c>
      <c r="R262">
        <v>5</v>
      </c>
      <c r="S262">
        <v>3</v>
      </c>
      <c r="T262">
        <v>1</v>
      </c>
      <c r="U262" t="s">
        <v>549</v>
      </c>
      <c r="V262" t="s">
        <v>549</v>
      </c>
      <c r="W262">
        <v>24</v>
      </c>
      <c r="X262">
        <v>11</v>
      </c>
      <c r="Y262">
        <v>8</v>
      </c>
      <c r="Z262">
        <v>4</v>
      </c>
      <c r="AA262">
        <v>25</v>
      </c>
      <c r="AB262">
        <v>11</v>
      </c>
      <c r="AC262">
        <v>222</v>
      </c>
      <c r="AD262">
        <v>95</v>
      </c>
    </row>
    <row r="263" spans="1:30" ht="12.75">
      <c r="A263" t="s">
        <v>328</v>
      </c>
      <c r="B263" t="s">
        <v>193</v>
      </c>
      <c r="C263" t="s">
        <v>463</v>
      </c>
      <c r="D263" t="s">
        <v>263</v>
      </c>
      <c r="E263">
        <v>2</v>
      </c>
      <c r="F263">
        <v>2</v>
      </c>
      <c r="G263">
        <v>1</v>
      </c>
      <c r="H263">
        <v>1</v>
      </c>
      <c r="I263">
        <v>3</v>
      </c>
      <c r="J263">
        <v>3</v>
      </c>
      <c r="K263">
        <v>15</v>
      </c>
      <c r="L263">
        <v>13</v>
      </c>
      <c r="M263">
        <v>2</v>
      </c>
      <c r="N263">
        <v>2</v>
      </c>
      <c r="O263">
        <v>1</v>
      </c>
      <c r="P263">
        <v>1</v>
      </c>
      <c r="Q263">
        <v>1</v>
      </c>
      <c r="R263">
        <v>1</v>
      </c>
      <c r="S263" t="s">
        <v>549</v>
      </c>
      <c r="T263" t="s">
        <v>549</v>
      </c>
      <c r="U263">
        <v>1</v>
      </c>
      <c r="V263">
        <v>1</v>
      </c>
      <c r="W263">
        <v>9</v>
      </c>
      <c r="X263">
        <v>8</v>
      </c>
      <c r="Y263">
        <v>2</v>
      </c>
      <c r="Z263">
        <v>2</v>
      </c>
      <c r="AA263">
        <v>3</v>
      </c>
      <c r="AB263">
        <v>3</v>
      </c>
      <c r="AC263">
        <v>117</v>
      </c>
      <c r="AD263">
        <v>27</v>
      </c>
    </row>
    <row r="264" spans="1:30" ht="12.75">
      <c r="A264" t="s">
        <v>328</v>
      </c>
      <c r="B264" t="s">
        <v>191</v>
      </c>
      <c r="C264" t="s">
        <v>463</v>
      </c>
      <c r="D264" t="s">
        <v>615</v>
      </c>
      <c r="E264" t="s">
        <v>549</v>
      </c>
      <c r="F264" t="s">
        <v>549</v>
      </c>
      <c r="G264" t="s">
        <v>549</v>
      </c>
      <c r="H264" t="s">
        <v>549</v>
      </c>
      <c r="I264">
        <v>1</v>
      </c>
      <c r="J264">
        <v>3</v>
      </c>
      <c r="K264">
        <v>4</v>
      </c>
      <c r="L264">
        <v>13</v>
      </c>
      <c r="M264">
        <v>2</v>
      </c>
      <c r="N264">
        <v>6</v>
      </c>
      <c r="O264">
        <v>1</v>
      </c>
      <c r="P264">
        <v>3</v>
      </c>
      <c r="Q264" t="s">
        <v>549</v>
      </c>
      <c r="R264" t="s">
        <v>549</v>
      </c>
      <c r="S264" t="s">
        <v>549</v>
      </c>
      <c r="T264" t="s">
        <v>549</v>
      </c>
      <c r="U264">
        <v>1</v>
      </c>
      <c r="V264">
        <v>3</v>
      </c>
      <c r="W264">
        <v>1</v>
      </c>
      <c r="X264">
        <v>3</v>
      </c>
      <c r="Y264">
        <v>1</v>
      </c>
      <c r="Z264">
        <v>3</v>
      </c>
      <c r="AA264">
        <v>2</v>
      </c>
      <c r="AB264">
        <v>6</v>
      </c>
      <c r="AC264">
        <v>32</v>
      </c>
      <c r="AD264">
        <v>8</v>
      </c>
    </row>
    <row r="265" spans="1:30" ht="12.75">
      <c r="A265" t="s">
        <v>328</v>
      </c>
      <c r="B265" t="s">
        <v>313</v>
      </c>
      <c r="C265" t="s">
        <v>463</v>
      </c>
      <c r="D265" t="s">
        <v>108</v>
      </c>
      <c r="E265">
        <v>2</v>
      </c>
      <c r="F265">
        <v>2</v>
      </c>
      <c r="G265">
        <v>1</v>
      </c>
      <c r="H265">
        <v>1</v>
      </c>
      <c r="I265">
        <v>2</v>
      </c>
      <c r="J265">
        <v>2</v>
      </c>
      <c r="K265">
        <v>11</v>
      </c>
      <c r="L265">
        <v>13</v>
      </c>
      <c r="M265" t="s">
        <v>549</v>
      </c>
      <c r="N265" t="s">
        <v>549</v>
      </c>
      <c r="O265" t="s">
        <v>549</v>
      </c>
      <c r="P265" t="s">
        <v>549</v>
      </c>
      <c r="Q265">
        <v>1</v>
      </c>
      <c r="R265">
        <v>1</v>
      </c>
      <c r="S265" t="s">
        <v>549</v>
      </c>
      <c r="T265" t="s">
        <v>549</v>
      </c>
      <c r="U265" t="s">
        <v>549</v>
      </c>
      <c r="V265" t="s">
        <v>549</v>
      </c>
      <c r="W265">
        <v>8</v>
      </c>
      <c r="X265">
        <v>9</v>
      </c>
      <c r="Y265">
        <v>1</v>
      </c>
      <c r="Z265">
        <v>1</v>
      </c>
      <c r="AA265">
        <v>1</v>
      </c>
      <c r="AB265">
        <v>1</v>
      </c>
      <c r="AC265">
        <v>85</v>
      </c>
      <c r="AD265">
        <v>19</v>
      </c>
    </row>
    <row r="266" spans="1:30" ht="12.75">
      <c r="A266" t="s">
        <v>384</v>
      </c>
      <c r="B266" t="s">
        <v>187</v>
      </c>
      <c r="C266" t="s">
        <v>357</v>
      </c>
      <c r="D266" t="s">
        <v>742</v>
      </c>
      <c r="E266" t="s">
        <v>549</v>
      </c>
      <c r="F266" t="s">
        <v>549</v>
      </c>
      <c r="G266" t="s">
        <v>549</v>
      </c>
      <c r="H266" t="s">
        <v>549</v>
      </c>
      <c r="I266" t="s">
        <v>549</v>
      </c>
      <c r="J266" t="s">
        <v>549</v>
      </c>
      <c r="K266">
        <v>1</v>
      </c>
      <c r="L266">
        <v>50</v>
      </c>
      <c r="M266" t="s">
        <v>549</v>
      </c>
      <c r="N266" t="s">
        <v>549</v>
      </c>
      <c r="O266" t="s">
        <v>549</v>
      </c>
      <c r="P266" t="s">
        <v>549</v>
      </c>
      <c r="Q266" t="s">
        <v>549</v>
      </c>
      <c r="R266" t="s">
        <v>549</v>
      </c>
      <c r="S266" t="s">
        <v>549</v>
      </c>
      <c r="T266" t="s">
        <v>549</v>
      </c>
      <c r="U266" t="s">
        <v>549</v>
      </c>
      <c r="V266" t="s">
        <v>549</v>
      </c>
      <c r="W266" t="s">
        <v>549</v>
      </c>
      <c r="X266" t="s">
        <v>549</v>
      </c>
      <c r="Y266" t="s">
        <v>549</v>
      </c>
      <c r="Z266" t="s">
        <v>549</v>
      </c>
      <c r="AA266" t="s">
        <v>549</v>
      </c>
      <c r="AB266" t="s">
        <v>549</v>
      </c>
      <c r="AC266">
        <v>2</v>
      </c>
      <c r="AD266">
        <v>1</v>
      </c>
    </row>
    <row r="267" spans="1:61" ht="12.75">
      <c r="A267" t="s">
        <v>384</v>
      </c>
      <c r="B267" t="s">
        <v>191</v>
      </c>
      <c r="C267" t="s">
        <v>357</v>
      </c>
      <c r="D267" t="s">
        <v>616</v>
      </c>
      <c r="E267" t="s">
        <v>549</v>
      </c>
      <c r="F267" t="s">
        <v>549</v>
      </c>
      <c r="G267">
        <v>2</v>
      </c>
      <c r="H267">
        <v>2</v>
      </c>
      <c r="I267">
        <v>2</v>
      </c>
      <c r="J267">
        <v>2</v>
      </c>
      <c r="K267">
        <v>20</v>
      </c>
      <c r="L267">
        <v>23</v>
      </c>
      <c r="M267">
        <v>6</v>
      </c>
      <c r="N267">
        <v>7</v>
      </c>
      <c r="O267">
        <v>1</v>
      </c>
      <c r="P267">
        <v>1</v>
      </c>
      <c r="Q267">
        <v>4</v>
      </c>
      <c r="R267">
        <v>5</v>
      </c>
      <c r="S267">
        <v>4</v>
      </c>
      <c r="T267">
        <v>5</v>
      </c>
      <c r="U267">
        <v>4</v>
      </c>
      <c r="V267">
        <v>5</v>
      </c>
      <c r="W267">
        <v>11</v>
      </c>
      <c r="X267">
        <v>13</v>
      </c>
      <c r="Y267">
        <v>7</v>
      </c>
      <c r="Z267">
        <v>8</v>
      </c>
      <c r="AA267">
        <v>8</v>
      </c>
      <c r="AB267">
        <v>9</v>
      </c>
      <c r="AC267">
        <v>88</v>
      </c>
      <c r="AD267">
        <v>37</v>
      </c>
      <c r="BG267" s="83"/>
      <c r="BH267" s="83"/>
      <c r="BI267" s="83"/>
    </row>
    <row r="268" spans="1:30" ht="12.75">
      <c r="A268" t="s">
        <v>384</v>
      </c>
      <c r="B268" t="s">
        <v>313</v>
      </c>
      <c r="C268" t="s">
        <v>357</v>
      </c>
      <c r="D268" t="s">
        <v>109</v>
      </c>
      <c r="E268">
        <v>3</v>
      </c>
      <c r="F268">
        <v>1</v>
      </c>
      <c r="G268">
        <v>4</v>
      </c>
      <c r="H268">
        <v>2</v>
      </c>
      <c r="I268">
        <v>3</v>
      </c>
      <c r="J268">
        <v>1</v>
      </c>
      <c r="K268">
        <v>89</v>
      </c>
      <c r="L268">
        <v>42</v>
      </c>
      <c r="M268">
        <v>17</v>
      </c>
      <c r="N268">
        <v>8</v>
      </c>
      <c r="O268" t="s">
        <v>549</v>
      </c>
      <c r="P268" t="s">
        <v>549</v>
      </c>
      <c r="Q268">
        <v>5</v>
      </c>
      <c r="R268">
        <v>2</v>
      </c>
      <c r="S268">
        <v>2</v>
      </c>
      <c r="T268">
        <v>1</v>
      </c>
      <c r="U268" t="s">
        <v>549</v>
      </c>
      <c r="V268" t="s">
        <v>549</v>
      </c>
      <c r="W268">
        <v>32</v>
      </c>
      <c r="X268">
        <v>15</v>
      </c>
      <c r="Y268">
        <v>14</v>
      </c>
      <c r="Z268">
        <v>7</v>
      </c>
      <c r="AA268">
        <v>14</v>
      </c>
      <c r="AB268">
        <v>7</v>
      </c>
      <c r="AC268">
        <v>210</v>
      </c>
      <c r="AD268">
        <v>119</v>
      </c>
    </row>
    <row r="269" spans="1:30" ht="12.75">
      <c r="A269" t="s">
        <v>384</v>
      </c>
      <c r="B269" t="s">
        <v>193</v>
      </c>
      <c r="C269" t="s">
        <v>357</v>
      </c>
      <c r="D269" t="s">
        <v>264</v>
      </c>
      <c r="E269">
        <v>3</v>
      </c>
      <c r="F269">
        <v>1</v>
      </c>
      <c r="G269">
        <v>6</v>
      </c>
      <c r="H269">
        <v>2</v>
      </c>
      <c r="I269">
        <v>5</v>
      </c>
      <c r="J269">
        <v>2</v>
      </c>
      <c r="K269">
        <v>110</v>
      </c>
      <c r="L269">
        <v>37</v>
      </c>
      <c r="M269">
        <v>23</v>
      </c>
      <c r="N269">
        <v>8</v>
      </c>
      <c r="O269">
        <v>1</v>
      </c>
      <c r="P269">
        <v>0</v>
      </c>
      <c r="Q269">
        <v>9</v>
      </c>
      <c r="R269">
        <v>3</v>
      </c>
      <c r="S269">
        <v>6</v>
      </c>
      <c r="T269">
        <v>2</v>
      </c>
      <c r="U269">
        <v>4</v>
      </c>
      <c r="V269">
        <v>1</v>
      </c>
      <c r="W269">
        <v>43</v>
      </c>
      <c r="X269">
        <v>14</v>
      </c>
      <c r="Y269">
        <v>21</v>
      </c>
      <c r="Z269">
        <v>7</v>
      </c>
      <c r="AA269">
        <v>22</v>
      </c>
      <c r="AB269">
        <v>7</v>
      </c>
      <c r="AC269">
        <v>300</v>
      </c>
      <c r="AD269">
        <v>157</v>
      </c>
    </row>
    <row r="270" spans="1:30" ht="12.75">
      <c r="A270" t="s">
        <v>439</v>
      </c>
      <c r="B270" t="s">
        <v>193</v>
      </c>
      <c r="C270" t="s">
        <v>433</v>
      </c>
      <c r="D270" t="s">
        <v>784</v>
      </c>
      <c r="E270">
        <v>1</v>
      </c>
      <c r="F270">
        <v>0</v>
      </c>
      <c r="G270">
        <v>2</v>
      </c>
      <c r="H270">
        <v>1</v>
      </c>
      <c r="I270">
        <v>3</v>
      </c>
      <c r="J270">
        <v>1</v>
      </c>
      <c r="K270">
        <v>41</v>
      </c>
      <c r="L270">
        <v>18</v>
      </c>
      <c r="M270">
        <v>15</v>
      </c>
      <c r="N270">
        <v>7</v>
      </c>
      <c r="O270" t="s">
        <v>549</v>
      </c>
      <c r="P270" t="s">
        <v>549</v>
      </c>
      <c r="Q270">
        <v>3</v>
      </c>
      <c r="R270">
        <v>1</v>
      </c>
      <c r="S270">
        <v>6</v>
      </c>
      <c r="T270">
        <v>3</v>
      </c>
      <c r="U270">
        <v>1</v>
      </c>
      <c r="V270">
        <v>0</v>
      </c>
      <c r="W270">
        <v>20</v>
      </c>
      <c r="X270">
        <v>9</v>
      </c>
      <c r="Y270">
        <v>10</v>
      </c>
      <c r="Z270">
        <v>4</v>
      </c>
      <c r="AA270">
        <v>26</v>
      </c>
      <c r="AB270">
        <v>12</v>
      </c>
      <c r="AC270">
        <v>223</v>
      </c>
      <c r="AD270">
        <v>78</v>
      </c>
    </row>
    <row r="271" spans="1:30" ht="12.75">
      <c r="A271" t="s">
        <v>439</v>
      </c>
      <c r="B271" t="s">
        <v>191</v>
      </c>
      <c r="C271" t="s">
        <v>433</v>
      </c>
      <c r="D271" t="s">
        <v>617</v>
      </c>
      <c r="E271">
        <v>1</v>
      </c>
      <c r="F271">
        <v>1</v>
      </c>
      <c r="G271" t="s">
        <v>549</v>
      </c>
      <c r="H271" t="s">
        <v>549</v>
      </c>
      <c r="I271">
        <v>1</v>
      </c>
      <c r="J271">
        <v>1</v>
      </c>
      <c r="K271">
        <v>4</v>
      </c>
      <c r="L271">
        <v>6</v>
      </c>
      <c r="M271">
        <v>5</v>
      </c>
      <c r="N271">
        <v>7</v>
      </c>
      <c r="O271" t="s">
        <v>549</v>
      </c>
      <c r="P271" t="s">
        <v>549</v>
      </c>
      <c r="Q271">
        <v>1</v>
      </c>
      <c r="R271">
        <v>1</v>
      </c>
      <c r="S271">
        <v>2</v>
      </c>
      <c r="T271">
        <v>3</v>
      </c>
      <c r="U271" t="s">
        <v>549</v>
      </c>
      <c r="V271" t="s">
        <v>549</v>
      </c>
      <c r="W271">
        <v>3</v>
      </c>
      <c r="X271">
        <v>4</v>
      </c>
      <c r="Y271">
        <v>3</v>
      </c>
      <c r="Z271">
        <v>4</v>
      </c>
      <c r="AA271">
        <v>7</v>
      </c>
      <c r="AB271">
        <v>10</v>
      </c>
      <c r="AC271">
        <v>69</v>
      </c>
      <c r="AD271">
        <v>18</v>
      </c>
    </row>
    <row r="272" spans="1:30" ht="12.75">
      <c r="A272" t="s">
        <v>439</v>
      </c>
      <c r="B272" t="s">
        <v>313</v>
      </c>
      <c r="C272" t="s">
        <v>433</v>
      </c>
      <c r="D272" t="s">
        <v>529</v>
      </c>
      <c r="E272" t="s">
        <v>549</v>
      </c>
      <c r="F272" t="s">
        <v>549</v>
      </c>
      <c r="G272">
        <v>2</v>
      </c>
      <c r="H272">
        <v>1</v>
      </c>
      <c r="I272">
        <v>2</v>
      </c>
      <c r="J272">
        <v>1</v>
      </c>
      <c r="K272">
        <v>37</v>
      </c>
      <c r="L272">
        <v>24</v>
      </c>
      <c r="M272">
        <v>10</v>
      </c>
      <c r="N272">
        <v>6</v>
      </c>
      <c r="O272" t="s">
        <v>549</v>
      </c>
      <c r="P272" t="s">
        <v>549</v>
      </c>
      <c r="Q272">
        <v>2</v>
      </c>
      <c r="R272">
        <v>1</v>
      </c>
      <c r="S272">
        <v>4</v>
      </c>
      <c r="T272">
        <v>3</v>
      </c>
      <c r="U272">
        <v>1</v>
      </c>
      <c r="V272">
        <v>1</v>
      </c>
      <c r="W272">
        <v>17</v>
      </c>
      <c r="X272">
        <v>11</v>
      </c>
      <c r="Y272">
        <v>7</v>
      </c>
      <c r="Z272">
        <v>5</v>
      </c>
      <c r="AA272">
        <v>19</v>
      </c>
      <c r="AB272">
        <v>12</v>
      </c>
      <c r="AC272">
        <v>154</v>
      </c>
      <c r="AD272">
        <v>60</v>
      </c>
    </row>
    <row r="273" spans="1:30" ht="12.75">
      <c r="A273" t="s">
        <v>425</v>
      </c>
      <c r="B273" t="s">
        <v>191</v>
      </c>
      <c r="C273" t="s">
        <v>414</v>
      </c>
      <c r="D273" t="s">
        <v>618</v>
      </c>
      <c r="E273" t="s">
        <v>549</v>
      </c>
      <c r="F273" t="s">
        <v>549</v>
      </c>
      <c r="G273">
        <v>1</v>
      </c>
      <c r="H273">
        <v>3</v>
      </c>
      <c r="I273">
        <v>3</v>
      </c>
      <c r="J273">
        <v>8</v>
      </c>
      <c r="K273">
        <v>3</v>
      </c>
      <c r="L273">
        <v>8</v>
      </c>
      <c r="M273">
        <v>1</v>
      </c>
      <c r="N273">
        <v>3</v>
      </c>
      <c r="O273" t="s">
        <v>549</v>
      </c>
      <c r="P273" t="s">
        <v>549</v>
      </c>
      <c r="Q273">
        <v>1</v>
      </c>
      <c r="R273">
        <v>3</v>
      </c>
      <c r="S273">
        <v>1</v>
      </c>
      <c r="T273">
        <v>3</v>
      </c>
      <c r="U273">
        <v>1</v>
      </c>
      <c r="V273">
        <v>3</v>
      </c>
      <c r="W273">
        <v>2</v>
      </c>
      <c r="X273">
        <v>5</v>
      </c>
      <c r="Y273">
        <v>6</v>
      </c>
      <c r="Z273">
        <v>15</v>
      </c>
      <c r="AA273">
        <v>1</v>
      </c>
      <c r="AB273">
        <v>3</v>
      </c>
      <c r="AC273">
        <v>40</v>
      </c>
      <c r="AD273">
        <v>10</v>
      </c>
    </row>
    <row r="274" spans="1:30" ht="12.75">
      <c r="A274" t="s">
        <v>425</v>
      </c>
      <c r="B274" t="s">
        <v>313</v>
      </c>
      <c r="C274" t="s">
        <v>414</v>
      </c>
      <c r="D274" t="s">
        <v>110</v>
      </c>
      <c r="E274" t="s">
        <v>549</v>
      </c>
      <c r="F274" t="s">
        <v>549</v>
      </c>
      <c r="G274" t="s">
        <v>549</v>
      </c>
      <c r="H274" t="s">
        <v>549</v>
      </c>
      <c r="I274" t="s">
        <v>549</v>
      </c>
      <c r="J274" t="s">
        <v>549</v>
      </c>
      <c r="K274">
        <v>12</v>
      </c>
      <c r="L274">
        <v>10</v>
      </c>
      <c r="M274">
        <v>16</v>
      </c>
      <c r="N274">
        <v>13</v>
      </c>
      <c r="O274" t="s">
        <v>549</v>
      </c>
      <c r="P274" t="s">
        <v>549</v>
      </c>
      <c r="Q274">
        <v>6</v>
      </c>
      <c r="R274">
        <v>5</v>
      </c>
      <c r="S274">
        <v>3</v>
      </c>
      <c r="T274">
        <v>2</v>
      </c>
      <c r="U274">
        <v>2</v>
      </c>
      <c r="V274">
        <v>2</v>
      </c>
      <c r="W274">
        <v>14</v>
      </c>
      <c r="X274">
        <v>11</v>
      </c>
      <c r="Y274">
        <v>7</v>
      </c>
      <c r="Z274">
        <v>6</v>
      </c>
      <c r="AA274">
        <v>13</v>
      </c>
      <c r="AB274">
        <v>10</v>
      </c>
      <c r="AC274">
        <v>124</v>
      </c>
      <c r="AD274">
        <v>45</v>
      </c>
    </row>
    <row r="275" spans="1:30" ht="12.75">
      <c r="A275" t="s">
        <v>425</v>
      </c>
      <c r="B275" t="s">
        <v>193</v>
      </c>
      <c r="C275" t="s">
        <v>414</v>
      </c>
      <c r="D275" t="s">
        <v>265</v>
      </c>
      <c r="E275" t="s">
        <v>549</v>
      </c>
      <c r="F275" t="s">
        <v>549</v>
      </c>
      <c r="G275">
        <v>1</v>
      </c>
      <c r="H275">
        <v>1</v>
      </c>
      <c r="I275">
        <v>3</v>
      </c>
      <c r="J275">
        <v>2</v>
      </c>
      <c r="K275">
        <v>15</v>
      </c>
      <c r="L275">
        <v>9</v>
      </c>
      <c r="M275">
        <v>17</v>
      </c>
      <c r="N275">
        <v>10</v>
      </c>
      <c r="O275" t="s">
        <v>549</v>
      </c>
      <c r="P275" t="s">
        <v>549</v>
      </c>
      <c r="Q275">
        <v>7</v>
      </c>
      <c r="R275">
        <v>4</v>
      </c>
      <c r="S275">
        <v>4</v>
      </c>
      <c r="T275">
        <v>2</v>
      </c>
      <c r="U275">
        <v>3</v>
      </c>
      <c r="V275">
        <v>2</v>
      </c>
      <c r="W275">
        <v>16</v>
      </c>
      <c r="X275">
        <v>10</v>
      </c>
      <c r="Y275">
        <v>13</v>
      </c>
      <c r="Z275">
        <v>8</v>
      </c>
      <c r="AA275">
        <v>14</v>
      </c>
      <c r="AB275">
        <v>9</v>
      </c>
      <c r="AC275">
        <v>164</v>
      </c>
      <c r="AD275">
        <v>55</v>
      </c>
    </row>
    <row r="276" spans="1:30" ht="12.75">
      <c r="A276" t="s">
        <v>356</v>
      </c>
      <c r="B276" t="s">
        <v>193</v>
      </c>
      <c r="C276" t="s">
        <v>465</v>
      </c>
      <c r="D276" t="s">
        <v>785</v>
      </c>
      <c r="E276" t="s">
        <v>549</v>
      </c>
      <c r="F276" t="s">
        <v>549</v>
      </c>
      <c r="G276">
        <v>2</v>
      </c>
      <c r="H276">
        <v>2</v>
      </c>
      <c r="I276">
        <v>1</v>
      </c>
      <c r="J276">
        <v>1</v>
      </c>
      <c r="K276">
        <v>11</v>
      </c>
      <c r="L276">
        <v>12</v>
      </c>
      <c r="M276">
        <v>3</v>
      </c>
      <c r="N276">
        <v>3</v>
      </c>
      <c r="O276" t="s">
        <v>549</v>
      </c>
      <c r="P276" t="s">
        <v>549</v>
      </c>
      <c r="Q276">
        <v>1</v>
      </c>
      <c r="R276">
        <v>1</v>
      </c>
      <c r="S276">
        <v>2</v>
      </c>
      <c r="T276">
        <v>2</v>
      </c>
      <c r="U276" t="s">
        <v>549</v>
      </c>
      <c r="V276" t="s">
        <v>549</v>
      </c>
      <c r="W276">
        <v>5</v>
      </c>
      <c r="X276">
        <v>5</v>
      </c>
      <c r="Y276">
        <v>3</v>
      </c>
      <c r="Z276">
        <v>3</v>
      </c>
      <c r="AA276">
        <v>4</v>
      </c>
      <c r="AB276">
        <v>4</v>
      </c>
      <c r="AC276">
        <v>94</v>
      </c>
      <c r="AD276">
        <v>20</v>
      </c>
    </row>
    <row r="277" spans="1:30" ht="12.75">
      <c r="A277" t="s">
        <v>356</v>
      </c>
      <c r="B277" t="s">
        <v>191</v>
      </c>
      <c r="C277" t="s">
        <v>465</v>
      </c>
      <c r="D277" t="s">
        <v>619</v>
      </c>
      <c r="E277" t="s">
        <v>549</v>
      </c>
      <c r="F277" t="s">
        <v>549</v>
      </c>
      <c r="G277">
        <v>1</v>
      </c>
      <c r="H277">
        <v>3</v>
      </c>
      <c r="I277">
        <v>1</v>
      </c>
      <c r="J277">
        <v>3</v>
      </c>
      <c r="K277">
        <v>4</v>
      </c>
      <c r="L277">
        <v>12</v>
      </c>
      <c r="M277">
        <v>1</v>
      </c>
      <c r="N277">
        <v>3</v>
      </c>
      <c r="O277" t="s">
        <v>549</v>
      </c>
      <c r="P277" t="s">
        <v>549</v>
      </c>
      <c r="Q277" t="s">
        <v>549</v>
      </c>
      <c r="R277" t="s">
        <v>549</v>
      </c>
      <c r="S277">
        <v>1</v>
      </c>
      <c r="T277">
        <v>3</v>
      </c>
      <c r="U277" t="s">
        <v>549</v>
      </c>
      <c r="V277" t="s">
        <v>549</v>
      </c>
      <c r="W277">
        <v>2</v>
      </c>
      <c r="X277">
        <v>6</v>
      </c>
      <c r="Y277">
        <v>3</v>
      </c>
      <c r="Z277">
        <v>9</v>
      </c>
      <c r="AA277">
        <v>2</v>
      </c>
      <c r="AB277">
        <v>6</v>
      </c>
      <c r="AC277">
        <v>33</v>
      </c>
      <c r="AD277">
        <v>8</v>
      </c>
    </row>
    <row r="278" spans="1:30" ht="12.75">
      <c r="A278" t="s">
        <v>356</v>
      </c>
      <c r="B278" t="s">
        <v>313</v>
      </c>
      <c r="C278" t="s">
        <v>465</v>
      </c>
      <c r="D278" t="s">
        <v>111</v>
      </c>
      <c r="E278" t="s">
        <v>549</v>
      </c>
      <c r="F278" t="s">
        <v>549</v>
      </c>
      <c r="G278">
        <v>1</v>
      </c>
      <c r="H278">
        <v>2</v>
      </c>
      <c r="I278" t="s">
        <v>549</v>
      </c>
      <c r="J278" t="s">
        <v>549</v>
      </c>
      <c r="K278">
        <v>7</v>
      </c>
      <c r="L278">
        <v>11</v>
      </c>
      <c r="M278">
        <v>2</v>
      </c>
      <c r="N278">
        <v>3</v>
      </c>
      <c r="O278" t="s">
        <v>549</v>
      </c>
      <c r="P278" t="s">
        <v>549</v>
      </c>
      <c r="Q278">
        <v>1</v>
      </c>
      <c r="R278">
        <v>2</v>
      </c>
      <c r="S278">
        <v>1</v>
      </c>
      <c r="T278">
        <v>2</v>
      </c>
      <c r="U278" t="s">
        <v>549</v>
      </c>
      <c r="V278" t="s">
        <v>549</v>
      </c>
      <c r="W278">
        <v>3</v>
      </c>
      <c r="X278">
        <v>5</v>
      </c>
      <c r="Y278" t="s">
        <v>549</v>
      </c>
      <c r="Z278" t="s">
        <v>549</v>
      </c>
      <c r="AA278">
        <v>2</v>
      </c>
      <c r="AB278">
        <v>3</v>
      </c>
      <c r="AC278">
        <v>61</v>
      </c>
      <c r="AD278">
        <v>12</v>
      </c>
    </row>
    <row r="279" spans="1:30" ht="12.75">
      <c r="A279" t="s">
        <v>443</v>
      </c>
      <c r="B279" t="s">
        <v>191</v>
      </c>
      <c r="C279" t="s">
        <v>433</v>
      </c>
      <c r="D279" t="s">
        <v>620</v>
      </c>
      <c r="E279">
        <v>2</v>
      </c>
      <c r="F279">
        <v>3</v>
      </c>
      <c r="G279" t="s">
        <v>549</v>
      </c>
      <c r="H279" t="s">
        <v>549</v>
      </c>
      <c r="I279" t="s">
        <v>549</v>
      </c>
      <c r="J279" t="s">
        <v>549</v>
      </c>
      <c r="K279">
        <v>4</v>
      </c>
      <c r="L279">
        <v>5</v>
      </c>
      <c r="M279">
        <v>5</v>
      </c>
      <c r="N279">
        <v>7</v>
      </c>
      <c r="O279" t="s">
        <v>549</v>
      </c>
      <c r="P279" t="s">
        <v>549</v>
      </c>
      <c r="Q279">
        <v>4</v>
      </c>
      <c r="R279">
        <v>5</v>
      </c>
      <c r="S279">
        <v>2</v>
      </c>
      <c r="T279">
        <v>3</v>
      </c>
      <c r="U279">
        <v>1</v>
      </c>
      <c r="V279">
        <v>1</v>
      </c>
      <c r="W279">
        <v>3</v>
      </c>
      <c r="X279">
        <v>4</v>
      </c>
      <c r="Y279">
        <v>3</v>
      </c>
      <c r="Z279">
        <v>4</v>
      </c>
      <c r="AA279">
        <v>3</v>
      </c>
      <c r="AB279">
        <v>4</v>
      </c>
      <c r="AC279">
        <v>75</v>
      </c>
      <c r="AD279">
        <v>16</v>
      </c>
    </row>
    <row r="280" spans="1:30" ht="12.75">
      <c r="A280" t="s">
        <v>443</v>
      </c>
      <c r="B280" t="s">
        <v>313</v>
      </c>
      <c r="C280" t="s">
        <v>433</v>
      </c>
      <c r="D280" t="s">
        <v>112</v>
      </c>
      <c r="E280">
        <v>3</v>
      </c>
      <c r="F280">
        <v>2</v>
      </c>
      <c r="G280">
        <v>6</v>
      </c>
      <c r="H280">
        <v>3</v>
      </c>
      <c r="I280">
        <v>4</v>
      </c>
      <c r="J280">
        <v>2</v>
      </c>
      <c r="K280">
        <v>25</v>
      </c>
      <c r="L280">
        <v>13</v>
      </c>
      <c r="M280">
        <v>16</v>
      </c>
      <c r="N280">
        <v>8</v>
      </c>
      <c r="O280" t="s">
        <v>549</v>
      </c>
      <c r="P280" t="s">
        <v>549</v>
      </c>
      <c r="Q280">
        <v>3</v>
      </c>
      <c r="R280">
        <v>2</v>
      </c>
      <c r="S280">
        <v>2</v>
      </c>
      <c r="T280">
        <v>1</v>
      </c>
      <c r="U280">
        <v>1</v>
      </c>
      <c r="V280">
        <v>1</v>
      </c>
      <c r="W280">
        <v>32</v>
      </c>
      <c r="X280">
        <v>17</v>
      </c>
      <c r="Y280">
        <v>7</v>
      </c>
      <c r="Z280">
        <v>4</v>
      </c>
      <c r="AA280">
        <v>11</v>
      </c>
      <c r="AB280">
        <v>6</v>
      </c>
      <c r="AC280">
        <v>189</v>
      </c>
      <c r="AD280">
        <v>60</v>
      </c>
    </row>
    <row r="281" spans="1:30" ht="12.75">
      <c r="A281" t="s">
        <v>443</v>
      </c>
      <c r="B281" t="s">
        <v>193</v>
      </c>
      <c r="C281" t="s">
        <v>433</v>
      </c>
      <c r="D281" t="s">
        <v>266</v>
      </c>
      <c r="E281">
        <v>5</v>
      </c>
      <c r="F281">
        <v>2</v>
      </c>
      <c r="G281">
        <v>6</v>
      </c>
      <c r="H281">
        <v>2</v>
      </c>
      <c r="I281">
        <v>4</v>
      </c>
      <c r="J281">
        <v>2</v>
      </c>
      <c r="K281">
        <v>29</v>
      </c>
      <c r="L281">
        <v>11</v>
      </c>
      <c r="M281">
        <v>21</v>
      </c>
      <c r="N281">
        <v>8</v>
      </c>
      <c r="O281" t="s">
        <v>549</v>
      </c>
      <c r="P281" t="s">
        <v>549</v>
      </c>
      <c r="Q281">
        <v>7</v>
      </c>
      <c r="R281">
        <v>3</v>
      </c>
      <c r="S281">
        <v>4</v>
      </c>
      <c r="T281">
        <v>2</v>
      </c>
      <c r="U281">
        <v>2</v>
      </c>
      <c r="V281">
        <v>1</v>
      </c>
      <c r="W281">
        <v>35</v>
      </c>
      <c r="X281">
        <v>13</v>
      </c>
      <c r="Y281">
        <v>10</v>
      </c>
      <c r="Z281">
        <v>4</v>
      </c>
      <c r="AA281">
        <v>14</v>
      </c>
      <c r="AB281">
        <v>5</v>
      </c>
      <c r="AC281">
        <v>264</v>
      </c>
      <c r="AD281">
        <v>76</v>
      </c>
    </row>
    <row r="282" spans="1:30" ht="12.75">
      <c r="A282" t="s">
        <v>351</v>
      </c>
      <c r="B282" t="s">
        <v>193</v>
      </c>
      <c r="C282" t="s">
        <v>465</v>
      </c>
      <c r="D282" t="s">
        <v>12</v>
      </c>
      <c r="E282" t="s">
        <v>549</v>
      </c>
      <c r="F282" t="s">
        <v>549</v>
      </c>
      <c r="G282" t="s">
        <v>549</v>
      </c>
      <c r="H282" t="s">
        <v>549</v>
      </c>
      <c r="I282">
        <v>1</v>
      </c>
      <c r="J282">
        <v>0</v>
      </c>
      <c r="K282">
        <v>20</v>
      </c>
      <c r="L282">
        <v>10</v>
      </c>
      <c r="M282">
        <v>6</v>
      </c>
      <c r="N282">
        <v>3</v>
      </c>
      <c r="O282" t="s">
        <v>549</v>
      </c>
      <c r="P282" t="s">
        <v>549</v>
      </c>
      <c r="Q282">
        <v>5</v>
      </c>
      <c r="R282">
        <v>2</v>
      </c>
      <c r="S282">
        <v>5</v>
      </c>
      <c r="T282">
        <v>2</v>
      </c>
      <c r="U282">
        <v>1</v>
      </c>
      <c r="V282">
        <v>0</v>
      </c>
      <c r="W282">
        <v>13</v>
      </c>
      <c r="X282">
        <v>6</v>
      </c>
      <c r="Y282">
        <v>7</v>
      </c>
      <c r="Z282">
        <v>3</v>
      </c>
      <c r="AA282">
        <v>18</v>
      </c>
      <c r="AB282">
        <v>9</v>
      </c>
      <c r="AC282">
        <v>209</v>
      </c>
      <c r="AD282">
        <v>54</v>
      </c>
    </row>
    <row r="283" spans="1:30" ht="12.75">
      <c r="A283" t="s">
        <v>351</v>
      </c>
      <c r="B283" t="s">
        <v>191</v>
      </c>
      <c r="C283" t="s">
        <v>465</v>
      </c>
      <c r="D283" t="s">
        <v>621</v>
      </c>
      <c r="E283" t="s">
        <v>549</v>
      </c>
      <c r="F283" t="s">
        <v>549</v>
      </c>
      <c r="G283" t="s">
        <v>549</v>
      </c>
      <c r="H283" t="s">
        <v>549</v>
      </c>
      <c r="I283">
        <v>1</v>
      </c>
      <c r="J283">
        <v>1</v>
      </c>
      <c r="K283">
        <v>2</v>
      </c>
      <c r="L283">
        <v>3</v>
      </c>
      <c r="M283">
        <v>4</v>
      </c>
      <c r="N283">
        <v>5</v>
      </c>
      <c r="O283" t="s">
        <v>549</v>
      </c>
      <c r="P283" t="s">
        <v>549</v>
      </c>
      <c r="Q283">
        <v>1</v>
      </c>
      <c r="R283">
        <v>1</v>
      </c>
      <c r="S283">
        <v>1</v>
      </c>
      <c r="T283">
        <v>1</v>
      </c>
      <c r="U283">
        <v>1</v>
      </c>
      <c r="V283">
        <v>1</v>
      </c>
      <c r="W283">
        <v>3</v>
      </c>
      <c r="X283">
        <v>4</v>
      </c>
      <c r="Y283">
        <v>5</v>
      </c>
      <c r="Z283">
        <v>7</v>
      </c>
      <c r="AA283">
        <v>6</v>
      </c>
      <c r="AB283">
        <v>8</v>
      </c>
      <c r="AC283">
        <v>76</v>
      </c>
      <c r="AD283">
        <v>15</v>
      </c>
    </row>
    <row r="284" spans="1:30" ht="12.75">
      <c r="A284" t="s">
        <v>351</v>
      </c>
      <c r="B284" t="s">
        <v>313</v>
      </c>
      <c r="C284" t="s">
        <v>465</v>
      </c>
      <c r="D284" t="s">
        <v>530</v>
      </c>
      <c r="E284" t="s">
        <v>549</v>
      </c>
      <c r="F284" t="s">
        <v>549</v>
      </c>
      <c r="G284" t="s">
        <v>549</v>
      </c>
      <c r="H284" t="s">
        <v>549</v>
      </c>
      <c r="I284" t="s">
        <v>549</v>
      </c>
      <c r="J284" t="s">
        <v>549</v>
      </c>
      <c r="K284">
        <v>18</v>
      </c>
      <c r="L284">
        <v>14</v>
      </c>
      <c r="M284">
        <v>2</v>
      </c>
      <c r="N284">
        <v>2</v>
      </c>
      <c r="O284" t="s">
        <v>549</v>
      </c>
      <c r="P284" t="s">
        <v>549</v>
      </c>
      <c r="Q284">
        <v>4</v>
      </c>
      <c r="R284">
        <v>3</v>
      </c>
      <c r="S284">
        <v>4</v>
      </c>
      <c r="T284">
        <v>3</v>
      </c>
      <c r="U284" t="s">
        <v>549</v>
      </c>
      <c r="V284" t="s">
        <v>549</v>
      </c>
      <c r="W284">
        <v>10</v>
      </c>
      <c r="X284">
        <v>8</v>
      </c>
      <c r="Y284">
        <v>2</v>
      </c>
      <c r="Z284">
        <v>2</v>
      </c>
      <c r="AA284">
        <v>12</v>
      </c>
      <c r="AB284">
        <v>9</v>
      </c>
      <c r="AC284">
        <v>133</v>
      </c>
      <c r="AD284">
        <v>39</v>
      </c>
    </row>
    <row r="285" spans="1:30" ht="12.75">
      <c r="A285" t="s">
        <v>405</v>
      </c>
      <c r="B285" t="s">
        <v>191</v>
      </c>
      <c r="C285" t="s">
        <v>394</v>
      </c>
      <c r="D285" t="s">
        <v>622</v>
      </c>
      <c r="E285" t="s">
        <v>549</v>
      </c>
      <c r="F285" t="s">
        <v>549</v>
      </c>
      <c r="G285">
        <v>2</v>
      </c>
      <c r="H285">
        <v>4</v>
      </c>
      <c r="I285" t="s">
        <v>549</v>
      </c>
      <c r="J285" t="s">
        <v>549</v>
      </c>
      <c r="K285">
        <v>15</v>
      </c>
      <c r="L285">
        <v>32</v>
      </c>
      <c r="M285">
        <v>1</v>
      </c>
      <c r="N285">
        <v>2</v>
      </c>
      <c r="O285" t="s">
        <v>549</v>
      </c>
      <c r="P285" t="s">
        <v>549</v>
      </c>
      <c r="Q285">
        <v>8</v>
      </c>
      <c r="R285">
        <v>17</v>
      </c>
      <c r="S285" t="s">
        <v>549</v>
      </c>
      <c r="T285" t="s">
        <v>549</v>
      </c>
      <c r="U285" t="s">
        <v>549</v>
      </c>
      <c r="V285" t="s">
        <v>549</v>
      </c>
      <c r="W285">
        <v>6</v>
      </c>
      <c r="X285">
        <v>13</v>
      </c>
      <c r="Y285">
        <v>7</v>
      </c>
      <c r="Z285">
        <v>15</v>
      </c>
      <c r="AA285">
        <v>9</v>
      </c>
      <c r="AB285">
        <v>19</v>
      </c>
      <c r="AC285">
        <v>47</v>
      </c>
      <c r="AD285">
        <v>23</v>
      </c>
    </row>
    <row r="286" spans="1:30" ht="12.75">
      <c r="A286" t="s">
        <v>405</v>
      </c>
      <c r="B286" t="s">
        <v>313</v>
      </c>
      <c r="C286" t="s">
        <v>394</v>
      </c>
      <c r="D286" t="s">
        <v>113</v>
      </c>
      <c r="E286">
        <v>4</v>
      </c>
      <c r="F286">
        <v>6</v>
      </c>
      <c r="G286">
        <v>1</v>
      </c>
      <c r="H286">
        <v>1</v>
      </c>
      <c r="I286">
        <v>2</v>
      </c>
      <c r="J286">
        <v>3</v>
      </c>
      <c r="K286">
        <v>26</v>
      </c>
      <c r="L286">
        <v>37</v>
      </c>
      <c r="M286">
        <v>12</v>
      </c>
      <c r="N286">
        <v>17</v>
      </c>
      <c r="O286" t="s">
        <v>549</v>
      </c>
      <c r="P286" t="s">
        <v>549</v>
      </c>
      <c r="Q286">
        <v>3</v>
      </c>
      <c r="R286">
        <v>4</v>
      </c>
      <c r="S286" t="s">
        <v>549</v>
      </c>
      <c r="T286" t="s">
        <v>549</v>
      </c>
      <c r="U286" t="s">
        <v>549</v>
      </c>
      <c r="V286" t="s">
        <v>549</v>
      </c>
      <c r="W286">
        <v>15</v>
      </c>
      <c r="X286">
        <v>21</v>
      </c>
      <c r="Y286">
        <v>9</v>
      </c>
      <c r="Z286">
        <v>13</v>
      </c>
      <c r="AA286">
        <v>17</v>
      </c>
      <c r="AB286">
        <v>24</v>
      </c>
      <c r="AC286">
        <v>71</v>
      </c>
      <c r="AD286">
        <v>47</v>
      </c>
    </row>
    <row r="287" spans="1:30" ht="12.75">
      <c r="A287" t="s">
        <v>405</v>
      </c>
      <c r="B287" t="s">
        <v>193</v>
      </c>
      <c r="C287" t="s">
        <v>394</v>
      </c>
      <c r="D287" t="s">
        <v>267</v>
      </c>
      <c r="E287">
        <v>4</v>
      </c>
      <c r="F287">
        <v>3</v>
      </c>
      <c r="G287">
        <v>3</v>
      </c>
      <c r="H287">
        <v>3</v>
      </c>
      <c r="I287">
        <v>2</v>
      </c>
      <c r="J287">
        <v>2</v>
      </c>
      <c r="K287">
        <v>41</v>
      </c>
      <c r="L287">
        <v>35</v>
      </c>
      <c r="M287">
        <v>13</v>
      </c>
      <c r="N287">
        <v>11</v>
      </c>
      <c r="O287" t="s">
        <v>549</v>
      </c>
      <c r="P287" t="s">
        <v>549</v>
      </c>
      <c r="Q287">
        <v>11</v>
      </c>
      <c r="R287">
        <v>9</v>
      </c>
      <c r="S287" t="s">
        <v>549</v>
      </c>
      <c r="T287" t="s">
        <v>549</v>
      </c>
      <c r="U287" t="s">
        <v>549</v>
      </c>
      <c r="V287" t="s">
        <v>549</v>
      </c>
      <c r="W287">
        <v>21</v>
      </c>
      <c r="X287">
        <v>18</v>
      </c>
      <c r="Y287">
        <v>16</v>
      </c>
      <c r="Z287">
        <v>14</v>
      </c>
      <c r="AA287">
        <v>26</v>
      </c>
      <c r="AB287">
        <v>22</v>
      </c>
      <c r="AC287">
        <v>118</v>
      </c>
      <c r="AD287">
        <v>70</v>
      </c>
    </row>
    <row r="288" spans="1:30" ht="12.75">
      <c r="A288" t="s">
        <v>321</v>
      </c>
      <c r="B288" t="s">
        <v>193</v>
      </c>
      <c r="C288" t="s">
        <v>463</v>
      </c>
      <c r="D288" t="s">
        <v>268</v>
      </c>
      <c r="E288">
        <v>4</v>
      </c>
      <c r="F288">
        <v>1</v>
      </c>
      <c r="G288">
        <v>13</v>
      </c>
      <c r="H288">
        <v>2</v>
      </c>
      <c r="I288">
        <v>13</v>
      </c>
      <c r="J288">
        <v>2</v>
      </c>
      <c r="K288">
        <v>95</v>
      </c>
      <c r="L288">
        <v>15</v>
      </c>
      <c r="M288">
        <v>26</v>
      </c>
      <c r="N288">
        <v>4</v>
      </c>
      <c r="O288">
        <v>2</v>
      </c>
      <c r="P288">
        <v>0</v>
      </c>
      <c r="Q288">
        <v>16</v>
      </c>
      <c r="R288">
        <v>3</v>
      </c>
      <c r="S288">
        <v>12</v>
      </c>
      <c r="T288">
        <v>2</v>
      </c>
      <c r="U288">
        <v>1</v>
      </c>
      <c r="V288">
        <v>0</v>
      </c>
      <c r="W288">
        <v>70</v>
      </c>
      <c r="X288">
        <v>11</v>
      </c>
      <c r="Y288">
        <v>28</v>
      </c>
      <c r="Z288">
        <v>5</v>
      </c>
      <c r="AA288">
        <v>34</v>
      </c>
      <c r="AB288">
        <v>5</v>
      </c>
      <c r="AC288">
        <v>620</v>
      </c>
      <c r="AD288">
        <v>198</v>
      </c>
    </row>
    <row r="289" spans="1:30" ht="12.75">
      <c r="A289" t="s">
        <v>321</v>
      </c>
      <c r="B289" t="s">
        <v>191</v>
      </c>
      <c r="C289" t="s">
        <v>463</v>
      </c>
      <c r="D289" t="s">
        <v>623</v>
      </c>
      <c r="E289" t="s">
        <v>549</v>
      </c>
      <c r="F289" t="s">
        <v>549</v>
      </c>
      <c r="G289">
        <v>5</v>
      </c>
      <c r="H289">
        <v>2</v>
      </c>
      <c r="I289">
        <v>3</v>
      </c>
      <c r="J289">
        <v>1</v>
      </c>
      <c r="K289">
        <v>18</v>
      </c>
      <c r="L289">
        <v>8</v>
      </c>
      <c r="M289">
        <v>10</v>
      </c>
      <c r="N289">
        <v>5</v>
      </c>
      <c r="O289" t="s">
        <v>549</v>
      </c>
      <c r="P289" t="s">
        <v>549</v>
      </c>
      <c r="Q289">
        <v>8</v>
      </c>
      <c r="R289">
        <v>4</v>
      </c>
      <c r="S289">
        <v>6</v>
      </c>
      <c r="T289">
        <v>3</v>
      </c>
      <c r="U289">
        <v>1</v>
      </c>
      <c r="V289">
        <v>0</v>
      </c>
      <c r="W289">
        <v>17</v>
      </c>
      <c r="X289">
        <v>8</v>
      </c>
      <c r="Y289">
        <v>13</v>
      </c>
      <c r="Z289">
        <v>6</v>
      </c>
      <c r="AA289">
        <v>11</v>
      </c>
      <c r="AB289">
        <v>5</v>
      </c>
      <c r="AC289">
        <v>216</v>
      </c>
      <c r="AD289">
        <v>57</v>
      </c>
    </row>
    <row r="290" spans="1:30" ht="12.75">
      <c r="A290" t="s">
        <v>321</v>
      </c>
      <c r="B290" t="s">
        <v>313</v>
      </c>
      <c r="C290" t="s">
        <v>463</v>
      </c>
      <c r="D290" t="s">
        <v>114</v>
      </c>
      <c r="E290">
        <v>4</v>
      </c>
      <c r="F290">
        <v>1</v>
      </c>
      <c r="G290">
        <v>8</v>
      </c>
      <c r="H290">
        <v>2</v>
      </c>
      <c r="I290">
        <v>10</v>
      </c>
      <c r="J290">
        <v>2</v>
      </c>
      <c r="K290">
        <v>77</v>
      </c>
      <c r="L290">
        <v>19</v>
      </c>
      <c r="M290">
        <v>16</v>
      </c>
      <c r="N290">
        <v>4</v>
      </c>
      <c r="O290">
        <v>2</v>
      </c>
      <c r="P290">
        <v>0</v>
      </c>
      <c r="Q290">
        <v>8</v>
      </c>
      <c r="R290">
        <v>2</v>
      </c>
      <c r="S290">
        <v>6</v>
      </c>
      <c r="T290">
        <v>1</v>
      </c>
      <c r="U290" t="s">
        <v>549</v>
      </c>
      <c r="V290" t="s">
        <v>549</v>
      </c>
      <c r="W290">
        <v>53</v>
      </c>
      <c r="X290">
        <v>13</v>
      </c>
      <c r="Y290">
        <v>15</v>
      </c>
      <c r="Z290">
        <v>4</v>
      </c>
      <c r="AA290">
        <v>23</v>
      </c>
      <c r="AB290">
        <v>6</v>
      </c>
      <c r="AC290">
        <v>404</v>
      </c>
      <c r="AD290">
        <v>141</v>
      </c>
    </row>
    <row r="291" spans="1:30" ht="12.75">
      <c r="A291" t="s">
        <v>465</v>
      </c>
      <c r="B291" t="s">
        <v>187</v>
      </c>
      <c r="C291" t="s">
        <v>196</v>
      </c>
      <c r="D291" t="s">
        <v>514</v>
      </c>
      <c r="E291" t="s">
        <v>549</v>
      </c>
      <c r="F291" t="s">
        <v>549</v>
      </c>
      <c r="G291" t="s">
        <v>549</v>
      </c>
      <c r="H291" t="s">
        <v>549</v>
      </c>
      <c r="I291" t="s">
        <v>549</v>
      </c>
      <c r="J291" t="s">
        <v>549</v>
      </c>
      <c r="K291" t="s">
        <v>549</v>
      </c>
      <c r="L291" t="s">
        <v>549</v>
      </c>
      <c r="M291" t="s">
        <v>549</v>
      </c>
      <c r="N291" t="s">
        <v>549</v>
      </c>
      <c r="O291" t="s">
        <v>549</v>
      </c>
      <c r="P291" t="s">
        <v>549</v>
      </c>
      <c r="Q291" t="s">
        <v>549</v>
      </c>
      <c r="R291" t="s">
        <v>549</v>
      </c>
      <c r="S291" t="s">
        <v>549</v>
      </c>
      <c r="T291" t="s">
        <v>549</v>
      </c>
      <c r="U291" t="s">
        <v>549</v>
      </c>
      <c r="V291" t="s">
        <v>549</v>
      </c>
      <c r="W291" t="s">
        <v>549</v>
      </c>
      <c r="X291" t="s">
        <v>549</v>
      </c>
      <c r="Y291" t="s">
        <v>549</v>
      </c>
      <c r="Z291" t="s">
        <v>549</v>
      </c>
      <c r="AA291" t="s">
        <v>549</v>
      </c>
      <c r="AB291" t="s">
        <v>549</v>
      </c>
      <c r="AC291">
        <v>1</v>
      </c>
      <c r="AD291" t="s">
        <v>549</v>
      </c>
    </row>
    <row r="292" spans="1:30" ht="12.75">
      <c r="A292" t="s">
        <v>465</v>
      </c>
      <c r="B292" t="s">
        <v>193</v>
      </c>
      <c r="C292" t="s">
        <v>196</v>
      </c>
      <c r="D292" t="s">
        <v>269</v>
      </c>
      <c r="E292">
        <v>3</v>
      </c>
      <c r="F292">
        <v>0</v>
      </c>
      <c r="G292">
        <v>10</v>
      </c>
      <c r="H292">
        <v>0</v>
      </c>
      <c r="I292">
        <v>10</v>
      </c>
      <c r="J292">
        <v>0</v>
      </c>
      <c r="K292">
        <v>256</v>
      </c>
      <c r="L292">
        <v>13</v>
      </c>
      <c r="M292">
        <v>47</v>
      </c>
      <c r="N292">
        <v>2</v>
      </c>
      <c r="O292" t="s">
        <v>549</v>
      </c>
      <c r="P292" t="s">
        <v>549</v>
      </c>
      <c r="Q292">
        <v>43</v>
      </c>
      <c r="R292">
        <v>2</v>
      </c>
      <c r="S292">
        <v>27</v>
      </c>
      <c r="T292">
        <v>1</v>
      </c>
      <c r="U292">
        <v>12</v>
      </c>
      <c r="V292">
        <v>1</v>
      </c>
      <c r="W292">
        <v>181</v>
      </c>
      <c r="X292">
        <v>9</v>
      </c>
      <c r="Y292">
        <v>81</v>
      </c>
      <c r="Z292">
        <v>4</v>
      </c>
      <c r="AA292">
        <v>126</v>
      </c>
      <c r="AB292">
        <v>6</v>
      </c>
      <c r="AC292">
        <v>2003</v>
      </c>
      <c r="AD292">
        <v>559</v>
      </c>
    </row>
    <row r="293" spans="1:30" ht="12.75">
      <c r="A293" t="s">
        <v>465</v>
      </c>
      <c r="B293" t="s">
        <v>313</v>
      </c>
      <c r="C293" t="s">
        <v>196</v>
      </c>
      <c r="D293" t="s">
        <v>778</v>
      </c>
      <c r="E293">
        <v>3</v>
      </c>
      <c r="F293">
        <v>0</v>
      </c>
      <c r="G293">
        <v>4</v>
      </c>
      <c r="H293">
        <v>0</v>
      </c>
      <c r="I293">
        <v>3</v>
      </c>
      <c r="J293">
        <v>0</v>
      </c>
      <c r="K293">
        <v>214</v>
      </c>
      <c r="L293">
        <v>15</v>
      </c>
      <c r="M293">
        <v>33</v>
      </c>
      <c r="N293">
        <v>2</v>
      </c>
      <c r="O293" t="s">
        <v>549</v>
      </c>
      <c r="P293" t="s">
        <v>549</v>
      </c>
      <c r="Q293">
        <v>26</v>
      </c>
      <c r="R293">
        <v>2</v>
      </c>
      <c r="S293">
        <v>22</v>
      </c>
      <c r="T293">
        <v>2</v>
      </c>
      <c r="U293">
        <v>3</v>
      </c>
      <c r="V293">
        <v>0</v>
      </c>
      <c r="W293">
        <v>149</v>
      </c>
      <c r="X293">
        <v>10</v>
      </c>
      <c r="Y293">
        <v>50</v>
      </c>
      <c r="Z293">
        <v>3</v>
      </c>
      <c r="AA293">
        <v>94</v>
      </c>
      <c r="AB293">
        <v>7</v>
      </c>
      <c r="AC293">
        <v>1437</v>
      </c>
      <c r="AD293">
        <v>440</v>
      </c>
    </row>
    <row r="294" spans="1:30" ht="12.75">
      <c r="A294" t="s">
        <v>465</v>
      </c>
      <c r="B294" t="s">
        <v>191</v>
      </c>
      <c r="C294" t="s">
        <v>196</v>
      </c>
      <c r="D294" t="s">
        <v>691</v>
      </c>
      <c r="E294" t="s">
        <v>549</v>
      </c>
      <c r="F294" t="s">
        <v>549</v>
      </c>
      <c r="G294">
        <v>6</v>
      </c>
      <c r="H294">
        <v>1</v>
      </c>
      <c r="I294">
        <v>7</v>
      </c>
      <c r="J294">
        <v>1</v>
      </c>
      <c r="K294">
        <v>42</v>
      </c>
      <c r="L294">
        <v>7</v>
      </c>
      <c r="M294">
        <v>14</v>
      </c>
      <c r="N294">
        <v>2</v>
      </c>
      <c r="O294" t="s">
        <v>549</v>
      </c>
      <c r="P294" t="s">
        <v>549</v>
      </c>
      <c r="Q294">
        <v>17</v>
      </c>
      <c r="R294">
        <v>3</v>
      </c>
      <c r="S294">
        <v>5</v>
      </c>
      <c r="T294">
        <v>1</v>
      </c>
      <c r="U294">
        <v>9</v>
      </c>
      <c r="V294">
        <v>2</v>
      </c>
      <c r="W294">
        <v>32</v>
      </c>
      <c r="X294">
        <v>6</v>
      </c>
      <c r="Y294">
        <v>31</v>
      </c>
      <c r="Z294">
        <v>5</v>
      </c>
      <c r="AA294">
        <v>32</v>
      </c>
      <c r="AB294">
        <v>6</v>
      </c>
      <c r="AC294">
        <v>565</v>
      </c>
      <c r="AD294">
        <v>119</v>
      </c>
    </row>
    <row r="295" spans="1:30" ht="12.75">
      <c r="A295" t="s">
        <v>399</v>
      </c>
      <c r="B295" t="s">
        <v>191</v>
      </c>
      <c r="C295" t="s">
        <v>374</v>
      </c>
      <c r="D295" t="s">
        <v>624</v>
      </c>
      <c r="E295" t="s">
        <v>549</v>
      </c>
      <c r="F295" t="s">
        <v>549</v>
      </c>
      <c r="G295" t="s">
        <v>549</v>
      </c>
      <c r="H295" t="s">
        <v>549</v>
      </c>
      <c r="I295" t="s">
        <v>549</v>
      </c>
      <c r="J295" t="s">
        <v>549</v>
      </c>
      <c r="K295">
        <v>2</v>
      </c>
      <c r="L295">
        <v>8</v>
      </c>
      <c r="M295">
        <v>1</v>
      </c>
      <c r="N295">
        <v>4</v>
      </c>
      <c r="O295" t="s">
        <v>549</v>
      </c>
      <c r="P295" t="s">
        <v>549</v>
      </c>
      <c r="Q295" t="s">
        <v>549</v>
      </c>
      <c r="R295" t="s">
        <v>549</v>
      </c>
      <c r="S295" t="s">
        <v>549</v>
      </c>
      <c r="T295" t="s">
        <v>549</v>
      </c>
      <c r="U295" t="s">
        <v>549</v>
      </c>
      <c r="V295" t="s">
        <v>549</v>
      </c>
      <c r="W295" t="s">
        <v>549</v>
      </c>
      <c r="X295" t="s">
        <v>549</v>
      </c>
      <c r="Y295">
        <v>2</v>
      </c>
      <c r="Z295">
        <v>8</v>
      </c>
      <c r="AA295">
        <v>1</v>
      </c>
      <c r="AB295">
        <v>4</v>
      </c>
      <c r="AC295">
        <v>24</v>
      </c>
      <c r="AD295">
        <v>5</v>
      </c>
    </row>
    <row r="296" spans="1:30" ht="12.75">
      <c r="A296" t="s">
        <v>399</v>
      </c>
      <c r="B296" t="s">
        <v>313</v>
      </c>
      <c r="C296" t="s">
        <v>374</v>
      </c>
      <c r="D296" t="s">
        <v>115</v>
      </c>
      <c r="E296" t="s">
        <v>549</v>
      </c>
      <c r="F296" t="s">
        <v>549</v>
      </c>
      <c r="G296">
        <v>1</v>
      </c>
      <c r="H296">
        <v>2</v>
      </c>
      <c r="I296" t="s">
        <v>549</v>
      </c>
      <c r="J296" t="s">
        <v>549</v>
      </c>
      <c r="K296">
        <v>6</v>
      </c>
      <c r="L296">
        <v>13</v>
      </c>
      <c r="M296">
        <v>3</v>
      </c>
      <c r="N296">
        <v>7</v>
      </c>
      <c r="O296" t="s">
        <v>549</v>
      </c>
      <c r="P296" t="s">
        <v>549</v>
      </c>
      <c r="Q296" t="s">
        <v>549</v>
      </c>
      <c r="R296" t="s">
        <v>549</v>
      </c>
      <c r="S296">
        <v>1</v>
      </c>
      <c r="T296">
        <v>2</v>
      </c>
      <c r="U296" t="s">
        <v>549</v>
      </c>
      <c r="V296" t="s">
        <v>549</v>
      </c>
      <c r="W296">
        <v>2</v>
      </c>
      <c r="X296">
        <v>4</v>
      </c>
      <c r="Y296">
        <v>2</v>
      </c>
      <c r="Z296">
        <v>4</v>
      </c>
      <c r="AA296">
        <v>7</v>
      </c>
      <c r="AB296">
        <v>16</v>
      </c>
      <c r="AC296">
        <v>45</v>
      </c>
      <c r="AD296">
        <v>15</v>
      </c>
    </row>
    <row r="297" spans="1:30" ht="12.75">
      <c r="A297" t="s">
        <v>399</v>
      </c>
      <c r="B297" t="s">
        <v>193</v>
      </c>
      <c r="C297" t="s">
        <v>374</v>
      </c>
      <c r="D297" t="s">
        <v>803</v>
      </c>
      <c r="E297" t="s">
        <v>549</v>
      </c>
      <c r="F297" t="s">
        <v>549</v>
      </c>
      <c r="G297">
        <v>1</v>
      </c>
      <c r="H297">
        <v>1</v>
      </c>
      <c r="I297" t="s">
        <v>549</v>
      </c>
      <c r="J297" t="s">
        <v>549</v>
      </c>
      <c r="K297">
        <v>8</v>
      </c>
      <c r="L297">
        <v>12</v>
      </c>
      <c r="M297">
        <v>4</v>
      </c>
      <c r="N297">
        <v>6</v>
      </c>
      <c r="O297" t="s">
        <v>549</v>
      </c>
      <c r="P297" t="s">
        <v>549</v>
      </c>
      <c r="Q297" t="s">
        <v>549</v>
      </c>
      <c r="R297" t="s">
        <v>549</v>
      </c>
      <c r="S297">
        <v>1</v>
      </c>
      <c r="T297">
        <v>1</v>
      </c>
      <c r="U297" t="s">
        <v>549</v>
      </c>
      <c r="V297" t="s">
        <v>549</v>
      </c>
      <c r="W297">
        <v>2</v>
      </c>
      <c r="X297">
        <v>3</v>
      </c>
      <c r="Y297">
        <v>4</v>
      </c>
      <c r="Z297">
        <v>6</v>
      </c>
      <c r="AA297">
        <v>8</v>
      </c>
      <c r="AB297">
        <v>12</v>
      </c>
      <c r="AC297">
        <v>69</v>
      </c>
      <c r="AD297">
        <v>20</v>
      </c>
    </row>
    <row r="298" spans="1:30" ht="12.75">
      <c r="A298" t="s">
        <v>376</v>
      </c>
      <c r="B298" t="s">
        <v>193</v>
      </c>
      <c r="C298" t="s">
        <v>374</v>
      </c>
      <c r="D298" t="s">
        <v>22</v>
      </c>
      <c r="E298" t="s">
        <v>549</v>
      </c>
      <c r="F298" t="s">
        <v>549</v>
      </c>
      <c r="G298" t="s">
        <v>549</v>
      </c>
      <c r="H298" t="s">
        <v>549</v>
      </c>
      <c r="I298" t="s">
        <v>549</v>
      </c>
      <c r="J298" t="s">
        <v>549</v>
      </c>
      <c r="K298">
        <v>14</v>
      </c>
      <c r="L298">
        <v>12</v>
      </c>
      <c r="M298">
        <v>5</v>
      </c>
      <c r="N298">
        <v>4</v>
      </c>
      <c r="O298">
        <v>1</v>
      </c>
      <c r="P298">
        <v>1</v>
      </c>
      <c r="Q298">
        <v>2</v>
      </c>
      <c r="R298">
        <v>2</v>
      </c>
      <c r="S298">
        <v>1</v>
      </c>
      <c r="T298">
        <v>1</v>
      </c>
      <c r="U298">
        <v>1</v>
      </c>
      <c r="V298">
        <v>1</v>
      </c>
      <c r="W298">
        <v>8</v>
      </c>
      <c r="X298">
        <v>7</v>
      </c>
      <c r="Y298">
        <v>5</v>
      </c>
      <c r="Z298">
        <v>4</v>
      </c>
      <c r="AA298">
        <v>16</v>
      </c>
      <c r="AB298">
        <v>14</v>
      </c>
      <c r="AC298">
        <v>118</v>
      </c>
      <c r="AD298">
        <v>38</v>
      </c>
    </row>
    <row r="299" spans="1:30" ht="12.75">
      <c r="A299" t="s">
        <v>376</v>
      </c>
      <c r="B299" t="s">
        <v>191</v>
      </c>
      <c r="C299" t="s">
        <v>374</v>
      </c>
      <c r="D299" t="s">
        <v>625</v>
      </c>
      <c r="E299" t="s">
        <v>549</v>
      </c>
      <c r="F299" t="s">
        <v>549</v>
      </c>
      <c r="G299" t="s">
        <v>549</v>
      </c>
      <c r="H299" t="s">
        <v>549</v>
      </c>
      <c r="I299" t="s">
        <v>549</v>
      </c>
      <c r="J299" t="s">
        <v>549</v>
      </c>
      <c r="K299">
        <v>8</v>
      </c>
      <c r="L299">
        <v>20</v>
      </c>
      <c r="M299">
        <v>1</v>
      </c>
      <c r="N299">
        <v>3</v>
      </c>
      <c r="O299">
        <v>1</v>
      </c>
      <c r="P299">
        <v>3</v>
      </c>
      <c r="Q299">
        <v>2</v>
      </c>
      <c r="R299">
        <v>5</v>
      </c>
      <c r="S299" t="s">
        <v>549</v>
      </c>
      <c r="T299" t="s">
        <v>549</v>
      </c>
      <c r="U299">
        <v>1</v>
      </c>
      <c r="V299">
        <v>3</v>
      </c>
      <c r="W299">
        <v>3</v>
      </c>
      <c r="X299">
        <v>8</v>
      </c>
      <c r="Y299">
        <v>1</v>
      </c>
      <c r="Z299">
        <v>3</v>
      </c>
      <c r="AA299">
        <v>4</v>
      </c>
      <c r="AB299">
        <v>10</v>
      </c>
      <c r="AC299">
        <v>40</v>
      </c>
      <c r="AD299">
        <v>13</v>
      </c>
    </row>
    <row r="300" spans="1:30" ht="12.75">
      <c r="A300" t="s">
        <v>376</v>
      </c>
      <c r="B300" t="s">
        <v>313</v>
      </c>
      <c r="C300" t="s">
        <v>374</v>
      </c>
      <c r="D300" t="s">
        <v>116</v>
      </c>
      <c r="E300" t="s">
        <v>549</v>
      </c>
      <c r="F300" t="s">
        <v>549</v>
      </c>
      <c r="G300" t="s">
        <v>549</v>
      </c>
      <c r="H300" t="s">
        <v>549</v>
      </c>
      <c r="I300" t="s">
        <v>549</v>
      </c>
      <c r="J300" t="s">
        <v>549</v>
      </c>
      <c r="K300">
        <v>6</v>
      </c>
      <c r="L300">
        <v>8</v>
      </c>
      <c r="M300">
        <v>4</v>
      </c>
      <c r="N300">
        <v>5</v>
      </c>
      <c r="O300" t="s">
        <v>549</v>
      </c>
      <c r="P300" t="s">
        <v>549</v>
      </c>
      <c r="Q300" t="s">
        <v>549</v>
      </c>
      <c r="R300" t="s">
        <v>549</v>
      </c>
      <c r="S300">
        <v>1</v>
      </c>
      <c r="T300">
        <v>1</v>
      </c>
      <c r="U300" t="s">
        <v>549</v>
      </c>
      <c r="V300" t="s">
        <v>549</v>
      </c>
      <c r="W300">
        <v>5</v>
      </c>
      <c r="X300">
        <v>6</v>
      </c>
      <c r="Y300">
        <v>4</v>
      </c>
      <c r="Z300">
        <v>5</v>
      </c>
      <c r="AA300">
        <v>12</v>
      </c>
      <c r="AB300">
        <v>15</v>
      </c>
      <c r="AC300">
        <v>78</v>
      </c>
      <c r="AD300">
        <v>25</v>
      </c>
    </row>
    <row r="301" spans="1:30" ht="12.75">
      <c r="A301" t="s">
        <v>763</v>
      </c>
      <c r="B301" t="s">
        <v>191</v>
      </c>
      <c r="C301" t="s">
        <v>450</v>
      </c>
      <c r="D301" t="s">
        <v>626</v>
      </c>
      <c r="E301" t="s">
        <v>549</v>
      </c>
      <c r="F301" t="s">
        <v>549</v>
      </c>
      <c r="G301" t="s">
        <v>549</v>
      </c>
      <c r="H301" t="s">
        <v>549</v>
      </c>
      <c r="I301" t="s">
        <v>549</v>
      </c>
      <c r="J301" t="s">
        <v>549</v>
      </c>
      <c r="K301">
        <v>3</v>
      </c>
      <c r="L301">
        <v>4</v>
      </c>
      <c r="M301">
        <v>4</v>
      </c>
      <c r="N301">
        <v>5</v>
      </c>
      <c r="O301" t="s">
        <v>549</v>
      </c>
      <c r="P301" t="s">
        <v>549</v>
      </c>
      <c r="Q301">
        <v>3</v>
      </c>
      <c r="R301">
        <v>4</v>
      </c>
      <c r="S301" t="s">
        <v>549</v>
      </c>
      <c r="T301" t="s">
        <v>549</v>
      </c>
      <c r="U301" t="s">
        <v>549</v>
      </c>
      <c r="V301" t="s">
        <v>549</v>
      </c>
      <c r="W301">
        <v>2</v>
      </c>
      <c r="X301">
        <v>3</v>
      </c>
      <c r="Y301">
        <v>1</v>
      </c>
      <c r="Z301">
        <v>1</v>
      </c>
      <c r="AA301">
        <v>4</v>
      </c>
      <c r="AB301">
        <v>5</v>
      </c>
      <c r="AC301">
        <v>74</v>
      </c>
      <c r="AD301">
        <v>12</v>
      </c>
    </row>
    <row r="302" spans="1:30" ht="12.75">
      <c r="A302" t="s">
        <v>763</v>
      </c>
      <c r="B302" t="s">
        <v>313</v>
      </c>
      <c r="C302" t="s">
        <v>450</v>
      </c>
      <c r="D302" t="s">
        <v>117</v>
      </c>
      <c r="E302" t="s">
        <v>549</v>
      </c>
      <c r="F302" t="s">
        <v>549</v>
      </c>
      <c r="G302">
        <v>1</v>
      </c>
      <c r="H302">
        <v>1</v>
      </c>
      <c r="I302" t="s">
        <v>549</v>
      </c>
      <c r="J302" t="s">
        <v>549</v>
      </c>
      <c r="K302">
        <v>15</v>
      </c>
      <c r="L302">
        <v>11</v>
      </c>
      <c r="M302">
        <v>7</v>
      </c>
      <c r="N302">
        <v>5</v>
      </c>
      <c r="O302" t="s">
        <v>549</v>
      </c>
      <c r="P302" t="s">
        <v>549</v>
      </c>
      <c r="Q302">
        <v>1</v>
      </c>
      <c r="R302">
        <v>1</v>
      </c>
      <c r="S302">
        <v>1</v>
      </c>
      <c r="T302">
        <v>1</v>
      </c>
      <c r="U302" t="s">
        <v>549</v>
      </c>
      <c r="V302" t="s">
        <v>549</v>
      </c>
      <c r="W302">
        <v>2</v>
      </c>
      <c r="X302">
        <v>1</v>
      </c>
      <c r="Y302">
        <v>6</v>
      </c>
      <c r="Z302">
        <v>4</v>
      </c>
      <c r="AA302">
        <v>4</v>
      </c>
      <c r="AB302">
        <v>3</v>
      </c>
      <c r="AC302">
        <v>135</v>
      </c>
      <c r="AD302">
        <v>31</v>
      </c>
    </row>
    <row r="303" spans="1:30" ht="12.75">
      <c r="A303" t="s">
        <v>763</v>
      </c>
      <c r="B303" t="s">
        <v>193</v>
      </c>
      <c r="C303" t="s">
        <v>450</v>
      </c>
      <c r="D303" t="s">
        <v>13</v>
      </c>
      <c r="E303" t="s">
        <v>549</v>
      </c>
      <c r="F303" t="s">
        <v>549</v>
      </c>
      <c r="G303">
        <v>1</v>
      </c>
      <c r="H303">
        <v>0</v>
      </c>
      <c r="I303" t="s">
        <v>549</v>
      </c>
      <c r="J303" t="s">
        <v>549</v>
      </c>
      <c r="K303">
        <v>18</v>
      </c>
      <c r="L303">
        <v>9</v>
      </c>
      <c r="M303">
        <v>11</v>
      </c>
      <c r="N303">
        <v>5</v>
      </c>
      <c r="O303" t="s">
        <v>549</v>
      </c>
      <c r="P303" t="s">
        <v>549</v>
      </c>
      <c r="Q303">
        <v>4</v>
      </c>
      <c r="R303">
        <v>2</v>
      </c>
      <c r="S303">
        <v>1</v>
      </c>
      <c r="T303">
        <v>0</v>
      </c>
      <c r="U303" t="s">
        <v>549</v>
      </c>
      <c r="V303" t="s">
        <v>549</v>
      </c>
      <c r="W303">
        <v>4</v>
      </c>
      <c r="X303">
        <v>2</v>
      </c>
      <c r="Y303">
        <v>7</v>
      </c>
      <c r="Z303">
        <v>3</v>
      </c>
      <c r="AA303">
        <v>8</v>
      </c>
      <c r="AB303">
        <v>4</v>
      </c>
      <c r="AC303">
        <v>210</v>
      </c>
      <c r="AD303">
        <v>43</v>
      </c>
    </row>
    <row r="304" spans="1:30" ht="12.75">
      <c r="A304" t="s">
        <v>763</v>
      </c>
      <c r="B304" t="s">
        <v>187</v>
      </c>
      <c r="C304" t="s">
        <v>450</v>
      </c>
      <c r="D304" t="s">
        <v>743</v>
      </c>
      <c r="E304" t="s">
        <v>549</v>
      </c>
      <c r="F304" t="s">
        <v>549</v>
      </c>
      <c r="G304" t="s">
        <v>549</v>
      </c>
      <c r="H304" t="s">
        <v>549</v>
      </c>
      <c r="I304" t="s">
        <v>549</v>
      </c>
      <c r="J304" t="s">
        <v>549</v>
      </c>
      <c r="K304" t="s">
        <v>549</v>
      </c>
      <c r="L304" t="s">
        <v>549</v>
      </c>
      <c r="M304" t="s">
        <v>549</v>
      </c>
      <c r="N304" t="s">
        <v>549</v>
      </c>
      <c r="O304" t="s">
        <v>549</v>
      </c>
      <c r="P304" t="s">
        <v>549</v>
      </c>
      <c r="Q304" t="s">
        <v>549</v>
      </c>
      <c r="R304" t="s">
        <v>549</v>
      </c>
      <c r="S304" t="s">
        <v>549</v>
      </c>
      <c r="T304" t="s">
        <v>549</v>
      </c>
      <c r="U304" t="s">
        <v>549</v>
      </c>
      <c r="V304" t="s">
        <v>549</v>
      </c>
      <c r="W304" t="s">
        <v>549</v>
      </c>
      <c r="X304" t="s">
        <v>549</v>
      </c>
      <c r="Y304" t="s">
        <v>549</v>
      </c>
      <c r="Z304" t="s">
        <v>549</v>
      </c>
      <c r="AA304" t="s">
        <v>549</v>
      </c>
      <c r="AB304" t="s">
        <v>549</v>
      </c>
      <c r="AC304">
        <v>1</v>
      </c>
      <c r="AD304" t="s">
        <v>549</v>
      </c>
    </row>
    <row r="305" spans="1:30" ht="12.75">
      <c r="A305" t="s">
        <v>348</v>
      </c>
      <c r="B305" t="s">
        <v>193</v>
      </c>
      <c r="C305" t="s">
        <v>465</v>
      </c>
      <c r="D305" t="s">
        <v>786</v>
      </c>
      <c r="E305" t="s">
        <v>549</v>
      </c>
      <c r="F305" t="s">
        <v>549</v>
      </c>
      <c r="G305">
        <v>1</v>
      </c>
      <c r="H305">
        <v>1</v>
      </c>
      <c r="I305">
        <v>2</v>
      </c>
      <c r="J305">
        <v>1</v>
      </c>
      <c r="K305">
        <v>7</v>
      </c>
      <c r="L305">
        <v>5</v>
      </c>
      <c r="M305">
        <v>2</v>
      </c>
      <c r="N305">
        <v>1</v>
      </c>
      <c r="O305" t="s">
        <v>549</v>
      </c>
      <c r="P305" t="s">
        <v>549</v>
      </c>
      <c r="Q305">
        <v>4</v>
      </c>
      <c r="R305">
        <v>3</v>
      </c>
      <c r="S305">
        <v>2</v>
      </c>
      <c r="T305">
        <v>1</v>
      </c>
      <c r="U305" t="s">
        <v>549</v>
      </c>
      <c r="V305" t="s">
        <v>549</v>
      </c>
      <c r="W305">
        <v>3</v>
      </c>
      <c r="X305">
        <v>2</v>
      </c>
      <c r="Y305" t="s">
        <v>549</v>
      </c>
      <c r="Z305" t="s">
        <v>549</v>
      </c>
      <c r="AA305">
        <v>6</v>
      </c>
      <c r="AB305">
        <v>4</v>
      </c>
      <c r="AC305">
        <v>147</v>
      </c>
      <c r="AD305">
        <v>22</v>
      </c>
    </row>
    <row r="306" spans="1:30" ht="12.75">
      <c r="A306" t="s">
        <v>348</v>
      </c>
      <c r="B306" t="s">
        <v>191</v>
      </c>
      <c r="C306" t="s">
        <v>465</v>
      </c>
      <c r="D306" t="s">
        <v>627</v>
      </c>
      <c r="E306" t="s">
        <v>549</v>
      </c>
      <c r="F306" t="s">
        <v>549</v>
      </c>
      <c r="G306">
        <v>1</v>
      </c>
      <c r="H306">
        <v>2</v>
      </c>
      <c r="I306">
        <v>1</v>
      </c>
      <c r="J306">
        <v>2</v>
      </c>
      <c r="K306">
        <v>2</v>
      </c>
      <c r="L306">
        <v>5</v>
      </c>
      <c r="M306">
        <v>1</v>
      </c>
      <c r="N306">
        <v>2</v>
      </c>
      <c r="O306" t="s">
        <v>549</v>
      </c>
      <c r="P306" t="s">
        <v>549</v>
      </c>
      <c r="Q306">
        <v>2</v>
      </c>
      <c r="R306">
        <v>5</v>
      </c>
      <c r="S306" t="s">
        <v>549</v>
      </c>
      <c r="T306" t="s">
        <v>549</v>
      </c>
      <c r="U306" t="s">
        <v>549</v>
      </c>
      <c r="V306" t="s">
        <v>549</v>
      </c>
      <c r="W306">
        <v>1</v>
      </c>
      <c r="X306">
        <v>2</v>
      </c>
      <c r="Y306" t="s">
        <v>549</v>
      </c>
      <c r="Z306" t="s">
        <v>549</v>
      </c>
      <c r="AA306">
        <v>2</v>
      </c>
      <c r="AB306">
        <v>5</v>
      </c>
      <c r="AC306">
        <v>41</v>
      </c>
      <c r="AD306">
        <v>7</v>
      </c>
    </row>
    <row r="307" spans="1:30" ht="12.75">
      <c r="A307" t="s">
        <v>348</v>
      </c>
      <c r="B307" t="s">
        <v>313</v>
      </c>
      <c r="C307" t="s">
        <v>465</v>
      </c>
      <c r="D307" t="s">
        <v>118</v>
      </c>
      <c r="E307" t="s">
        <v>549</v>
      </c>
      <c r="F307" t="s">
        <v>549</v>
      </c>
      <c r="G307" t="s">
        <v>549</v>
      </c>
      <c r="H307" t="s">
        <v>549</v>
      </c>
      <c r="I307">
        <v>1</v>
      </c>
      <c r="J307">
        <v>1</v>
      </c>
      <c r="K307">
        <v>5</v>
      </c>
      <c r="L307">
        <v>5</v>
      </c>
      <c r="M307">
        <v>1</v>
      </c>
      <c r="N307">
        <v>1</v>
      </c>
      <c r="O307" t="s">
        <v>549</v>
      </c>
      <c r="P307" t="s">
        <v>549</v>
      </c>
      <c r="Q307">
        <v>2</v>
      </c>
      <c r="R307">
        <v>2</v>
      </c>
      <c r="S307">
        <v>2</v>
      </c>
      <c r="T307">
        <v>2</v>
      </c>
      <c r="U307" t="s">
        <v>549</v>
      </c>
      <c r="V307" t="s">
        <v>549</v>
      </c>
      <c r="W307">
        <v>2</v>
      </c>
      <c r="X307">
        <v>2</v>
      </c>
      <c r="Y307" t="s">
        <v>549</v>
      </c>
      <c r="Z307" t="s">
        <v>549</v>
      </c>
      <c r="AA307">
        <v>4</v>
      </c>
      <c r="AB307">
        <v>4</v>
      </c>
      <c r="AC307">
        <v>106</v>
      </c>
      <c r="AD307">
        <v>15</v>
      </c>
    </row>
    <row r="308" spans="1:30" ht="12.75">
      <c r="A308" t="s">
        <v>357</v>
      </c>
      <c r="B308" t="s">
        <v>191</v>
      </c>
      <c r="C308" t="s">
        <v>196</v>
      </c>
      <c r="D308" t="s">
        <v>692</v>
      </c>
      <c r="E308">
        <v>8</v>
      </c>
      <c r="F308">
        <v>0</v>
      </c>
      <c r="G308">
        <v>10</v>
      </c>
      <c r="H308">
        <v>1</v>
      </c>
      <c r="I308">
        <v>23</v>
      </c>
      <c r="J308">
        <v>1</v>
      </c>
      <c r="K308">
        <v>240</v>
      </c>
      <c r="L308">
        <v>13</v>
      </c>
      <c r="M308">
        <v>66</v>
      </c>
      <c r="N308">
        <v>4</v>
      </c>
      <c r="O308">
        <v>6</v>
      </c>
      <c r="P308">
        <v>0</v>
      </c>
      <c r="Q308">
        <v>99</v>
      </c>
      <c r="R308">
        <v>5</v>
      </c>
      <c r="S308">
        <v>20</v>
      </c>
      <c r="T308">
        <v>1</v>
      </c>
      <c r="U308">
        <v>20</v>
      </c>
      <c r="V308">
        <v>1</v>
      </c>
      <c r="W308">
        <v>131</v>
      </c>
      <c r="X308">
        <v>7</v>
      </c>
      <c r="Y308">
        <v>81</v>
      </c>
      <c r="Z308">
        <v>4</v>
      </c>
      <c r="AA308">
        <v>103</v>
      </c>
      <c r="AB308">
        <v>6</v>
      </c>
      <c r="AC308">
        <v>1809</v>
      </c>
      <c r="AD308">
        <v>522</v>
      </c>
    </row>
    <row r="309" spans="1:30" ht="12.75">
      <c r="A309" t="s">
        <v>357</v>
      </c>
      <c r="B309" t="s">
        <v>187</v>
      </c>
      <c r="C309" t="s">
        <v>196</v>
      </c>
      <c r="D309" t="s">
        <v>515</v>
      </c>
      <c r="E309" t="s">
        <v>549</v>
      </c>
      <c r="F309" t="s">
        <v>549</v>
      </c>
      <c r="G309" t="s">
        <v>549</v>
      </c>
      <c r="H309" t="s">
        <v>549</v>
      </c>
      <c r="I309" t="s">
        <v>549</v>
      </c>
      <c r="J309" t="s">
        <v>549</v>
      </c>
      <c r="K309">
        <v>2</v>
      </c>
      <c r="L309">
        <v>33</v>
      </c>
      <c r="M309" t="s">
        <v>549</v>
      </c>
      <c r="N309" t="s">
        <v>549</v>
      </c>
      <c r="O309" t="s">
        <v>549</v>
      </c>
      <c r="P309" t="s">
        <v>549</v>
      </c>
      <c r="Q309" t="s">
        <v>549</v>
      </c>
      <c r="R309" t="s">
        <v>549</v>
      </c>
      <c r="S309" t="s">
        <v>549</v>
      </c>
      <c r="T309" t="s">
        <v>549</v>
      </c>
      <c r="U309" t="s">
        <v>549</v>
      </c>
      <c r="V309" t="s">
        <v>549</v>
      </c>
      <c r="W309" t="s">
        <v>549</v>
      </c>
      <c r="X309" t="s">
        <v>549</v>
      </c>
      <c r="Y309" t="s">
        <v>549</v>
      </c>
      <c r="Z309" t="s">
        <v>549</v>
      </c>
      <c r="AA309">
        <v>1</v>
      </c>
      <c r="AB309">
        <v>17</v>
      </c>
      <c r="AC309">
        <v>6</v>
      </c>
      <c r="AD309">
        <v>3</v>
      </c>
    </row>
    <row r="310" spans="1:30" ht="12.75">
      <c r="A310" t="s">
        <v>357</v>
      </c>
      <c r="B310" t="s">
        <v>313</v>
      </c>
      <c r="C310" t="s">
        <v>196</v>
      </c>
      <c r="D310" t="s">
        <v>779</v>
      </c>
      <c r="E310">
        <v>17</v>
      </c>
      <c r="F310">
        <v>1</v>
      </c>
      <c r="G310">
        <v>29</v>
      </c>
      <c r="H310">
        <v>1</v>
      </c>
      <c r="I310">
        <v>32</v>
      </c>
      <c r="J310">
        <v>1</v>
      </c>
      <c r="K310">
        <v>660</v>
      </c>
      <c r="L310">
        <v>21</v>
      </c>
      <c r="M310">
        <v>188</v>
      </c>
      <c r="N310">
        <v>6</v>
      </c>
      <c r="O310">
        <v>5</v>
      </c>
      <c r="P310">
        <v>0</v>
      </c>
      <c r="Q310">
        <v>52</v>
      </c>
      <c r="R310">
        <v>2</v>
      </c>
      <c r="S310">
        <v>44</v>
      </c>
      <c r="T310">
        <v>1</v>
      </c>
      <c r="U310">
        <v>7</v>
      </c>
      <c r="V310">
        <v>0</v>
      </c>
      <c r="W310">
        <v>359</v>
      </c>
      <c r="X310">
        <v>12</v>
      </c>
      <c r="Y310">
        <v>97</v>
      </c>
      <c r="Z310">
        <v>3</v>
      </c>
      <c r="AA310">
        <v>199</v>
      </c>
      <c r="AB310">
        <v>6</v>
      </c>
      <c r="AC310">
        <v>3114</v>
      </c>
      <c r="AD310">
        <v>1175</v>
      </c>
    </row>
    <row r="311" spans="1:30" ht="12.75">
      <c r="A311" t="s">
        <v>357</v>
      </c>
      <c r="B311" t="s">
        <v>193</v>
      </c>
      <c r="C311" t="s">
        <v>196</v>
      </c>
      <c r="D311" t="s">
        <v>270</v>
      </c>
      <c r="E311">
        <v>25</v>
      </c>
      <c r="F311">
        <v>1</v>
      </c>
      <c r="G311">
        <v>39</v>
      </c>
      <c r="H311">
        <v>1</v>
      </c>
      <c r="I311">
        <v>55</v>
      </c>
      <c r="J311">
        <v>1</v>
      </c>
      <c r="K311">
        <v>902</v>
      </c>
      <c r="L311">
        <v>18</v>
      </c>
      <c r="M311">
        <v>254</v>
      </c>
      <c r="N311">
        <v>5</v>
      </c>
      <c r="O311">
        <v>11</v>
      </c>
      <c r="P311">
        <v>0</v>
      </c>
      <c r="Q311">
        <v>151</v>
      </c>
      <c r="R311">
        <v>3</v>
      </c>
      <c r="S311">
        <v>64</v>
      </c>
      <c r="T311">
        <v>1</v>
      </c>
      <c r="U311">
        <v>27</v>
      </c>
      <c r="V311">
        <v>1</v>
      </c>
      <c r="W311">
        <v>490</v>
      </c>
      <c r="X311">
        <v>10</v>
      </c>
      <c r="Y311">
        <v>178</v>
      </c>
      <c r="Z311">
        <v>4</v>
      </c>
      <c r="AA311">
        <v>303</v>
      </c>
      <c r="AB311">
        <v>6</v>
      </c>
      <c r="AC311">
        <v>4929</v>
      </c>
      <c r="AD311">
        <v>1700</v>
      </c>
    </row>
    <row r="312" spans="1:30" ht="12.75">
      <c r="A312" t="s">
        <v>379</v>
      </c>
      <c r="B312" t="s">
        <v>187</v>
      </c>
      <c r="C312" t="s">
        <v>374</v>
      </c>
      <c r="D312" t="s">
        <v>507</v>
      </c>
      <c r="E312" t="s">
        <v>549</v>
      </c>
      <c r="F312" t="s">
        <v>549</v>
      </c>
      <c r="G312" t="s">
        <v>549</v>
      </c>
      <c r="H312" t="s">
        <v>549</v>
      </c>
      <c r="I312" t="s">
        <v>549</v>
      </c>
      <c r="J312" t="s">
        <v>549</v>
      </c>
      <c r="K312" t="s">
        <v>549</v>
      </c>
      <c r="L312" t="s">
        <v>549</v>
      </c>
      <c r="M312" t="s">
        <v>549</v>
      </c>
      <c r="N312" t="s">
        <v>549</v>
      </c>
      <c r="O312" t="s">
        <v>549</v>
      </c>
      <c r="P312" t="s">
        <v>549</v>
      </c>
      <c r="Q312" t="s">
        <v>549</v>
      </c>
      <c r="R312" t="s">
        <v>549</v>
      </c>
      <c r="S312" t="s">
        <v>549</v>
      </c>
      <c r="T312" t="s">
        <v>549</v>
      </c>
      <c r="U312" t="s">
        <v>549</v>
      </c>
      <c r="V312" t="s">
        <v>549</v>
      </c>
      <c r="W312" t="s">
        <v>549</v>
      </c>
      <c r="X312" t="s">
        <v>549</v>
      </c>
      <c r="Y312" t="s">
        <v>549</v>
      </c>
      <c r="Z312" t="s">
        <v>549</v>
      </c>
      <c r="AA312" t="s">
        <v>549</v>
      </c>
      <c r="AB312" t="s">
        <v>549</v>
      </c>
      <c r="AC312">
        <v>1</v>
      </c>
      <c r="AD312" t="s">
        <v>549</v>
      </c>
    </row>
    <row r="313" spans="1:30" ht="12.75">
      <c r="A313" t="s">
        <v>379</v>
      </c>
      <c r="B313" t="s">
        <v>191</v>
      </c>
      <c r="C313" t="s">
        <v>374</v>
      </c>
      <c r="D313" t="s">
        <v>628</v>
      </c>
      <c r="E313" t="s">
        <v>549</v>
      </c>
      <c r="F313" t="s">
        <v>549</v>
      </c>
      <c r="G313">
        <v>1</v>
      </c>
      <c r="H313">
        <v>0</v>
      </c>
      <c r="I313" t="s">
        <v>549</v>
      </c>
      <c r="J313" t="s">
        <v>549</v>
      </c>
      <c r="K313">
        <v>14</v>
      </c>
      <c r="L313">
        <v>6</v>
      </c>
      <c r="M313">
        <v>1</v>
      </c>
      <c r="N313">
        <v>0</v>
      </c>
      <c r="O313" t="s">
        <v>549</v>
      </c>
      <c r="P313" t="s">
        <v>549</v>
      </c>
      <c r="Q313">
        <v>7</v>
      </c>
      <c r="R313">
        <v>3</v>
      </c>
      <c r="S313">
        <v>1</v>
      </c>
      <c r="T313">
        <v>0</v>
      </c>
      <c r="U313">
        <v>1</v>
      </c>
      <c r="V313">
        <v>0</v>
      </c>
      <c r="W313">
        <v>12</v>
      </c>
      <c r="X313">
        <v>5</v>
      </c>
      <c r="Y313">
        <v>6</v>
      </c>
      <c r="Z313">
        <v>2</v>
      </c>
      <c r="AA313">
        <v>11</v>
      </c>
      <c r="AB313">
        <v>4</v>
      </c>
      <c r="AC313">
        <v>248</v>
      </c>
      <c r="AD313">
        <v>39</v>
      </c>
    </row>
    <row r="314" spans="1:30" ht="12.75">
      <c r="A314" t="s">
        <v>379</v>
      </c>
      <c r="B314" t="s">
        <v>313</v>
      </c>
      <c r="C314" t="s">
        <v>374</v>
      </c>
      <c r="D314" t="s">
        <v>119</v>
      </c>
      <c r="E314" t="s">
        <v>549</v>
      </c>
      <c r="F314" t="s">
        <v>549</v>
      </c>
      <c r="G314">
        <v>1</v>
      </c>
      <c r="H314">
        <v>0</v>
      </c>
      <c r="I314" t="s">
        <v>549</v>
      </c>
      <c r="J314" t="s">
        <v>549</v>
      </c>
      <c r="K314">
        <v>44</v>
      </c>
      <c r="L314">
        <v>12</v>
      </c>
      <c r="M314">
        <v>12</v>
      </c>
      <c r="N314">
        <v>3</v>
      </c>
      <c r="O314" t="s">
        <v>549</v>
      </c>
      <c r="P314" t="s">
        <v>549</v>
      </c>
      <c r="Q314">
        <v>4</v>
      </c>
      <c r="R314">
        <v>1</v>
      </c>
      <c r="S314">
        <v>7</v>
      </c>
      <c r="T314">
        <v>2</v>
      </c>
      <c r="U314" t="s">
        <v>549</v>
      </c>
      <c r="V314" t="s">
        <v>549</v>
      </c>
      <c r="W314">
        <v>32</v>
      </c>
      <c r="X314">
        <v>9</v>
      </c>
      <c r="Y314">
        <v>9</v>
      </c>
      <c r="Z314">
        <v>2</v>
      </c>
      <c r="AA314">
        <v>30</v>
      </c>
      <c r="AB314">
        <v>8</v>
      </c>
      <c r="AC314">
        <v>374</v>
      </c>
      <c r="AD314">
        <v>104</v>
      </c>
    </row>
    <row r="315" spans="1:30" ht="12.75">
      <c r="A315" t="s">
        <v>379</v>
      </c>
      <c r="B315" t="s">
        <v>193</v>
      </c>
      <c r="C315" t="s">
        <v>374</v>
      </c>
      <c r="D315" t="s">
        <v>804</v>
      </c>
      <c r="E315" t="s">
        <v>549</v>
      </c>
      <c r="F315" t="s">
        <v>549</v>
      </c>
      <c r="G315">
        <v>2</v>
      </c>
      <c r="H315">
        <v>0</v>
      </c>
      <c r="I315" t="s">
        <v>549</v>
      </c>
      <c r="J315" t="s">
        <v>549</v>
      </c>
      <c r="K315">
        <v>58</v>
      </c>
      <c r="L315">
        <v>9</v>
      </c>
      <c r="M315">
        <v>13</v>
      </c>
      <c r="N315">
        <v>2</v>
      </c>
      <c r="O315" t="s">
        <v>549</v>
      </c>
      <c r="P315" t="s">
        <v>549</v>
      </c>
      <c r="Q315">
        <v>11</v>
      </c>
      <c r="R315">
        <v>2</v>
      </c>
      <c r="S315">
        <v>8</v>
      </c>
      <c r="T315">
        <v>1</v>
      </c>
      <c r="U315">
        <v>1</v>
      </c>
      <c r="V315">
        <v>0</v>
      </c>
      <c r="W315">
        <v>44</v>
      </c>
      <c r="X315">
        <v>7</v>
      </c>
      <c r="Y315">
        <v>15</v>
      </c>
      <c r="Z315">
        <v>2</v>
      </c>
      <c r="AA315">
        <v>41</v>
      </c>
      <c r="AB315">
        <v>7</v>
      </c>
      <c r="AC315">
        <v>623</v>
      </c>
      <c r="AD315">
        <v>143</v>
      </c>
    </row>
    <row r="316" spans="1:30" ht="12.75">
      <c r="A316" t="s">
        <v>312</v>
      </c>
      <c r="B316" t="s">
        <v>193</v>
      </c>
      <c r="C316" t="s">
        <v>464</v>
      </c>
      <c r="D316" t="s">
        <v>271</v>
      </c>
      <c r="E316">
        <v>6</v>
      </c>
      <c r="F316">
        <v>1</v>
      </c>
      <c r="G316">
        <v>6</v>
      </c>
      <c r="H316">
        <v>1</v>
      </c>
      <c r="I316">
        <v>8</v>
      </c>
      <c r="J316">
        <v>1</v>
      </c>
      <c r="K316">
        <v>132</v>
      </c>
      <c r="L316">
        <v>18</v>
      </c>
      <c r="M316">
        <v>32</v>
      </c>
      <c r="N316">
        <v>4</v>
      </c>
      <c r="O316">
        <v>1</v>
      </c>
      <c r="P316">
        <v>0</v>
      </c>
      <c r="Q316">
        <v>20</v>
      </c>
      <c r="R316">
        <v>3</v>
      </c>
      <c r="S316">
        <v>8</v>
      </c>
      <c r="T316">
        <v>1</v>
      </c>
      <c r="U316">
        <v>4</v>
      </c>
      <c r="V316">
        <v>1</v>
      </c>
      <c r="W316">
        <v>80</v>
      </c>
      <c r="X316">
        <v>11</v>
      </c>
      <c r="Y316">
        <v>28</v>
      </c>
      <c r="Z316">
        <v>4</v>
      </c>
      <c r="AA316">
        <v>47</v>
      </c>
      <c r="AB316">
        <v>6</v>
      </c>
      <c r="AC316">
        <v>735</v>
      </c>
      <c r="AD316">
        <v>241</v>
      </c>
    </row>
    <row r="317" spans="1:30" ht="12.75">
      <c r="A317" t="s">
        <v>312</v>
      </c>
      <c r="B317" t="s">
        <v>191</v>
      </c>
      <c r="C317" t="s">
        <v>464</v>
      </c>
      <c r="D317" t="s">
        <v>629</v>
      </c>
      <c r="E317" t="s">
        <v>549</v>
      </c>
      <c r="F317" t="s">
        <v>549</v>
      </c>
      <c r="G317" t="s">
        <v>549</v>
      </c>
      <c r="H317" t="s">
        <v>549</v>
      </c>
      <c r="I317" t="s">
        <v>549</v>
      </c>
      <c r="J317" t="s">
        <v>549</v>
      </c>
      <c r="K317">
        <v>36</v>
      </c>
      <c r="L317">
        <v>17</v>
      </c>
      <c r="M317">
        <v>6</v>
      </c>
      <c r="N317">
        <v>3</v>
      </c>
      <c r="O317" t="s">
        <v>549</v>
      </c>
      <c r="P317" t="s">
        <v>549</v>
      </c>
      <c r="Q317">
        <v>11</v>
      </c>
      <c r="R317">
        <v>5</v>
      </c>
      <c r="S317">
        <v>2</v>
      </c>
      <c r="T317">
        <v>1</v>
      </c>
      <c r="U317">
        <v>4</v>
      </c>
      <c r="V317">
        <v>2</v>
      </c>
      <c r="W317">
        <v>10</v>
      </c>
      <c r="X317">
        <v>5</v>
      </c>
      <c r="Y317">
        <v>7</v>
      </c>
      <c r="Z317">
        <v>3</v>
      </c>
      <c r="AA317">
        <v>12</v>
      </c>
      <c r="AB317">
        <v>6</v>
      </c>
      <c r="AC317">
        <v>209</v>
      </c>
      <c r="AD317">
        <v>55</v>
      </c>
    </row>
    <row r="318" spans="1:30" ht="12.75">
      <c r="A318" t="s">
        <v>312</v>
      </c>
      <c r="B318" t="s">
        <v>313</v>
      </c>
      <c r="C318" t="s">
        <v>464</v>
      </c>
      <c r="D318" t="s">
        <v>120</v>
      </c>
      <c r="E318">
        <v>6</v>
      </c>
      <c r="F318">
        <v>1</v>
      </c>
      <c r="G318">
        <v>6</v>
      </c>
      <c r="H318">
        <v>1</v>
      </c>
      <c r="I318">
        <v>8</v>
      </c>
      <c r="J318">
        <v>2</v>
      </c>
      <c r="K318">
        <v>96</v>
      </c>
      <c r="L318">
        <v>18</v>
      </c>
      <c r="M318">
        <v>26</v>
      </c>
      <c r="N318">
        <v>5</v>
      </c>
      <c r="O318">
        <v>1</v>
      </c>
      <c r="P318">
        <v>0</v>
      </c>
      <c r="Q318">
        <v>9</v>
      </c>
      <c r="R318">
        <v>2</v>
      </c>
      <c r="S318">
        <v>6</v>
      </c>
      <c r="T318">
        <v>1</v>
      </c>
      <c r="U318" t="s">
        <v>549</v>
      </c>
      <c r="V318" t="s">
        <v>549</v>
      </c>
      <c r="W318">
        <v>70</v>
      </c>
      <c r="X318">
        <v>13</v>
      </c>
      <c r="Y318">
        <v>21</v>
      </c>
      <c r="Z318">
        <v>4</v>
      </c>
      <c r="AA318">
        <v>35</v>
      </c>
      <c r="AB318">
        <v>7</v>
      </c>
      <c r="AC318">
        <v>525</v>
      </c>
      <c r="AD318">
        <v>186</v>
      </c>
    </row>
    <row r="319" spans="1:30" ht="12.75">
      <c r="A319" t="s">
        <v>312</v>
      </c>
      <c r="B319" t="s">
        <v>187</v>
      </c>
      <c r="C319" t="s">
        <v>464</v>
      </c>
      <c r="D319" t="s">
        <v>837</v>
      </c>
      <c r="E319" t="s">
        <v>549</v>
      </c>
      <c r="F319" t="s">
        <v>549</v>
      </c>
      <c r="G319" t="s">
        <v>549</v>
      </c>
      <c r="H319" t="s">
        <v>549</v>
      </c>
      <c r="I319" t="s">
        <v>549</v>
      </c>
      <c r="J319" t="s">
        <v>549</v>
      </c>
      <c r="K319" t="s">
        <v>549</v>
      </c>
      <c r="L319" t="s">
        <v>549</v>
      </c>
      <c r="M319" t="s">
        <v>549</v>
      </c>
      <c r="N319" t="s">
        <v>549</v>
      </c>
      <c r="O319" t="s">
        <v>549</v>
      </c>
      <c r="P319" t="s">
        <v>549</v>
      </c>
      <c r="Q319" t="s">
        <v>549</v>
      </c>
      <c r="R319" t="s">
        <v>549</v>
      </c>
      <c r="S319" t="s">
        <v>549</v>
      </c>
      <c r="T319" t="s">
        <v>549</v>
      </c>
      <c r="U319" t="s">
        <v>549</v>
      </c>
      <c r="V319" t="s">
        <v>549</v>
      </c>
      <c r="W319" t="s">
        <v>549</v>
      </c>
      <c r="X319" t="s">
        <v>549</v>
      </c>
      <c r="Y319" t="s">
        <v>549</v>
      </c>
      <c r="Z319" t="s">
        <v>549</v>
      </c>
      <c r="AA319" t="s">
        <v>549</v>
      </c>
      <c r="AB319" t="s">
        <v>549</v>
      </c>
      <c r="AC319">
        <v>1</v>
      </c>
      <c r="AD319" t="s">
        <v>549</v>
      </c>
    </row>
    <row r="320" spans="1:30" ht="12.75">
      <c r="A320" t="s">
        <v>349</v>
      </c>
      <c r="B320" t="s">
        <v>187</v>
      </c>
      <c r="C320" t="s">
        <v>465</v>
      </c>
      <c r="D320" t="s">
        <v>508</v>
      </c>
      <c r="E320" t="s">
        <v>549</v>
      </c>
      <c r="F320" t="s">
        <v>549</v>
      </c>
      <c r="G320" t="s">
        <v>549</v>
      </c>
      <c r="H320" t="s">
        <v>549</v>
      </c>
      <c r="I320" t="s">
        <v>549</v>
      </c>
      <c r="J320" t="s">
        <v>549</v>
      </c>
      <c r="K320" t="s">
        <v>549</v>
      </c>
      <c r="L320" t="s">
        <v>549</v>
      </c>
      <c r="M320" t="s">
        <v>549</v>
      </c>
      <c r="N320" t="s">
        <v>549</v>
      </c>
      <c r="O320" t="s">
        <v>549</v>
      </c>
      <c r="P320" t="s">
        <v>549</v>
      </c>
      <c r="Q320" t="s">
        <v>549</v>
      </c>
      <c r="R320" t="s">
        <v>549</v>
      </c>
      <c r="S320" t="s">
        <v>549</v>
      </c>
      <c r="T320" t="s">
        <v>549</v>
      </c>
      <c r="U320" t="s">
        <v>549</v>
      </c>
      <c r="V320" t="s">
        <v>549</v>
      </c>
      <c r="W320" t="s">
        <v>549</v>
      </c>
      <c r="X320" t="s">
        <v>549</v>
      </c>
      <c r="Y320" t="s">
        <v>549</v>
      </c>
      <c r="Z320" t="s">
        <v>549</v>
      </c>
      <c r="AA320" t="s">
        <v>549</v>
      </c>
      <c r="AB320" t="s">
        <v>549</v>
      </c>
      <c r="AC320">
        <v>1</v>
      </c>
      <c r="AD320" t="s">
        <v>549</v>
      </c>
    </row>
    <row r="321" spans="1:30" ht="12.75">
      <c r="A321" t="s">
        <v>349</v>
      </c>
      <c r="B321" t="s">
        <v>191</v>
      </c>
      <c r="C321" t="s">
        <v>465</v>
      </c>
      <c r="D321" t="s">
        <v>630</v>
      </c>
      <c r="E321" t="s">
        <v>549</v>
      </c>
      <c r="F321" t="s">
        <v>549</v>
      </c>
      <c r="G321">
        <v>1</v>
      </c>
      <c r="H321">
        <v>1</v>
      </c>
      <c r="I321">
        <v>4</v>
      </c>
      <c r="J321">
        <v>4</v>
      </c>
      <c r="K321">
        <v>13</v>
      </c>
      <c r="L321">
        <v>13</v>
      </c>
      <c r="M321">
        <v>2</v>
      </c>
      <c r="N321">
        <v>2</v>
      </c>
      <c r="O321" t="s">
        <v>549</v>
      </c>
      <c r="P321" t="s">
        <v>549</v>
      </c>
      <c r="Q321">
        <v>2</v>
      </c>
      <c r="R321">
        <v>2</v>
      </c>
      <c r="S321" t="s">
        <v>549</v>
      </c>
      <c r="T321" t="s">
        <v>549</v>
      </c>
      <c r="U321">
        <v>2</v>
      </c>
      <c r="V321">
        <v>2</v>
      </c>
      <c r="W321">
        <v>6</v>
      </c>
      <c r="X321">
        <v>6</v>
      </c>
      <c r="Y321">
        <v>9</v>
      </c>
      <c r="Z321">
        <v>9</v>
      </c>
      <c r="AA321">
        <v>4</v>
      </c>
      <c r="AB321">
        <v>4</v>
      </c>
      <c r="AC321">
        <v>100</v>
      </c>
      <c r="AD321">
        <v>28</v>
      </c>
    </row>
    <row r="322" spans="1:30" ht="12.75">
      <c r="A322" t="s">
        <v>349</v>
      </c>
      <c r="B322" t="s">
        <v>313</v>
      </c>
      <c r="C322" t="s">
        <v>465</v>
      </c>
      <c r="D322" t="s">
        <v>121</v>
      </c>
      <c r="E322" t="s">
        <v>549</v>
      </c>
      <c r="F322" t="s">
        <v>549</v>
      </c>
      <c r="G322" t="s">
        <v>549</v>
      </c>
      <c r="H322" t="s">
        <v>549</v>
      </c>
      <c r="I322" t="s">
        <v>549</v>
      </c>
      <c r="J322" t="s">
        <v>549</v>
      </c>
      <c r="K322">
        <v>33</v>
      </c>
      <c r="L322">
        <v>18</v>
      </c>
      <c r="M322">
        <v>7</v>
      </c>
      <c r="N322">
        <v>4</v>
      </c>
      <c r="O322" t="s">
        <v>549</v>
      </c>
      <c r="P322" t="s">
        <v>549</v>
      </c>
      <c r="Q322">
        <v>1</v>
      </c>
      <c r="R322">
        <v>1</v>
      </c>
      <c r="S322">
        <v>4</v>
      </c>
      <c r="T322">
        <v>2</v>
      </c>
      <c r="U322" t="s">
        <v>549</v>
      </c>
      <c r="V322" t="s">
        <v>549</v>
      </c>
      <c r="W322">
        <v>23</v>
      </c>
      <c r="X322">
        <v>12</v>
      </c>
      <c r="Y322">
        <v>6</v>
      </c>
      <c r="Z322">
        <v>3</v>
      </c>
      <c r="AA322">
        <v>13</v>
      </c>
      <c r="AB322">
        <v>7</v>
      </c>
      <c r="AC322">
        <v>186</v>
      </c>
      <c r="AD322">
        <v>63</v>
      </c>
    </row>
    <row r="323" spans="1:30" ht="12.75">
      <c r="A323" t="s">
        <v>349</v>
      </c>
      <c r="B323" t="s">
        <v>193</v>
      </c>
      <c r="C323" t="s">
        <v>465</v>
      </c>
      <c r="D323" t="s">
        <v>34</v>
      </c>
      <c r="E323" t="s">
        <v>549</v>
      </c>
      <c r="F323" t="s">
        <v>549</v>
      </c>
      <c r="G323">
        <v>1</v>
      </c>
      <c r="H323">
        <v>0</v>
      </c>
      <c r="I323">
        <v>4</v>
      </c>
      <c r="J323">
        <v>1</v>
      </c>
      <c r="K323">
        <v>46</v>
      </c>
      <c r="L323">
        <v>16</v>
      </c>
      <c r="M323">
        <v>9</v>
      </c>
      <c r="N323">
        <v>3</v>
      </c>
      <c r="O323" t="s">
        <v>549</v>
      </c>
      <c r="P323" t="s">
        <v>549</v>
      </c>
      <c r="Q323">
        <v>3</v>
      </c>
      <c r="R323">
        <v>1</v>
      </c>
      <c r="S323">
        <v>4</v>
      </c>
      <c r="T323">
        <v>1</v>
      </c>
      <c r="U323">
        <v>2</v>
      </c>
      <c r="V323">
        <v>1</v>
      </c>
      <c r="W323">
        <v>29</v>
      </c>
      <c r="X323">
        <v>10</v>
      </c>
      <c r="Y323">
        <v>15</v>
      </c>
      <c r="Z323">
        <v>5</v>
      </c>
      <c r="AA323">
        <v>17</v>
      </c>
      <c r="AB323">
        <v>6</v>
      </c>
      <c r="AC323">
        <v>287</v>
      </c>
      <c r="AD323">
        <v>91</v>
      </c>
    </row>
    <row r="324" spans="1:30" ht="12.75">
      <c r="A324" t="s">
        <v>319</v>
      </c>
      <c r="B324" t="s">
        <v>193</v>
      </c>
      <c r="C324" t="s">
        <v>464</v>
      </c>
      <c r="D324" t="s">
        <v>272</v>
      </c>
      <c r="E324">
        <v>2</v>
      </c>
      <c r="F324">
        <v>1</v>
      </c>
      <c r="G324">
        <v>1</v>
      </c>
      <c r="H324">
        <v>1</v>
      </c>
      <c r="I324">
        <v>3</v>
      </c>
      <c r="J324">
        <v>2</v>
      </c>
      <c r="K324">
        <v>13</v>
      </c>
      <c r="L324">
        <v>9</v>
      </c>
      <c r="M324">
        <v>7</v>
      </c>
      <c r="N324">
        <v>5</v>
      </c>
      <c r="O324">
        <v>1</v>
      </c>
      <c r="P324">
        <v>1</v>
      </c>
      <c r="Q324">
        <v>3</v>
      </c>
      <c r="R324">
        <v>2</v>
      </c>
      <c r="S324">
        <v>2</v>
      </c>
      <c r="T324">
        <v>1</v>
      </c>
      <c r="U324">
        <v>1</v>
      </c>
      <c r="V324">
        <v>1</v>
      </c>
      <c r="W324">
        <v>11</v>
      </c>
      <c r="X324">
        <v>7</v>
      </c>
      <c r="Y324">
        <v>5</v>
      </c>
      <c r="Z324">
        <v>3</v>
      </c>
      <c r="AA324">
        <v>22</v>
      </c>
      <c r="AB324">
        <v>15</v>
      </c>
      <c r="AC324">
        <v>151</v>
      </c>
      <c r="AD324">
        <v>46</v>
      </c>
    </row>
    <row r="325" spans="1:30" ht="12.75">
      <c r="A325" t="s">
        <v>319</v>
      </c>
      <c r="B325" t="s">
        <v>191</v>
      </c>
      <c r="C325" t="s">
        <v>464</v>
      </c>
      <c r="D325" t="s">
        <v>631</v>
      </c>
      <c r="E325" t="s">
        <v>549</v>
      </c>
      <c r="F325" t="s">
        <v>549</v>
      </c>
      <c r="G325" t="s">
        <v>549</v>
      </c>
      <c r="H325" t="s">
        <v>549</v>
      </c>
      <c r="I325" t="s">
        <v>549</v>
      </c>
      <c r="J325" t="s">
        <v>549</v>
      </c>
      <c r="K325">
        <v>1</v>
      </c>
      <c r="L325">
        <v>2</v>
      </c>
      <c r="M325">
        <v>3</v>
      </c>
      <c r="N325">
        <v>7</v>
      </c>
      <c r="O325" t="s">
        <v>549</v>
      </c>
      <c r="P325" t="s">
        <v>549</v>
      </c>
      <c r="Q325">
        <v>2</v>
      </c>
      <c r="R325">
        <v>4</v>
      </c>
      <c r="S325" t="s">
        <v>549</v>
      </c>
      <c r="T325" t="s">
        <v>549</v>
      </c>
      <c r="U325">
        <v>1</v>
      </c>
      <c r="V325">
        <v>2</v>
      </c>
      <c r="W325">
        <v>1</v>
      </c>
      <c r="X325">
        <v>2</v>
      </c>
      <c r="Y325" t="s">
        <v>549</v>
      </c>
      <c r="Z325" t="s">
        <v>549</v>
      </c>
      <c r="AA325">
        <v>6</v>
      </c>
      <c r="AB325">
        <v>13</v>
      </c>
      <c r="AC325">
        <v>46</v>
      </c>
      <c r="AD325">
        <v>10</v>
      </c>
    </row>
    <row r="326" spans="1:30" ht="12.75">
      <c r="A326" t="s">
        <v>319</v>
      </c>
      <c r="B326" t="s">
        <v>313</v>
      </c>
      <c r="C326" t="s">
        <v>464</v>
      </c>
      <c r="D326" t="s">
        <v>531</v>
      </c>
      <c r="E326">
        <v>2</v>
      </c>
      <c r="F326">
        <v>2</v>
      </c>
      <c r="G326">
        <v>1</v>
      </c>
      <c r="H326">
        <v>1</v>
      </c>
      <c r="I326">
        <v>3</v>
      </c>
      <c r="J326">
        <v>3</v>
      </c>
      <c r="K326">
        <v>12</v>
      </c>
      <c r="L326">
        <v>11</v>
      </c>
      <c r="M326">
        <v>4</v>
      </c>
      <c r="N326">
        <v>4</v>
      </c>
      <c r="O326">
        <v>1</v>
      </c>
      <c r="P326">
        <v>1</v>
      </c>
      <c r="Q326">
        <v>1</v>
      </c>
      <c r="R326">
        <v>1</v>
      </c>
      <c r="S326">
        <v>2</v>
      </c>
      <c r="T326">
        <v>2</v>
      </c>
      <c r="U326" t="s">
        <v>549</v>
      </c>
      <c r="V326" t="s">
        <v>549</v>
      </c>
      <c r="W326">
        <v>10</v>
      </c>
      <c r="X326">
        <v>10</v>
      </c>
      <c r="Y326">
        <v>5</v>
      </c>
      <c r="Z326">
        <v>5</v>
      </c>
      <c r="AA326">
        <v>16</v>
      </c>
      <c r="AB326">
        <v>15</v>
      </c>
      <c r="AC326">
        <v>105</v>
      </c>
      <c r="AD326">
        <v>36</v>
      </c>
    </row>
    <row r="327" spans="1:30" ht="12.75">
      <c r="A327" t="s">
        <v>314</v>
      </c>
      <c r="B327" t="s">
        <v>191</v>
      </c>
      <c r="C327" t="s">
        <v>464</v>
      </c>
      <c r="D327" t="s">
        <v>632</v>
      </c>
      <c r="E327">
        <v>1</v>
      </c>
      <c r="F327">
        <v>1</v>
      </c>
      <c r="G327">
        <v>5</v>
      </c>
      <c r="H327">
        <v>3</v>
      </c>
      <c r="I327">
        <v>1</v>
      </c>
      <c r="J327">
        <v>1</v>
      </c>
      <c r="K327">
        <v>13</v>
      </c>
      <c r="L327">
        <v>7</v>
      </c>
      <c r="M327">
        <v>9</v>
      </c>
      <c r="N327">
        <v>5</v>
      </c>
      <c r="O327" t="s">
        <v>549</v>
      </c>
      <c r="P327" t="s">
        <v>549</v>
      </c>
      <c r="Q327">
        <v>7</v>
      </c>
      <c r="R327">
        <v>4</v>
      </c>
      <c r="S327">
        <v>5</v>
      </c>
      <c r="T327">
        <v>3</v>
      </c>
      <c r="U327">
        <v>1</v>
      </c>
      <c r="V327">
        <v>1</v>
      </c>
      <c r="W327">
        <v>10</v>
      </c>
      <c r="X327">
        <v>5</v>
      </c>
      <c r="Y327">
        <v>6</v>
      </c>
      <c r="Z327">
        <v>3</v>
      </c>
      <c r="AA327">
        <v>9</v>
      </c>
      <c r="AB327">
        <v>5</v>
      </c>
      <c r="AC327">
        <v>198</v>
      </c>
      <c r="AD327">
        <v>45</v>
      </c>
    </row>
    <row r="328" spans="1:30" ht="12.75">
      <c r="A328" t="s">
        <v>314</v>
      </c>
      <c r="B328" t="s">
        <v>313</v>
      </c>
      <c r="C328" t="s">
        <v>464</v>
      </c>
      <c r="D328" t="s">
        <v>122</v>
      </c>
      <c r="E328">
        <v>3</v>
      </c>
      <c r="F328">
        <v>1</v>
      </c>
      <c r="G328">
        <v>5</v>
      </c>
      <c r="H328">
        <v>1</v>
      </c>
      <c r="I328">
        <v>5</v>
      </c>
      <c r="J328">
        <v>1</v>
      </c>
      <c r="K328">
        <v>72</v>
      </c>
      <c r="L328">
        <v>14</v>
      </c>
      <c r="M328">
        <v>30</v>
      </c>
      <c r="N328">
        <v>6</v>
      </c>
      <c r="O328" t="s">
        <v>549</v>
      </c>
      <c r="P328" t="s">
        <v>549</v>
      </c>
      <c r="Q328">
        <v>11</v>
      </c>
      <c r="R328">
        <v>2</v>
      </c>
      <c r="S328">
        <v>10</v>
      </c>
      <c r="T328">
        <v>2</v>
      </c>
      <c r="U328">
        <v>1</v>
      </c>
      <c r="V328">
        <v>0</v>
      </c>
      <c r="W328">
        <v>58</v>
      </c>
      <c r="X328">
        <v>12</v>
      </c>
      <c r="Y328">
        <v>13</v>
      </c>
      <c r="Z328">
        <v>3</v>
      </c>
      <c r="AA328">
        <v>48</v>
      </c>
      <c r="AB328">
        <v>10</v>
      </c>
      <c r="AC328">
        <v>498</v>
      </c>
      <c r="AD328">
        <v>182</v>
      </c>
    </row>
    <row r="329" spans="1:30" ht="12.75">
      <c r="A329" t="s">
        <v>314</v>
      </c>
      <c r="B329" t="s">
        <v>193</v>
      </c>
      <c r="C329" t="s">
        <v>464</v>
      </c>
      <c r="D329" t="s">
        <v>273</v>
      </c>
      <c r="E329">
        <v>4</v>
      </c>
      <c r="F329">
        <v>1</v>
      </c>
      <c r="G329">
        <v>10</v>
      </c>
      <c r="H329">
        <v>1</v>
      </c>
      <c r="I329">
        <v>6</v>
      </c>
      <c r="J329">
        <v>1</v>
      </c>
      <c r="K329">
        <v>85</v>
      </c>
      <c r="L329">
        <v>12</v>
      </c>
      <c r="M329">
        <v>39</v>
      </c>
      <c r="N329">
        <v>6</v>
      </c>
      <c r="O329" t="s">
        <v>549</v>
      </c>
      <c r="P329" t="s">
        <v>549</v>
      </c>
      <c r="Q329">
        <v>18</v>
      </c>
      <c r="R329">
        <v>3</v>
      </c>
      <c r="S329">
        <v>15</v>
      </c>
      <c r="T329">
        <v>2</v>
      </c>
      <c r="U329">
        <v>2</v>
      </c>
      <c r="V329">
        <v>0</v>
      </c>
      <c r="W329">
        <v>68</v>
      </c>
      <c r="X329">
        <v>10</v>
      </c>
      <c r="Y329">
        <v>19</v>
      </c>
      <c r="Z329">
        <v>3</v>
      </c>
      <c r="AA329">
        <v>57</v>
      </c>
      <c r="AB329">
        <v>8</v>
      </c>
      <c r="AC329">
        <v>696</v>
      </c>
      <c r="AD329">
        <v>227</v>
      </c>
    </row>
    <row r="330" spans="1:30" ht="12.75">
      <c r="A330" t="s">
        <v>381</v>
      </c>
      <c r="B330" t="s">
        <v>193</v>
      </c>
      <c r="C330" t="s">
        <v>357</v>
      </c>
      <c r="D330" t="s">
        <v>787</v>
      </c>
      <c r="E330">
        <v>1</v>
      </c>
      <c r="F330">
        <v>1</v>
      </c>
      <c r="G330">
        <v>1</v>
      </c>
      <c r="H330">
        <v>1</v>
      </c>
      <c r="I330">
        <v>2</v>
      </c>
      <c r="J330">
        <v>1</v>
      </c>
      <c r="K330">
        <v>24</v>
      </c>
      <c r="L330">
        <v>18</v>
      </c>
      <c r="M330">
        <v>8</v>
      </c>
      <c r="N330">
        <v>6</v>
      </c>
      <c r="O330">
        <v>1</v>
      </c>
      <c r="P330">
        <v>1</v>
      </c>
      <c r="Q330">
        <v>4</v>
      </c>
      <c r="R330">
        <v>3</v>
      </c>
      <c r="S330">
        <v>2</v>
      </c>
      <c r="T330">
        <v>1</v>
      </c>
      <c r="U330">
        <v>3</v>
      </c>
      <c r="V330">
        <v>2</v>
      </c>
      <c r="W330">
        <v>14</v>
      </c>
      <c r="X330">
        <v>10</v>
      </c>
      <c r="Y330">
        <v>6</v>
      </c>
      <c r="Z330">
        <v>4</v>
      </c>
      <c r="AA330">
        <v>9</v>
      </c>
      <c r="AB330">
        <v>7</v>
      </c>
      <c r="AC330">
        <v>137</v>
      </c>
      <c r="AD330">
        <v>44</v>
      </c>
    </row>
    <row r="331" spans="1:30" ht="12.75">
      <c r="A331" t="s">
        <v>381</v>
      </c>
      <c r="B331" t="s">
        <v>191</v>
      </c>
      <c r="C331" t="s">
        <v>357</v>
      </c>
      <c r="D331" t="s">
        <v>633</v>
      </c>
      <c r="E331">
        <v>1</v>
      </c>
      <c r="F331">
        <v>2</v>
      </c>
      <c r="G331" t="s">
        <v>549</v>
      </c>
      <c r="H331" t="s">
        <v>549</v>
      </c>
      <c r="I331">
        <v>1</v>
      </c>
      <c r="J331">
        <v>2</v>
      </c>
      <c r="K331">
        <v>8</v>
      </c>
      <c r="L331">
        <v>15</v>
      </c>
      <c r="M331">
        <v>3</v>
      </c>
      <c r="N331">
        <v>6</v>
      </c>
      <c r="O331" t="s">
        <v>549</v>
      </c>
      <c r="P331" t="s">
        <v>549</v>
      </c>
      <c r="Q331">
        <v>3</v>
      </c>
      <c r="R331">
        <v>6</v>
      </c>
      <c r="S331">
        <v>1</v>
      </c>
      <c r="T331">
        <v>2</v>
      </c>
      <c r="U331">
        <v>3</v>
      </c>
      <c r="V331">
        <v>6</v>
      </c>
      <c r="W331">
        <v>5</v>
      </c>
      <c r="X331">
        <v>9</v>
      </c>
      <c r="Y331">
        <v>5</v>
      </c>
      <c r="Z331">
        <v>9</v>
      </c>
      <c r="AA331">
        <v>1</v>
      </c>
      <c r="AB331">
        <v>2</v>
      </c>
      <c r="AC331">
        <v>53</v>
      </c>
      <c r="AD331">
        <v>13</v>
      </c>
    </row>
    <row r="332" spans="1:30" ht="12.75">
      <c r="A332" t="s">
        <v>381</v>
      </c>
      <c r="B332" t="s">
        <v>313</v>
      </c>
      <c r="C332" t="s">
        <v>357</v>
      </c>
      <c r="D332" t="s">
        <v>123</v>
      </c>
      <c r="E332" t="s">
        <v>549</v>
      </c>
      <c r="F332" t="s">
        <v>549</v>
      </c>
      <c r="G332">
        <v>1</v>
      </c>
      <c r="H332">
        <v>1</v>
      </c>
      <c r="I332">
        <v>1</v>
      </c>
      <c r="J332">
        <v>1</v>
      </c>
      <c r="K332">
        <v>16</v>
      </c>
      <c r="L332">
        <v>19</v>
      </c>
      <c r="M332">
        <v>5</v>
      </c>
      <c r="N332">
        <v>6</v>
      </c>
      <c r="O332">
        <v>1</v>
      </c>
      <c r="P332">
        <v>1</v>
      </c>
      <c r="Q332">
        <v>1</v>
      </c>
      <c r="R332">
        <v>1</v>
      </c>
      <c r="S332">
        <v>1</v>
      </c>
      <c r="T332">
        <v>1</v>
      </c>
      <c r="U332" t="s">
        <v>549</v>
      </c>
      <c r="V332" t="s">
        <v>549</v>
      </c>
      <c r="W332">
        <v>9</v>
      </c>
      <c r="X332">
        <v>11</v>
      </c>
      <c r="Y332">
        <v>1</v>
      </c>
      <c r="Z332">
        <v>1</v>
      </c>
      <c r="AA332">
        <v>8</v>
      </c>
      <c r="AB332">
        <v>10</v>
      </c>
      <c r="AC332">
        <v>84</v>
      </c>
      <c r="AD332">
        <v>31</v>
      </c>
    </row>
    <row r="333" spans="1:30" ht="12.75">
      <c r="A333" t="s">
        <v>414</v>
      </c>
      <c r="B333" t="s">
        <v>193</v>
      </c>
      <c r="C333" t="s">
        <v>196</v>
      </c>
      <c r="D333" t="s">
        <v>274</v>
      </c>
      <c r="E333">
        <v>31</v>
      </c>
      <c r="F333">
        <v>1</v>
      </c>
      <c r="G333">
        <v>46</v>
      </c>
      <c r="H333">
        <v>1</v>
      </c>
      <c r="I333">
        <v>37</v>
      </c>
      <c r="J333">
        <v>1</v>
      </c>
      <c r="K333">
        <v>569</v>
      </c>
      <c r="L333">
        <v>15</v>
      </c>
      <c r="M333">
        <v>199</v>
      </c>
      <c r="N333">
        <v>5</v>
      </c>
      <c r="O333">
        <v>12</v>
      </c>
      <c r="P333">
        <v>0</v>
      </c>
      <c r="Q333">
        <v>109</v>
      </c>
      <c r="R333">
        <v>3</v>
      </c>
      <c r="S333">
        <v>79</v>
      </c>
      <c r="T333">
        <v>2</v>
      </c>
      <c r="U333">
        <v>25</v>
      </c>
      <c r="V333">
        <v>1</v>
      </c>
      <c r="W333">
        <v>349</v>
      </c>
      <c r="X333">
        <v>9</v>
      </c>
      <c r="Y333">
        <v>169</v>
      </c>
      <c r="Z333">
        <v>4</v>
      </c>
      <c r="AA333">
        <v>385</v>
      </c>
      <c r="AB333">
        <v>10</v>
      </c>
      <c r="AC333">
        <v>3880</v>
      </c>
      <c r="AD333">
        <v>1256</v>
      </c>
    </row>
    <row r="334" spans="1:30" ht="12.75">
      <c r="A334" t="s">
        <v>414</v>
      </c>
      <c r="B334" t="s">
        <v>313</v>
      </c>
      <c r="C334" t="s">
        <v>196</v>
      </c>
      <c r="D334" t="s">
        <v>780</v>
      </c>
      <c r="E334">
        <v>24</v>
      </c>
      <c r="F334">
        <v>1</v>
      </c>
      <c r="G334">
        <v>29</v>
      </c>
      <c r="H334">
        <v>1</v>
      </c>
      <c r="I334">
        <v>27</v>
      </c>
      <c r="J334">
        <v>1</v>
      </c>
      <c r="K334">
        <v>419</v>
      </c>
      <c r="L334">
        <v>16</v>
      </c>
      <c r="M334">
        <v>160</v>
      </c>
      <c r="N334">
        <v>6</v>
      </c>
      <c r="O334">
        <v>4</v>
      </c>
      <c r="P334">
        <v>0</v>
      </c>
      <c r="Q334">
        <v>58</v>
      </c>
      <c r="R334">
        <v>2</v>
      </c>
      <c r="S334">
        <v>55</v>
      </c>
      <c r="T334">
        <v>2</v>
      </c>
      <c r="U334">
        <v>4</v>
      </c>
      <c r="V334">
        <v>0</v>
      </c>
      <c r="W334">
        <v>269</v>
      </c>
      <c r="X334">
        <v>10</v>
      </c>
      <c r="Y334">
        <v>106</v>
      </c>
      <c r="Z334">
        <v>4</v>
      </c>
      <c r="AA334">
        <v>296</v>
      </c>
      <c r="AB334">
        <v>11</v>
      </c>
      <c r="AC334">
        <v>2671</v>
      </c>
      <c r="AD334">
        <v>922</v>
      </c>
    </row>
    <row r="335" spans="1:30" ht="12.75">
      <c r="A335" t="s">
        <v>414</v>
      </c>
      <c r="B335" t="s">
        <v>187</v>
      </c>
      <c r="C335" t="s">
        <v>196</v>
      </c>
      <c r="D335" t="s">
        <v>774</v>
      </c>
      <c r="E335" t="s">
        <v>549</v>
      </c>
      <c r="F335" t="s">
        <v>549</v>
      </c>
      <c r="G335">
        <v>1</v>
      </c>
      <c r="H335">
        <v>13</v>
      </c>
      <c r="I335" t="s">
        <v>549</v>
      </c>
      <c r="J335" t="s">
        <v>549</v>
      </c>
      <c r="K335">
        <v>3</v>
      </c>
      <c r="L335">
        <v>38</v>
      </c>
      <c r="M335">
        <v>1</v>
      </c>
      <c r="N335">
        <v>13</v>
      </c>
      <c r="O335" t="s">
        <v>549</v>
      </c>
      <c r="P335" t="s">
        <v>549</v>
      </c>
      <c r="Q335">
        <v>1</v>
      </c>
      <c r="R335">
        <v>13</v>
      </c>
      <c r="S335" t="s">
        <v>549</v>
      </c>
      <c r="T335" t="s">
        <v>549</v>
      </c>
      <c r="U335" t="s">
        <v>549</v>
      </c>
      <c r="V335" t="s">
        <v>549</v>
      </c>
      <c r="W335">
        <v>1</v>
      </c>
      <c r="X335">
        <v>13</v>
      </c>
      <c r="Y335">
        <v>1</v>
      </c>
      <c r="Z335">
        <v>13</v>
      </c>
      <c r="AA335">
        <v>1</v>
      </c>
      <c r="AB335">
        <v>13</v>
      </c>
      <c r="AC335">
        <v>8</v>
      </c>
      <c r="AD335">
        <v>4</v>
      </c>
    </row>
    <row r="336" spans="1:30" ht="12.75">
      <c r="A336" t="s">
        <v>414</v>
      </c>
      <c r="B336" t="s">
        <v>191</v>
      </c>
      <c r="C336" t="s">
        <v>196</v>
      </c>
      <c r="D336" t="s">
        <v>693</v>
      </c>
      <c r="E336">
        <v>7</v>
      </c>
      <c r="F336">
        <v>1</v>
      </c>
      <c r="G336">
        <v>16</v>
      </c>
      <c r="H336">
        <v>1</v>
      </c>
      <c r="I336">
        <v>10</v>
      </c>
      <c r="J336">
        <v>1</v>
      </c>
      <c r="K336">
        <v>147</v>
      </c>
      <c r="L336">
        <v>12</v>
      </c>
      <c r="M336">
        <v>38</v>
      </c>
      <c r="N336">
        <v>3</v>
      </c>
      <c r="O336">
        <v>8</v>
      </c>
      <c r="P336">
        <v>1</v>
      </c>
      <c r="Q336">
        <v>50</v>
      </c>
      <c r="R336">
        <v>4</v>
      </c>
      <c r="S336">
        <v>24</v>
      </c>
      <c r="T336">
        <v>2</v>
      </c>
      <c r="U336">
        <v>21</v>
      </c>
      <c r="V336">
        <v>2</v>
      </c>
      <c r="W336">
        <v>79</v>
      </c>
      <c r="X336">
        <v>7</v>
      </c>
      <c r="Y336">
        <v>62</v>
      </c>
      <c r="Z336">
        <v>5</v>
      </c>
      <c r="AA336">
        <v>88</v>
      </c>
      <c r="AB336">
        <v>7</v>
      </c>
      <c r="AC336">
        <v>1201</v>
      </c>
      <c r="AD336">
        <v>330</v>
      </c>
    </row>
    <row r="337" spans="1:30" ht="12.75">
      <c r="A337" t="s">
        <v>756</v>
      </c>
      <c r="B337" t="s">
        <v>191</v>
      </c>
      <c r="C337" t="s">
        <v>433</v>
      </c>
      <c r="D337" t="s">
        <v>634</v>
      </c>
      <c r="E337">
        <v>2</v>
      </c>
      <c r="F337">
        <v>1</v>
      </c>
      <c r="G337">
        <v>3</v>
      </c>
      <c r="H337">
        <v>2</v>
      </c>
      <c r="I337">
        <v>5</v>
      </c>
      <c r="J337">
        <v>3</v>
      </c>
      <c r="K337">
        <v>21</v>
      </c>
      <c r="L337">
        <v>11</v>
      </c>
      <c r="M337">
        <v>7</v>
      </c>
      <c r="N337">
        <v>4</v>
      </c>
      <c r="O337">
        <v>3</v>
      </c>
      <c r="P337">
        <v>2</v>
      </c>
      <c r="Q337">
        <v>6</v>
      </c>
      <c r="R337">
        <v>3</v>
      </c>
      <c r="S337">
        <v>9</v>
      </c>
      <c r="T337">
        <v>5</v>
      </c>
      <c r="U337">
        <v>5</v>
      </c>
      <c r="V337">
        <v>3</v>
      </c>
      <c r="W337">
        <v>12</v>
      </c>
      <c r="X337">
        <v>6</v>
      </c>
      <c r="Y337">
        <v>10</v>
      </c>
      <c r="Z337">
        <v>5</v>
      </c>
      <c r="AA337">
        <v>14</v>
      </c>
      <c r="AB337">
        <v>7</v>
      </c>
      <c r="AC337">
        <v>200</v>
      </c>
      <c r="AD337">
        <v>46</v>
      </c>
    </row>
    <row r="338" spans="1:30" ht="12.75">
      <c r="A338" t="s">
        <v>756</v>
      </c>
      <c r="B338" t="s">
        <v>313</v>
      </c>
      <c r="C338" t="s">
        <v>433</v>
      </c>
      <c r="D338" t="s">
        <v>124</v>
      </c>
      <c r="E338">
        <v>2</v>
      </c>
      <c r="F338">
        <v>1</v>
      </c>
      <c r="G338">
        <v>3</v>
      </c>
      <c r="H338">
        <v>1</v>
      </c>
      <c r="I338">
        <v>4</v>
      </c>
      <c r="J338">
        <v>1</v>
      </c>
      <c r="K338">
        <v>43</v>
      </c>
      <c r="L338">
        <v>11</v>
      </c>
      <c r="M338">
        <v>18</v>
      </c>
      <c r="N338">
        <v>5</v>
      </c>
      <c r="O338" t="s">
        <v>549</v>
      </c>
      <c r="P338" t="s">
        <v>549</v>
      </c>
      <c r="Q338">
        <v>2</v>
      </c>
      <c r="R338">
        <v>1</v>
      </c>
      <c r="S338">
        <v>7</v>
      </c>
      <c r="T338">
        <v>2</v>
      </c>
      <c r="U338">
        <v>2</v>
      </c>
      <c r="V338">
        <v>1</v>
      </c>
      <c r="W338">
        <v>25</v>
      </c>
      <c r="X338">
        <v>6</v>
      </c>
      <c r="Y338">
        <v>14</v>
      </c>
      <c r="Z338">
        <v>4</v>
      </c>
      <c r="AA338">
        <v>57</v>
      </c>
      <c r="AB338">
        <v>14</v>
      </c>
      <c r="AC338">
        <v>400</v>
      </c>
      <c r="AD338">
        <v>126</v>
      </c>
    </row>
    <row r="339" spans="1:30" ht="12.75">
      <c r="A339" t="s">
        <v>756</v>
      </c>
      <c r="B339" t="s">
        <v>193</v>
      </c>
      <c r="C339" t="s">
        <v>433</v>
      </c>
      <c r="D339" t="s">
        <v>275</v>
      </c>
      <c r="E339">
        <v>4</v>
      </c>
      <c r="F339">
        <v>1</v>
      </c>
      <c r="G339">
        <v>6</v>
      </c>
      <c r="H339">
        <v>1</v>
      </c>
      <c r="I339">
        <v>9</v>
      </c>
      <c r="J339">
        <v>2</v>
      </c>
      <c r="K339">
        <v>64</v>
      </c>
      <c r="L339">
        <v>11</v>
      </c>
      <c r="M339">
        <v>25</v>
      </c>
      <c r="N339">
        <v>4</v>
      </c>
      <c r="O339">
        <v>3</v>
      </c>
      <c r="P339">
        <v>1</v>
      </c>
      <c r="Q339">
        <v>8</v>
      </c>
      <c r="R339">
        <v>1</v>
      </c>
      <c r="S339">
        <v>16</v>
      </c>
      <c r="T339">
        <v>3</v>
      </c>
      <c r="U339">
        <v>7</v>
      </c>
      <c r="V339">
        <v>1</v>
      </c>
      <c r="W339">
        <v>37</v>
      </c>
      <c r="X339">
        <v>6</v>
      </c>
      <c r="Y339">
        <v>24</v>
      </c>
      <c r="Z339">
        <v>4</v>
      </c>
      <c r="AA339">
        <v>71</v>
      </c>
      <c r="AB339">
        <v>12</v>
      </c>
      <c r="AC339">
        <v>600</v>
      </c>
      <c r="AD339">
        <v>172</v>
      </c>
    </row>
    <row r="340" spans="1:30" ht="12.75">
      <c r="A340" t="s">
        <v>327</v>
      </c>
      <c r="B340" t="s">
        <v>193</v>
      </c>
      <c r="C340" t="s">
        <v>463</v>
      </c>
      <c r="D340" t="s">
        <v>14</v>
      </c>
      <c r="E340" t="s">
        <v>549</v>
      </c>
      <c r="F340" t="s">
        <v>549</v>
      </c>
      <c r="G340" t="s">
        <v>549</v>
      </c>
      <c r="H340" t="s">
        <v>549</v>
      </c>
      <c r="I340">
        <v>2</v>
      </c>
      <c r="J340">
        <v>1</v>
      </c>
      <c r="K340">
        <v>29</v>
      </c>
      <c r="L340">
        <v>21</v>
      </c>
      <c r="M340">
        <v>6</v>
      </c>
      <c r="N340">
        <v>4</v>
      </c>
      <c r="O340" t="s">
        <v>549</v>
      </c>
      <c r="P340" t="s">
        <v>549</v>
      </c>
      <c r="Q340" t="s">
        <v>549</v>
      </c>
      <c r="R340" t="s">
        <v>549</v>
      </c>
      <c r="S340">
        <v>4</v>
      </c>
      <c r="T340">
        <v>3</v>
      </c>
      <c r="U340" t="s">
        <v>549</v>
      </c>
      <c r="V340" t="s">
        <v>549</v>
      </c>
      <c r="W340">
        <v>10</v>
      </c>
      <c r="X340">
        <v>7</v>
      </c>
      <c r="Y340">
        <v>4</v>
      </c>
      <c r="Z340">
        <v>3</v>
      </c>
      <c r="AA340">
        <v>14</v>
      </c>
      <c r="AB340">
        <v>10</v>
      </c>
      <c r="AC340">
        <v>141</v>
      </c>
      <c r="AD340">
        <v>51</v>
      </c>
    </row>
    <row r="341" spans="1:30" ht="12.75">
      <c r="A341" t="s">
        <v>327</v>
      </c>
      <c r="B341" t="s">
        <v>191</v>
      </c>
      <c r="C341" t="s">
        <v>463</v>
      </c>
      <c r="D341" t="s">
        <v>635</v>
      </c>
      <c r="E341" t="s">
        <v>549</v>
      </c>
      <c r="F341" t="s">
        <v>549</v>
      </c>
      <c r="G341" t="s">
        <v>549</v>
      </c>
      <c r="H341" t="s">
        <v>549</v>
      </c>
      <c r="I341" t="s">
        <v>549</v>
      </c>
      <c r="J341" t="s">
        <v>549</v>
      </c>
      <c r="K341">
        <v>4</v>
      </c>
      <c r="L341">
        <v>9</v>
      </c>
      <c r="M341">
        <v>1</v>
      </c>
      <c r="N341">
        <v>2</v>
      </c>
      <c r="O341" t="s">
        <v>549</v>
      </c>
      <c r="P341" t="s">
        <v>549</v>
      </c>
      <c r="Q341" t="s">
        <v>549</v>
      </c>
      <c r="R341" t="s">
        <v>549</v>
      </c>
      <c r="S341">
        <v>1</v>
      </c>
      <c r="T341">
        <v>2</v>
      </c>
      <c r="U341" t="s">
        <v>549</v>
      </c>
      <c r="V341" t="s">
        <v>549</v>
      </c>
      <c r="W341">
        <v>1</v>
      </c>
      <c r="X341">
        <v>2</v>
      </c>
      <c r="Y341">
        <v>1</v>
      </c>
      <c r="Z341">
        <v>2</v>
      </c>
      <c r="AA341">
        <v>2</v>
      </c>
      <c r="AB341">
        <v>4</v>
      </c>
      <c r="AC341">
        <v>46</v>
      </c>
      <c r="AD341">
        <v>10</v>
      </c>
    </row>
    <row r="342" spans="1:30" ht="12.75">
      <c r="A342" t="s">
        <v>327</v>
      </c>
      <c r="B342" t="s">
        <v>313</v>
      </c>
      <c r="C342" t="s">
        <v>463</v>
      </c>
      <c r="D342" t="s">
        <v>125</v>
      </c>
      <c r="E342" t="s">
        <v>549</v>
      </c>
      <c r="F342" t="s">
        <v>549</v>
      </c>
      <c r="G342" t="s">
        <v>549</v>
      </c>
      <c r="H342" t="s">
        <v>549</v>
      </c>
      <c r="I342">
        <v>2</v>
      </c>
      <c r="J342">
        <v>2</v>
      </c>
      <c r="K342">
        <v>25</v>
      </c>
      <c r="L342">
        <v>26</v>
      </c>
      <c r="M342">
        <v>5</v>
      </c>
      <c r="N342">
        <v>5</v>
      </c>
      <c r="O342" t="s">
        <v>549</v>
      </c>
      <c r="P342" t="s">
        <v>549</v>
      </c>
      <c r="Q342" t="s">
        <v>549</v>
      </c>
      <c r="R342" t="s">
        <v>549</v>
      </c>
      <c r="S342">
        <v>3</v>
      </c>
      <c r="T342">
        <v>3</v>
      </c>
      <c r="U342" t="s">
        <v>549</v>
      </c>
      <c r="V342" t="s">
        <v>549</v>
      </c>
      <c r="W342">
        <v>9</v>
      </c>
      <c r="X342">
        <v>9</v>
      </c>
      <c r="Y342">
        <v>3</v>
      </c>
      <c r="Z342">
        <v>3</v>
      </c>
      <c r="AA342">
        <v>12</v>
      </c>
      <c r="AB342">
        <v>13</v>
      </c>
      <c r="AC342">
        <v>95</v>
      </c>
      <c r="AD342">
        <v>41</v>
      </c>
    </row>
    <row r="343" spans="1:30" ht="12.75">
      <c r="A343" t="s">
        <v>752</v>
      </c>
      <c r="B343" t="s">
        <v>191</v>
      </c>
      <c r="C343" t="s">
        <v>450</v>
      </c>
      <c r="D343" t="s">
        <v>636</v>
      </c>
      <c r="E343" t="s">
        <v>549</v>
      </c>
      <c r="F343" t="s">
        <v>549</v>
      </c>
      <c r="G343" t="s">
        <v>549</v>
      </c>
      <c r="H343" t="s">
        <v>549</v>
      </c>
      <c r="I343" t="s">
        <v>549</v>
      </c>
      <c r="J343" t="s">
        <v>549</v>
      </c>
      <c r="K343">
        <v>6</v>
      </c>
      <c r="L343">
        <v>12</v>
      </c>
      <c r="M343">
        <v>2</v>
      </c>
      <c r="N343">
        <v>4</v>
      </c>
      <c r="O343" t="s">
        <v>549</v>
      </c>
      <c r="P343" t="s">
        <v>549</v>
      </c>
      <c r="Q343">
        <v>3</v>
      </c>
      <c r="R343">
        <v>6</v>
      </c>
      <c r="S343">
        <v>1</v>
      </c>
      <c r="T343">
        <v>2</v>
      </c>
      <c r="U343">
        <v>1</v>
      </c>
      <c r="V343">
        <v>2</v>
      </c>
      <c r="W343">
        <v>4</v>
      </c>
      <c r="X343">
        <v>8</v>
      </c>
      <c r="Y343">
        <v>2</v>
      </c>
      <c r="Z343">
        <v>4</v>
      </c>
      <c r="AA343">
        <v>3</v>
      </c>
      <c r="AB343">
        <v>6</v>
      </c>
      <c r="AC343">
        <v>51</v>
      </c>
      <c r="AD343">
        <v>13</v>
      </c>
    </row>
    <row r="344" spans="1:30" ht="12.75">
      <c r="A344" t="s">
        <v>752</v>
      </c>
      <c r="B344" t="s">
        <v>313</v>
      </c>
      <c r="C344" t="s">
        <v>450</v>
      </c>
      <c r="D344" t="s">
        <v>126</v>
      </c>
      <c r="E344" t="s">
        <v>549</v>
      </c>
      <c r="F344" t="s">
        <v>549</v>
      </c>
      <c r="G344" t="s">
        <v>549</v>
      </c>
      <c r="H344" t="s">
        <v>549</v>
      </c>
      <c r="I344" t="s">
        <v>549</v>
      </c>
      <c r="J344" t="s">
        <v>549</v>
      </c>
      <c r="K344">
        <v>5</v>
      </c>
      <c r="L344">
        <v>7</v>
      </c>
      <c r="M344">
        <v>1</v>
      </c>
      <c r="N344">
        <v>1</v>
      </c>
      <c r="O344" t="s">
        <v>549</v>
      </c>
      <c r="P344" t="s">
        <v>549</v>
      </c>
      <c r="Q344">
        <v>2</v>
      </c>
      <c r="R344">
        <v>3</v>
      </c>
      <c r="S344" t="s">
        <v>549</v>
      </c>
      <c r="T344" t="s">
        <v>549</v>
      </c>
      <c r="U344" t="s">
        <v>549</v>
      </c>
      <c r="V344" t="s">
        <v>549</v>
      </c>
      <c r="W344">
        <v>4</v>
      </c>
      <c r="X344">
        <v>5</v>
      </c>
      <c r="Y344">
        <v>1</v>
      </c>
      <c r="Z344">
        <v>1</v>
      </c>
      <c r="AA344">
        <v>4</v>
      </c>
      <c r="AB344">
        <v>5</v>
      </c>
      <c r="AC344">
        <v>74</v>
      </c>
      <c r="AD344">
        <v>13</v>
      </c>
    </row>
    <row r="345" spans="1:30" ht="12.75">
      <c r="A345" t="s">
        <v>752</v>
      </c>
      <c r="B345" t="s">
        <v>193</v>
      </c>
      <c r="C345" t="s">
        <v>450</v>
      </c>
      <c r="D345" t="s">
        <v>805</v>
      </c>
      <c r="E345" t="s">
        <v>549</v>
      </c>
      <c r="F345" t="s">
        <v>549</v>
      </c>
      <c r="G345" t="s">
        <v>549</v>
      </c>
      <c r="H345" t="s">
        <v>549</v>
      </c>
      <c r="I345" t="s">
        <v>549</v>
      </c>
      <c r="J345" t="s">
        <v>549</v>
      </c>
      <c r="K345">
        <v>11</v>
      </c>
      <c r="L345">
        <v>9</v>
      </c>
      <c r="M345">
        <v>3</v>
      </c>
      <c r="N345">
        <v>2</v>
      </c>
      <c r="O345" t="s">
        <v>549</v>
      </c>
      <c r="P345" t="s">
        <v>549</v>
      </c>
      <c r="Q345">
        <v>5</v>
      </c>
      <c r="R345">
        <v>4</v>
      </c>
      <c r="S345">
        <v>1</v>
      </c>
      <c r="T345">
        <v>1</v>
      </c>
      <c r="U345">
        <v>1</v>
      </c>
      <c r="V345">
        <v>1</v>
      </c>
      <c r="W345">
        <v>8</v>
      </c>
      <c r="X345">
        <v>6</v>
      </c>
      <c r="Y345">
        <v>3</v>
      </c>
      <c r="Z345">
        <v>2</v>
      </c>
      <c r="AA345">
        <v>7</v>
      </c>
      <c r="AB345">
        <v>6</v>
      </c>
      <c r="AC345">
        <v>125</v>
      </c>
      <c r="AD345">
        <v>26</v>
      </c>
    </row>
    <row r="346" spans="1:30" ht="12.75">
      <c r="A346" t="s">
        <v>754</v>
      </c>
      <c r="B346" t="s">
        <v>193</v>
      </c>
      <c r="C346" t="s">
        <v>450</v>
      </c>
      <c r="D346" t="s">
        <v>35</v>
      </c>
      <c r="E346" t="s">
        <v>549</v>
      </c>
      <c r="F346" t="s">
        <v>549</v>
      </c>
      <c r="G346">
        <v>1</v>
      </c>
      <c r="H346">
        <v>1</v>
      </c>
      <c r="I346">
        <v>1</v>
      </c>
      <c r="J346">
        <v>1</v>
      </c>
      <c r="K346">
        <v>13</v>
      </c>
      <c r="L346">
        <v>9</v>
      </c>
      <c r="M346">
        <v>4</v>
      </c>
      <c r="N346">
        <v>3</v>
      </c>
      <c r="O346" t="s">
        <v>549</v>
      </c>
      <c r="P346" t="s">
        <v>549</v>
      </c>
      <c r="Q346">
        <v>2</v>
      </c>
      <c r="R346">
        <v>1</v>
      </c>
      <c r="S346">
        <v>2</v>
      </c>
      <c r="T346">
        <v>1</v>
      </c>
      <c r="U346">
        <v>1</v>
      </c>
      <c r="V346">
        <v>1</v>
      </c>
      <c r="W346">
        <v>3</v>
      </c>
      <c r="X346">
        <v>2</v>
      </c>
      <c r="Y346">
        <v>6</v>
      </c>
      <c r="Z346">
        <v>4</v>
      </c>
      <c r="AA346">
        <v>12</v>
      </c>
      <c r="AB346">
        <v>8</v>
      </c>
      <c r="AC346">
        <v>142</v>
      </c>
      <c r="AD346">
        <v>32</v>
      </c>
    </row>
    <row r="347" spans="1:30" ht="12.75">
      <c r="A347" t="s">
        <v>754</v>
      </c>
      <c r="B347" t="s">
        <v>191</v>
      </c>
      <c r="C347" t="s">
        <v>450</v>
      </c>
      <c r="D347" t="s">
        <v>637</v>
      </c>
      <c r="E347" t="s">
        <v>549</v>
      </c>
      <c r="F347" t="s">
        <v>549</v>
      </c>
      <c r="G347">
        <v>1</v>
      </c>
      <c r="H347">
        <v>2</v>
      </c>
      <c r="I347">
        <v>1</v>
      </c>
      <c r="J347">
        <v>2</v>
      </c>
      <c r="K347">
        <v>5</v>
      </c>
      <c r="L347">
        <v>11</v>
      </c>
      <c r="M347">
        <v>1</v>
      </c>
      <c r="N347">
        <v>2</v>
      </c>
      <c r="O347" t="s">
        <v>549</v>
      </c>
      <c r="P347" t="s">
        <v>549</v>
      </c>
      <c r="Q347">
        <v>1</v>
      </c>
      <c r="R347">
        <v>2</v>
      </c>
      <c r="S347" t="s">
        <v>549</v>
      </c>
      <c r="T347" t="s">
        <v>549</v>
      </c>
      <c r="U347" t="s">
        <v>549</v>
      </c>
      <c r="V347" t="s">
        <v>549</v>
      </c>
      <c r="W347" t="s">
        <v>549</v>
      </c>
      <c r="X347" t="s">
        <v>549</v>
      </c>
      <c r="Y347">
        <v>4</v>
      </c>
      <c r="Z347">
        <v>9</v>
      </c>
      <c r="AA347">
        <v>4</v>
      </c>
      <c r="AB347">
        <v>9</v>
      </c>
      <c r="AC347">
        <v>47</v>
      </c>
      <c r="AD347">
        <v>13</v>
      </c>
    </row>
    <row r="348" spans="1:30" ht="12.75">
      <c r="A348" t="s">
        <v>754</v>
      </c>
      <c r="B348" t="s">
        <v>313</v>
      </c>
      <c r="C348" t="s">
        <v>450</v>
      </c>
      <c r="D348" t="s">
        <v>127</v>
      </c>
      <c r="E348" t="s">
        <v>549</v>
      </c>
      <c r="F348" t="s">
        <v>549</v>
      </c>
      <c r="G348" t="s">
        <v>549</v>
      </c>
      <c r="H348" t="s">
        <v>549</v>
      </c>
      <c r="I348" t="s">
        <v>549</v>
      </c>
      <c r="J348" t="s">
        <v>549</v>
      </c>
      <c r="K348">
        <v>8</v>
      </c>
      <c r="L348">
        <v>8</v>
      </c>
      <c r="M348">
        <v>3</v>
      </c>
      <c r="N348">
        <v>3</v>
      </c>
      <c r="O348" t="s">
        <v>549</v>
      </c>
      <c r="P348" t="s">
        <v>549</v>
      </c>
      <c r="Q348">
        <v>1</v>
      </c>
      <c r="R348">
        <v>1</v>
      </c>
      <c r="S348">
        <v>2</v>
      </c>
      <c r="T348">
        <v>2</v>
      </c>
      <c r="U348">
        <v>1</v>
      </c>
      <c r="V348">
        <v>1</v>
      </c>
      <c r="W348">
        <v>3</v>
      </c>
      <c r="X348">
        <v>3</v>
      </c>
      <c r="Y348">
        <v>2</v>
      </c>
      <c r="Z348">
        <v>2</v>
      </c>
      <c r="AA348">
        <v>8</v>
      </c>
      <c r="AB348">
        <v>8</v>
      </c>
      <c r="AC348">
        <v>95</v>
      </c>
      <c r="AD348">
        <v>19</v>
      </c>
    </row>
    <row r="349" spans="1:30" ht="12.75">
      <c r="A349" t="s">
        <v>444</v>
      </c>
      <c r="B349" t="s">
        <v>191</v>
      </c>
      <c r="C349" t="s">
        <v>433</v>
      </c>
      <c r="D349" t="s">
        <v>638</v>
      </c>
      <c r="E349" t="s">
        <v>549</v>
      </c>
      <c r="F349" t="s">
        <v>549</v>
      </c>
      <c r="G349" t="s">
        <v>549</v>
      </c>
      <c r="H349" t="s">
        <v>549</v>
      </c>
      <c r="I349" t="s">
        <v>549</v>
      </c>
      <c r="J349" t="s">
        <v>549</v>
      </c>
      <c r="K349">
        <v>4</v>
      </c>
      <c r="L349">
        <v>6</v>
      </c>
      <c r="M349">
        <v>3</v>
      </c>
      <c r="N349">
        <v>4</v>
      </c>
      <c r="O349" t="s">
        <v>549</v>
      </c>
      <c r="P349" t="s">
        <v>549</v>
      </c>
      <c r="Q349">
        <v>1</v>
      </c>
      <c r="R349">
        <v>1</v>
      </c>
      <c r="S349" t="s">
        <v>549</v>
      </c>
      <c r="T349" t="s">
        <v>549</v>
      </c>
      <c r="U349" t="s">
        <v>549</v>
      </c>
      <c r="V349" t="s">
        <v>549</v>
      </c>
      <c r="W349">
        <v>3</v>
      </c>
      <c r="X349">
        <v>4</v>
      </c>
      <c r="Y349">
        <v>2</v>
      </c>
      <c r="Z349">
        <v>3</v>
      </c>
      <c r="AA349">
        <v>5</v>
      </c>
      <c r="AB349">
        <v>7</v>
      </c>
      <c r="AC349">
        <v>71</v>
      </c>
      <c r="AD349">
        <v>15</v>
      </c>
    </row>
    <row r="350" spans="1:30" ht="12.75">
      <c r="A350" t="s">
        <v>444</v>
      </c>
      <c r="B350" t="s">
        <v>313</v>
      </c>
      <c r="C350" t="s">
        <v>433</v>
      </c>
      <c r="D350" t="s">
        <v>128</v>
      </c>
      <c r="E350" t="s">
        <v>549</v>
      </c>
      <c r="F350" t="s">
        <v>549</v>
      </c>
      <c r="G350">
        <v>2</v>
      </c>
      <c r="H350">
        <v>2</v>
      </c>
      <c r="I350">
        <v>3</v>
      </c>
      <c r="J350">
        <v>3</v>
      </c>
      <c r="K350">
        <v>8</v>
      </c>
      <c r="L350">
        <v>7</v>
      </c>
      <c r="M350">
        <v>4</v>
      </c>
      <c r="N350">
        <v>4</v>
      </c>
      <c r="O350" t="s">
        <v>549</v>
      </c>
      <c r="P350" t="s">
        <v>549</v>
      </c>
      <c r="Q350">
        <v>2</v>
      </c>
      <c r="R350">
        <v>2</v>
      </c>
      <c r="S350">
        <v>1</v>
      </c>
      <c r="T350">
        <v>1</v>
      </c>
      <c r="U350">
        <v>1</v>
      </c>
      <c r="V350">
        <v>1</v>
      </c>
      <c r="W350">
        <v>4</v>
      </c>
      <c r="X350">
        <v>4</v>
      </c>
      <c r="Y350">
        <v>1</v>
      </c>
      <c r="Z350">
        <v>1</v>
      </c>
      <c r="AA350">
        <v>11</v>
      </c>
      <c r="AB350">
        <v>10</v>
      </c>
      <c r="AC350">
        <v>111</v>
      </c>
      <c r="AD350">
        <v>26</v>
      </c>
    </row>
    <row r="351" spans="1:30" ht="12.75">
      <c r="A351" t="s">
        <v>444</v>
      </c>
      <c r="B351" t="s">
        <v>193</v>
      </c>
      <c r="C351" t="s">
        <v>433</v>
      </c>
      <c r="D351" t="s">
        <v>23</v>
      </c>
      <c r="E351" t="s">
        <v>549</v>
      </c>
      <c r="F351" t="s">
        <v>549</v>
      </c>
      <c r="G351">
        <v>2</v>
      </c>
      <c r="H351">
        <v>1</v>
      </c>
      <c r="I351">
        <v>3</v>
      </c>
      <c r="J351">
        <v>2</v>
      </c>
      <c r="K351">
        <v>12</v>
      </c>
      <c r="L351">
        <v>7</v>
      </c>
      <c r="M351">
        <v>7</v>
      </c>
      <c r="N351">
        <v>4</v>
      </c>
      <c r="O351" t="s">
        <v>549</v>
      </c>
      <c r="P351" t="s">
        <v>549</v>
      </c>
      <c r="Q351">
        <v>3</v>
      </c>
      <c r="R351">
        <v>2</v>
      </c>
      <c r="S351">
        <v>1</v>
      </c>
      <c r="T351">
        <v>1</v>
      </c>
      <c r="U351">
        <v>1</v>
      </c>
      <c r="V351">
        <v>1</v>
      </c>
      <c r="W351">
        <v>7</v>
      </c>
      <c r="X351">
        <v>4</v>
      </c>
      <c r="Y351">
        <v>3</v>
      </c>
      <c r="Z351">
        <v>2</v>
      </c>
      <c r="AA351">
        <v>16</v>
      </c>
      <c r="AB351">
        <v>9</v>
      </c>
      <c r="AC351">
        <v>182</v>
      </c>
      <c r="AD351">
        <v>41</v>
      </c>
    </row>
    <row r="352" spans="1:30" ht="12.75">
      <c r="A352" t="s">
        <v>436</v>
      </c>
      <c r="B352" t="s">
        <v>193</v>
      </c>
      <c r="C352" t="s">
        <v>433</v>
      </c>
      <c r="D352" t="s">
        <v>276</v>
      </c>
      <c r="E352">
        <v>2</v>
      </c>
      <c r="F352">
        <v>1</v>
      </c>
      <c r="G352">
        <v>1</v>
      </c>
      <c r="H352">
        <v>1</v>
      </c>
      <c r="I352" t="s">
        <v>549</v>
      </c>
      <c r="J352" t="s">
        <v>549</v>
      </c>
      <c r="K352">
        <v>7</v>
      </c>
      <c r="L352">
        <v>5</v>
      </c>
      <c r="M352">
        <v>5</v>
      </c>
      <c r="N352">
        <v>4</v>
      </c>
      <c r="O352" t="s">
        <v>549</v>
      </c>
      <c r="P352" t="s">
        <v>549</v>
      </c>
      <c r="Q352">
        <v>3</v>
      </c>
      <c r="R352">
        <v>2</v>
      </c>
      <c r="S352">
        <v>3</v>
      </c>
      <c r="T352">
        <v>2</v>
      </c>
      <c r="U352">
        <v>1</v>
      </c>
      <c r="V352">
        <v>1</v>
      </c>
      <c r="W352">
        <v>4</v>
      </c>
      <c r="X352">
        <v>3</v>
      </c>
      <c r="Y352">
        <v>6</v>
      </c>
      <c r="Z352">
        <v>4</v>
      </c>
      <c r="AA352">
        <v>9</v>
      </c>
      <c r="AB352">
        <v>6</v>
      </c>
      <c r="AC352">
        <v>140</v>
      </c>
      <c r="AD352">
        <v>29</v>
      </c>
    </row>
    <row r="353" spans="1:30" ht="12.75">
      <c r="A353" t="s">
        <v>436</v>
      </c>
      <c r="B353" t="s">
        <v>191</v>
      </c>
      <c r="C353" t="s">
        <v>433</v>
      </c>
      <c r="D353" t="s">
        <v>639</v>
      </c>
      <c r="E353">
        <v>1</v>
      </c>
      <c r="F353">
        <v>2</v>
      </c>
      <c r="G353">
        <v>1</v>
      </c>
      <c r="H353">
        <v>2</v>
      </c>
      <c r="I353" t="s">
        <v>549</v>
      </c>
      <c r="J353" t="s">
        <v>549</v>
      </c>
      <c r="K353">
        <v>3</v>
      </c>
      <c r="L353">
        <v>6</v>
      </c>
      <c r="M353" t="s">
        <v>549</v>
      </c>
      <c r="N353" t="s">
        <v>549</v>
      </c>
      <c r="O353" t="s">
        <v>549</v>
      </c>
      <c r="P353" t="s">
        <v>549</v>
      </c>
      <c r="Q353">
        <v>3</v>
      </c>
      <c r="R353">
        <v>6</v>
      </c>
      <c r="S353">
        <v>3</v>
      </c>
      <c r="T353">
        <v>6</v>
      </c>
      <c r="U353">
        <v>1</v>
      </c>
      <c r="V353">
        <v>2</v>
      </c>
      <c r="W353" t="s">
        <v>549</v>
      </c>
      <c r="X353" t="s">
        <v>549</v>
      </c>
      <c r="Y353">
        <v>4</v>
      </c>
      <c r="Z353">
        <v>8</v>
      </c>
      <c r="AA353">
        <v>6</v>
      </c>
      <c r="AB353">
        <v>12</v>
      </c>
      <c r="AC353">
        <v>49</v>
      </c>
      <c r="AD353">
        <v>16</v>
      </c>
    </row>
    <row r="354" spans="1:30" ht="12.75">
      <c r="A354" t="s">
        <v>436</v>
      </c>
      <c r="B354" t="s">
        <v>313</v>
      </c>
      <c r="C354" t="s">
        <v>433</v>
      </c>
      <c r="D354" t="s">
        <v>129</v>
      </c>
      <c r="E354">
        <v>1</v>
      </c>
      <c r="F354">
        <v>1</v>
      </c>
      <c r="G354" t="s">
        <v>549</v>
      </c>
      <c r="H354" t="s">
        <v>549</v>
      </c>
      <c r="I354" t="s">
        <v>549</v>
      </c>
      <c r="J354" t="s">
        <v>549</v>
      </c>
      <c r="K354">
        <v>4</v>
      </c>
      <c r="L354">
        <v>4</v>
      </c>
      <c r="M354">
        <v>5</v>
      </c>
      <c r="N354">
        <v>5</v>
      </c>
      <c r="O354" t="s">
        <v>549</v>
      </c>
      <c r="P354" t="s">
        <v>549</v>
      </c>
      <c r="Q354" t="s">
        <v>549</v>
      </c>
      <c r="R354" t="s">
        <v>549</v>
      </c>
      <c r="S354" t="s">
        <v>549</v>
      </c>
      <c r="T354" t="s">
        <v>549</v>
      </c>
      <c r="U354" t="s">
        <v>549</v>
      </c>
      <c r="V354" t="s">
        <v>549</v>
      </c>
      <c r="W354">
        <v>4</v>
      </c>
      <c r="X354">
        <v>4</v>
      </c>
      <c r="Y354">
        <v>2</v>
      </c>
      <c r="Z354">
        <v>2</v>
      </c>
      <c r="AA354">
        <v>3</v>
      </c>
      <c r="AB354">
        <v>3</v>
      </c>
      <c r="AC354">
        <v>91</v>
      </c>
      <c r="AD354">
        <v>13</v>
      </c>
    </row>
    <row r="355" spans="1:30" ht="12.75">
      <c r="A355" t="s">
        <v>426</v>
      </c>
      <c r="B355" t="s">
        <v>191</v>
      </c>
      <c r="C355" t="s">
        <v>414</v>
      </c>
      <c r="D355" t="s">
        <v>477</v>
      </c>
      <c r="E355" t="s">
        <v>549</v>
      </c>
      <c r="F355" t="s">
        <v>549</v>
      </c>
      <c r="G355" t="s">
        <v>549</v>
      </c>
      <c r="H355" t="s">
        <v>549</v>
      </c>
      <c r="I355" t="s">
        <v>549</v>
      </c>
      <c r="J355" t="s">
        <v>549</v>
      </c>
      <c r="K355">
        <v>4</v>
      </c>
      <c r="L355">
        <v>7</v>
      </c>
      <c r="M355">
        <v>1</v>
      </c>
      <c r="N355">
        <v>2</v>
      </c>
      <c r="O355" t="s">
        <v>549</v>
      </c>
      <c r="P355" t="s">
        <v>549</v>
      </c>
      <c r="Q355" t="s">
        <v>549</v>
      </c>
      <c r="R355" t="s">
        <v>549</v>
      </c>
      <c r="S355" t="s">
        <v>549</v>
      </c>
      <c r="T355" t="s">
        <v>549</v>
      </c>
      <c r="U355" t="s">
        <v>549</v>
      </c>
      <c r="V355" t="s">
        <v>549</v>
      </c>
      <c r="W355">
        <v>4</v>
      </c>
      <c r="X355">
        <v>7</v>
      </c>
      <c r="Y355">
        <v>2</v>
      </c>
      <c r="Z355">
        <v>4</v>
      </c>
      <c r="AA355">
        <v>4</v>
      </c>
      <c r="AB355">
        <v>7</v>
      </c>
      <c r="AC355">
        <v>57</v>
      </c>
      <c r="AD355">
        <v>12</v>
      </c>
    </row>
    <row r="356" spans="1:30" ht="12.75">
      <c r="A356" t="s">
        <v>426</v>
      </c>
      <c r="B356" t="s">
        <v>313</v>
      </c>
      <c r="C356" t="s">
        <v>414</v>
      </c>
      <c r="D356" t="s">
        <v>130</v>
      </c>
      <c r="E356">
        <v>3</v>
      </c>
      <c r="F356">
        <v>3</v>
      </c>
      <c r="G356">
        <v>1</v>
      </c>
      <c r="H356">
        <v>1</v>
      </c>
      <c r="I356">
        <v>2</v>
      </c>
      <c r="J356">
        <v>2</v>
      </c>
      <c r="K356">
        <v>17</v>
      </c>
      <c r="L356">
        <v>15</v>
      </c>
      <c r="M356">
        <v>6</v>
      </c>
      <c r="N356">
        <v>5</v>
      </c>
      <c r="O356">
        <v>1</v>
      </c>
      <c r="P356">
        <v>1</v>
      </c>
      <c r="Q356">
        <v>1</v>
      </c>
      <c r="R356">
        <v>1</v>
      </c>
      <c r="S356">
        <v>1</v>
      </c>
      <c r="T356">
        <v>1</v>
      </c>
      <c r="U356" t="s">
        <v>549</v>
      </c>
      <c r="V356" t="s">
        <v>549</v>
      </c>
      <c r="W356">
        <v>5</v>
      </c>
      <c r="X356">
        <v>4</v>
      </c>
      <c r="Y356">
        <v>3</v>
      </c>
      <c r="Z356">
        <v>3</v>
      </c>
      <c r="AA356">
        <v>12</v>
      </c>
      <c r="AB356">
        <v>11</v>
      </c>
      <c r="AC356">
        <v>114</v>
      </c>
      <c r="AD356">
        <v>31</v>
      </c>
    </row>
    <row r="357" spans="1:30" ht="12.75">
      <c r="A357" t="s">
        <v>426</v>
      </c>
      <c r="B357" t="s">
        <v>193</v>
      </c>
      <c r="C357" t="s">
        <v>414</v>
      </c>
      <c r="D357" t="s">
        <v>277</v>
      </c>
      <c r="E357">
        <v>3</v>
      </c>
      <c r="F357">
        <v>2</v>
      </c>
      <c r="G357">
        <v>1</v>
      </c>
      <c r="H357">
        <v>1</v>
      </c>
      <c r="I357">
        <v>2</v>
      </c>
      <c r="J357">
        <v>1</v>
      </c>
      <c r="K357">
        <v>21</v>
      </c>
      <c r="L357">
        <v>12</v>
      </c>
      <c r="M357">
        <v>7</v>
      </c>
      <c r="N357">
        <v>4</v>
      </c>
      <c r="O357">
        <v>1</v>
      </c>
      <c r="P357">
        <v>1</v>
      </c>
      <c r="Q357">
        <v>1</v>
      </c>
      <c r="R357">
        <v>1</v>
      </c>
      <c r="S357">
        <v>1</v>
      </c>
      <c r="T357">
        <v>1</v>
      </c>
      <c r="U357" t="s">
        <v>549</v>
      </c>
      <c r="V357" t="s">
        <v>549</v>
      </c>
      <c r="W357">
        <v>9</v>
      </c>
      <c r="X357">
        <v>5</v>
      </c>
      <c r="Y357">
        <v>5</v>
      </c>
      <c r="Z357">
        <v>3</v>
      </c>
      <c r="AA357">
        <v>16</v>
      </c>
      <c r="AB357">
        <v>9</v>
      </c>
      <c r="AC357">
        <v>171</v>
      </c>
      <c r="AD357">
        <v>43</v>
      </c>
    </row>
    <row r="358" spans="1:30" ht="12.75">
      <c r="A358" t="s">
        <v>397</v>
      </c>
      <c r="B358" t="s">
        <v>193</v>
      </c>
      <c r="C358" t="s">
        <v>465</v>
      </c>
      <c r="D358" t="s">
        <v>788</v>
      </c>
      <c r="E358" t="s">
        <v>549</v>
      </c>
      <c r="F358" t="s">
        <v>549</v>
      </c>
      <c r="G358" t="s">
        <v>549</v>
      </c>
      <c r="H358" t="s">
        <v>549</v>
      </c>
      <c r="I358" t="s">
        <v>549</v>
      </c>
      <c r="J358" t="s">
        <v>549</v>
      </c>
      <c r="K358">
        <v>16</v>
      </c>
      <c r="L358">
        <v>15</v>
      </c>
      <c r="M358">
        <v>2</v>
      </c>
      <c r="N358">
        <v>2</v>
      </c>
      <c r="O358" t="s">
        <v>549</v>
      </c>
      <c r="P358" t="s">
        <v>549</v>
      </c>
      <c r="Q358">
        <v>4</v>
      </c>
      <c r="R358">
        <v>4</v>
      </c>
      <c r="S358" t="s">
        <v>549</v>
      </c>
      <c r="T358" t="s">
        <v>549</v>
      </c>
      <c r="U358">
        <v>1</v>
      </c>
      <c r="V358">
        <v>1</v>
      </c>
      <c r="W358">
        <v>7</v>
      </c>
      <c r="X358">
        <v>7</v>
      </c>
      <c r="Y358">
        <v>5</v>
      </c>
      <c r="Z358">
        <v>5</v>
      </c>
      <c r="AA358">
        <v>1</v>
      </c>
      <c r="AB358">
        <v>1</v>
      </c>
      <c r="AC358">
        <v>107</v>
      </c>
      <c r="AD358">
        <v>27</v>
      </c>
    </row>
    <row r="359" spans="1:30" ht="12.75">
      <c r="A359" t="s">
        <v>397</v>
      </c>
      <c r="B359" t="s">
        <v>313</v>
      </c>
      <c r="C359" t="s">
        <v>465</v>
      </c>
      <c r="D359" t="s">
        <v>532</v>
      </c>
      <c r="E359" t="s">
        <v>549</v>
      </c>
      <c r="F359" t="s">
        <v>549</v>
      </c>
      <c r="G359" t="s">
        <v>549</v>
      </c>
      <c r="H359" t="s">
        <v>549</v>
      </c>
      <c r="I359" t="s">
        <v>549</v>
      </c>
      <c r="J359" t="s">
        <v>549</v>
      </c>
      <c r="K359">
        <v>16</v>
      </c>
      <c r="L359">
        <v>17</v>
      </c>
      <c r="M359" t="s">
        <v>549</v>
      </c>
      <c r="N359" t="s">
        <v>549</v>
      </c>
      <c r="O359" t="s">
        <v>549</v>
      </c>
      <c r="P359" t="s">
        <v>549</v>
      </c>
      <c r="Q359">
        <v>2</v>
      </c>
      <c r="R359">
        <v>2</v>
      </c>
      <c r="S359" t="s">
        <v>549</v>
      </c>
      <c r="T359" t="s">
        <v>549</v>
      </c>
      <c r="U359">
        <v>1</v>
      </c>
      <c r="V359">
        <v>1</v>
      </c>
      <c r="W359">
        <v>7</v>
      </c>
      <c r="X359">
        <v>8</v>
      </c>
      <c r="Y359">
        <v>5</v>
      </c>
      <c r="Z359">
        <v>5</v>
      </c>
      <c r="AA359">
        <v>1</v>
      </c>
      <c r="AB359">
        <v>1</v>
      </c>
      <c r="AC359">
        <v>92</v>
      </c>
      <c r="AD359">
        <v>25</v>
      </c>
    </row>
    <row r="360" spans="1:30" ht="12.75">
      <c r="A360" t="s">
        <v>397</v>
      </c>
      <c r="B360" t="s">
        <v>191</v>
      </c>
      <c r="C360" t="s">
        <v>465</v>
      </c>
      <c r="D360" t="s">
        <v>478</v>
      </c>
      <c r="E360" t="s">
        <v>549</v>
      </c>
      <c r="F360" t="s">
        <v>549</v>
      </c>
      <c r="G360" t="s">
        <v>549</v>
      </c>
      <c r="H360" t="s">
        <v>549</v>
      </c>
      <c r="I360" t="s">
        <v>549</v>
      </c>
      <c r="J360" t="s">
        <v>549</v>
      </c>
      <c r="K360" t="s">
        <v>549</v>
      </c>
      <c r="L360" t="s">
        <v>549</v>
      </c>
      <c r="M360">
        <v>2</v>
      </c>
      <c r="N360">
        <v>13</v>
      </c>
      <c r="O360" t="s">
        <v>549</v>
      </c>
      <c r="P360" t="s">
        <v>549</v>
      </c>
      <c r="Q360">
        <v>2</v>
      </c>
      <c r="R360">
        <v>13</v>
      </c>
      <c r="S360" t="s">
        <v>549</v>
      </c>
      <c r="T360" t="s">
        <v>549</v>
      </c>
      <c r="U360" t="s">
        <v>549</v>
      </c>
      <c r="V360" t="s">
        <v>549</v>
      </c>
      <c r="W360" t="s">
        <v>549</v>
      </c>
      <c r="X360" t="s">
        <v>549</v>
      </c>
      <c r="Y360" t="s">
        <v>549</v>
      </c>
      <c r="Z360" t="s">
        <v>549</v>
      </c>
      <c r="AA360" t="s">
        <v>549</v>
      </c>
      <c r="AB360" t="s">
        <v>549</v>
      </c>
      <c r="AC360">
        <v>15</v>
      </c>
      <c r="AD360">
        <v>2</v>
      </c>
    </row>
    <row r="361" spans="1:30" ht="12.75">
      <c r="A361" t="s">
        <v>418</v>
      </c>
      <c r="B361" t="s">
        <v>187</v>
      </c>
      <c r="C361" t="s">
        <v>414</v>
      </c>
      <c r="D361" t="s">
        <v>838</v>
      </c>
      <c r="E361" t="s">
        <v>549</v>
      </c>
      <c r="F361" t="s">
        <v>549</v>
      </c>
      <c r="G361" t="s">
        <v>549</v>
      </c>
      <c r="H361" t="s">
        <v>549</v>
      </c>
      <c r="I361" t="s">
        <v>549</v>
      </c>
      <c r="J361" t="s">
        <v>549</v>
      </c>
      <c r="K361">
        <v>1</v>
      </c>
      <c r="L361">
        <v>100</v>
      </c>
      <c r="M361" t="s">
        <v>549</v>
      </c>
      <c r="N361" t="s">
        <v>549</v>
      </c>
      <c r="O361" t="s">
        <v>549</v>
      </c>
      <c r="P361" t="s">
        <v>549</v>
      </c>
      <c r="Q361" t="s">
        <v>549</v>
      </c>
      <c r="R361" t="s">
        <v>549</v>
      </c>
      <c r="S361" t="s">
        <v>549</v>
      </c>
      <c r="T361" t="s">
        <v>549</v>
      </c>
      <c r="U361" t="s">
        <v>549</v>
      </c>
      <c r="V361" t="s">
        <v>549</v>
      </c>
      <c r="W361" t="s">
        <v>549</v>
      </c>
      <c r="X361" t="s">
        <v>549</v>
      </c>
      <c r="Y361" t="s">
        <v>549</v>
      </c>
      <c r="Z361" t="s">
        <v>549</v>
      </c>
      <c r="AA361" t="s">
        <v>549</v>
      </c>
      <c r="AB361" t="s">
        <v>549</v>
      </c>
      <c r="AC361">
        <v>1</v>
      </c>
      <c r="AD361">
        <v>1</v>
      </c>
    </row>
    <row r="362" spans="1:30" ht="12.75">
      <c r="A362" t="s">
        <v>418</v>
      </c>
      <c r="B362" t="s">
        <v>191</v>
      </c>
      <c r="C362" t="s">
        <v>414</v>
      </c>
      <c r="D362" t="s">
        <v>640</v>
      </c>
      <c r="E362">
        <v>1</v>
      </c>
      <c r="F362">
        <v>2</v>
      </c>
      <c r="G362" t="s">
        <v>549</v>
      </c>
      <c r="H362" t="s">
        <v>549</v>
      </c>
      <c r="I362" t="s">
        <v>549</v>
      </c>
      <c r="J362" t="s">
        <v>549</v>
      </c>
      <c r="K362">
        <v>5</v>
      </c>
      <c r="L362">
        <v>9</v>
      </c>
      <c r="M362">
        <v>2</v>
      </c>
      <c r="N362">
        <v>4</v>
      </c>
      <c r="O362" t="s">
        <v>549</v>
      </c>
      <c r="P362" t="s">
        <v>549</v>
      </c>
      <c r="Q362">
        <v>5</v>
      </c>
      <c r="R362">
        <v>9</v>
      </c>
      <c r="S362" t="s">
        <v>549</v>
      </c>
      <c r="T362" t="s">
        <v>549</v>
      </c>
      <c r="U362">
        <v>2</v>
      </c>
      <c r="V362">
        <v>4</v>
      </c>
      <c r="W362">
        <v>3</v>
      </c>
      <c r="X362">
        <v>5</v>
      </c>
      <c r="Y362">
        <v>3</v>
      </c>
      <c r="Z362">
        <v>5</v>
      </c>
      <c r="AA362">
        <v>7</v>
      </c>
      <c r="AB362">
        <v>12</v>
      </c>
      <c r="AC362">
        <v>57</v>
      </c>
      <c r="AD362">
        <v>18</v>
      </c>
    </row>
    <row r="363" spans="1:30" ht="12.75">
      <c r="A363" t="s">
        <v>418</v>
      </c>
      <c r="B363" t="s">
        <v>313</v>
      </c>
      <c r="C363" t="s">
        <v>414</v>
      </c>
      <c r="D363" t="s">
        <v>131</v>
      </c>
      <c r="E363">
        <v>1</v>
      </c>
      <c r="F363">
        <v>1</v>
      </c>
      <c r="G363" t="s">
        <v>549</v>
      </c>
      <c r="H363" t="s">
        <v>549</v>
      </c>
      <c r="I363" t="s">
        <v>549</v>
      </c>
      <c r="J363" t="s">
        <v>549</v>
      </c>
      <c r="K363">
        <v>10</v>
      </c>
      <c r="L363">
        <v>7</v>
      </c>
      <c r="M363">
        <v>5</v>
      </c>
      <c r="N363">
        <v>4</v>
      </c>
      <c r="O363">
        <v>1</v>
      </c>
      <c r="P363">
        <v>1</v>
      </c>
      <c r="Q363">
        <v>1</v>
      </c>
      <c r="R363">
        <v>1</v>
      </c>
      <c r="S363">
        <v>3</v>
      </c>
      <c r="T363">
        <v>2</v>
      </c>
      <c r="U363" t="s">
        <v>549</v>
      </c>
      <c r="V363" t="s">
        <v>549</v>
      </c>
      <c r="W363">
        <v>12</v>
      </c>
      <c r="X363">
        <v>9</v>
      </c>
      <c r="Y363">
        <v>4</v>
      </c>
      <c r="Z363">
        <v>3</v>
      </c>
      <c r="AA363">
        <v>17</v>
      </c>
      <c r="AB363">
        <v>12</v>
      </c>
      <c r="AC363">
        <v>140</v>
      </c>
      <c r="AD363">
        <v>41</v>
      </c>
    </row>
    <row r="364" spans="1:30" ht="12.75">
      <c r="A364" t="s">
        <v>418</v>
      </c>
      <c r="B364" t="s">
        <v>193</v>
      </c>
      <c r="C364" t="s">
        <v>414</v>
      </c>
      <c r="D364" t="s">
        <v>278</v>
      </c>
      <c r="E364">
        <v>2</v>
      </c>
      <c r="F364">
        <v>1</v>
      </c>
      <c r="G364" t="s">
        <v>549</v>
      </c>
      <c r="H364" t="s">
        <v>549</v>
      </c>
      <c r="I364" t="s">
        <v>549</v>
      </c>
      <c r="J364" t="s">
        <v>549</v>
      </c>
      <c r="K364">
        <v>16</v>
      </c>
      <c r="L364">
        <v>8</v>
      </c>
      <c r="M364">
        <v>7</v>
      </c>
      <c r="N364">
        <v>4</v>
      </c>
      <c r="O364">
        <v>1</v>
      </c>
      <c r="P364">
        <v>1</v>
      </c>
      <c r="Q364">
        <v>6</v>
      </c>
      <c r="R364">
        <v>3</v>
      </c>
      <c r="S364">
        <v>3</v>
      </c>
      <c r="T364">
        <v>2</v>
      </c>
      <c r="U364">
        <v>2</v>
      </c>
      <c r="V364">
        <v>1</v>
      </c>
      <c r="W364">
        <v>15</v>
      </c>
      <c r="X364">
        <v>8</v>
      </c>
      <c r="Y364">
        <v>7</v>
      </c>
      <c r="Z364">
        <v>4</v>
      </c>
      <c r="AA364">
        <v>24</v>
      </c>
      <c r="AB364">
        <v>12</v>
      </c>
      <c r="AC364">
        <v>198</v>
      </c>
      <c r="AD364">
        <v>60</v>
      </c>
    </row>
    <row r="365" spans="1:30" ht="12.75">
      <c r="A365" t="s">
        <v>382</v>
      </c>
      <c r="B365" t="s">
        <v>193</v>
      </c>
      <c r="C365" t="s">
        <v>357</v>
      </c>
      <c r="D365" t="s">
        <v>789</v>
      </c>
      <c r="E365" t="s">
        <v>549</v>
      </c>
      <c r="F365" t="s">
        <v>549</v>
      </c>
      <c r="G365">
        <v>1</v>
      </c>
      <c r="H365">
        <v>1</v>
      </c>
      <c r="I365">
        <v>1</v>
      </c>
      <c r="J365">
        <v>1</v>
      </c>
      <c r="K365">
        <v>25</v>
      </c>
      <c r="L365">
        <v>16</v>
      </c>
      <c r="M365">
        <v>5</v>
      </c>
      <c r="N365">
        <v>3</v>
      </c>
      <c r="O365" t="s">
        <v>549</v>
      </c>
      <c r="P365" t="s">
        <v>549</v>
      </c>
      <c r="Q365">
        <v>3</v>
      </c>
      <c r="R365">
        <v>2</v>
      </c>
      <c r="S365" t="s">
        <v>549</v>
      </c>
      <c r="T365" t="s">
        <v>549</v>
      </c>
      <c r="U365" t="s">
        <v>549</v>
      </c>
      <c r="V365" t="s">
        <v>549</v>
      </c>
      <c r="W365">
        <v>20</v>
      </c>
      <c r="X365">
        <v>13</v>
      </c>
      <c r="Y365">
        <v>4</v>
      </c>
      <c r="Z365">
        <v>3</v>
      </c>
      <c r="AA365">
        <v>8</v>
      </c>
      <c r="AB365">
        <v>5</v>
      </c>
      <c r="AC365">
        <v>153</v>
      </c>
      <c r="AD365">
        <v>46</v>
      </c>
    </row>
    <row r="366" spans="1:30" ht="12.75">
      <c r="A366" t="s">
        <v>382</v>
      </c>
      <c r="B366" t="s">
        <v>191</v>
      </c>
      <c r="C366" t="s">
        <v>357</v>
      </c>
      <c r="D366" t="s">
        <v>641</v>
      </c>
      <c r="E366" t="s">
        <v>549</v>
      </c>
      <c r="F366" t="s">
        <v>549</v>
      </c>
      <c r="G366" t="s">
        <v>549</v>
      </c>
      <c r="H366" t="s">
        <v>549</v>
      </c>
      <c r="I366" t="s">
        <v>549</v>
      </c>
      <c r="J366" t="s">
        <v>549</v>
      </c>
      <c r="K366">
        <v>4</v>
      </c>
      <c r="L366">
        <v>7</v>
      </c>
      <c r="M366">
        <v>1</v>
      </c>
      <c r="N366">
        <v>2</v>
      </c>
      <c r="O366" t="s">
        <v>549</v>
      </c>
      <c r="P366" t="s">
        <v>549</v>
      </c>
      <c r="Q366">
        <v>2</v>
      </c>
      <c r="R366">
        <v>3</v>
      </c>
      <c r="S366" t="s">
        <v>549</v>
      </c>
      <c r="T366" t="s">
        <v>549</v>
      </c>
      <c r="U366" t="s">
        <v>549</v>
      </c>
      <c r="V366" t="s">
        <v>549</v>
      </c>
      <c r="W366">
        <v>2</v>
      </c>
      <c r="X366">
        <v>3</v>
      </c>
      <c r="Y366">
        <v>1</v>
      </c>
      <c r="Z366">
        <v>2</v>
      </c>
      <c r="AA366">
        <v>1</v>
      </c>
      <c r="AB366">
        <v>2</v>
      </c>
      <c r="AC366">
        <v>60</v>
      </c>
      <c r="AD366">
        <v>8</v>
      </c>
    </row>
    <row r="367" spans="1:30" ht="12.75">
      <c r="A367" t="s">
        <v>382</v>
      </c>
      <c r="B367" t="s">
        <v>313</v>
      </c>
      <c r="C367" t="s">
        <v>357</v>
      </c>
      <c r="D367" t="s">
        <v>132</v>
      </c>
      <c r="E367" t="s">
        <v>549</v>
      </c>
      <c r="F367" t="s">
        <v>549</v>
      </c>
      <c r="G367">
        <v>1</v>
      </c>
      <c r="H367">
        <v>1</v>
      </c>
      <c r="I367">
        <v>1</v>
      </c>
      <c r="J367">
        <v>1</v>
      </c>
      <c r="K367">
        <v>21</v>
      </c>
      <c r="L367">
        <v>23</v>
      </c>
      <c r="M367">
        <v>4</v>
      </c>
      <c r="N367">
        <v>4</v>
      </c>
      <c r="O367" t="s">
        <v>549</v>
      </c>
      <c r="P367" t="s">
        <v>549</v>
      </c>
      <c r="Q367">
        <v>1</v>
      </c>
      <c r="R367">
        <v>1</v>
      </c>
      <c r="S367" t="s">
        <v>549</v>
      </c>
      <c r="T367" t="s">
        <v>549</v>
      </c>
      <c r="U367" t="s">
        <v>549</v>
      </c>
      <c r="V367" t="s">
        <v>549</v>
      </c>
      <c r="W367">
        <v>18</v>
      </c>
      <c r="X367">
        <v>19</v>
      </c>
      <c r="Y367">
        <v>3</v>
      </c>
      <c r="Z367">
        <v>3</v>
      </c>
      <c r="AA367">
        <v>7</v>
      </c>
      <c r="AB367">
        <v>8</v>
      </c>
      <c r="AC367">
        <v>93</v>
      </c>
      <c r="AD367">
        <v>38</v>
      </c>
    </row>
    <row r="368" spans="1:30" ht="12.75">
      <c r="A368" t="s">
        <v>392</v>
      </c>
      <c r="B368" t="s">
        <v>191</v>
      </c>
      <c r="C368" t="s">
        <v>374</v>
      </c>
      <c r="D368" t="s">
        <v>642</v>
      </c>
      <c r="E368">
        <v>1</v>
      </c>
      <c r="F368">
        <v>3</v>
      </c>
      <c r="G368" t="s">
        <v>549</v>
      </c>
      <c r="H368" t="s">
        <v>549</v>
      </c>
      <c r="I368">
        <v>2</v>
      </c>
      <c r="J368">
        <v>5</v>
      </c>
      <c r="K368">
        <v>2</v>
      </c>
      <c r="L368">
        <v>5</v>
      </c>
      <c r="M368">
        <v>1</v>
      </c>
      <c r="N368">
        <v>3</v>
      </c>
      <c r="O368">
        <v>1</v>
      </c>
      <c r="P368">
        <v>3</v>
      </c>
      <c r="Q368" t="s">
        <v>549</v>
      </c>
      <c r="R368" t="s">
        <v>549</v>
      </c>
      <c r="S368">
        <v>1</v>
      </c>
      <c r="T368">
        <v>3</v>
      </c>
      <c r="U368">
        <v>1</v>
      </c>
      <c r="V368">
        <v>3</v>
      </c>
      <c r="W368">
        <v>3</v>
      </c>
      <c r="X368">
        <v>8</v>
      </c>
      <c r="Y368">
        <v>1</v>
      </c>
      <c r="Z368">
        <v>3</v>
      </c>
      <c r="AA368">
        <v>2</v>
      </c>
      <c r="AB368">
        <v>5</v>
      </c>
      <c r="AC368">
        <v>37</v>
      </c>
      <c r="AD368">
        <v>10</v>
      </c>
    </row>
    <row r="369" spans="1:30" ht="12.75">
      <c r="A369" t="s">
        <v>392</v>
      </c>
      <c r="B369" t="s">
        <v>313</v>
      </c>
      <c r="C369" t="s">
        <v>374</v>
      </c>
      <c r="D369" t="s">
        <v>133</v>
      </c>
      <c r="E369">
        <v>1</v>
      </c>
      <c r="F369">
        <v>1</v>
      </c>
      <c r="G369" t="s">
        <v>549</v>
      </c>
      <c r="H369" t="s">
        <v>549</v>
      </c>
      <c r="I369">
        <v>3</v>
      </c>
      <c r="J369">
        <v>2</v>
      </c>
      <c r="K369">
        <v>17</v>
      </c>
      <c r="L369">
        <v>10</v>
      </c>
      <c r="M369">
        <v>6</v>
      </c>
      <c r="N369">
        <v>4</v>
      </c>
      <c r="O369" t="s">
        <v>549</v>
      </c>
      <c r="P369" t="s">
        <v>549</v>
      </c>
      <c r="Q369">
        <v>2</v>
      </c>
      <c r="R369">
        <v>1</v>
      </c>
      <c r="S369">
        <v>2</v>
      </c>
      <c r="T369">
        <v>1</v>
      </c>
      <c r="U369" t="s">
        <v>549</v>
      </c>
      <c r="V369" t="s">
        <v>549</v>
      </c>
      <c r="W369">
        <v>12</v>
      </c>
      <c r="X369">
        <v>7</v>
      </c>
      <c r="Y369">
        <v>6</v>
      </c>
      <c r="Z369">
        <v>4</v>
      </c>
      <c r="AA369">
        <v>8</v>
      </c>
      <c r="AB369">
        <v>5</v>
      </c>
      <c r="AC369">
        <v>170</v>
      </c>
      <c r="AD369">
        <v>41</v>
      </c>
    </row>
    <row r="370" spans="1:30" ht="12.75">
      <c r="A370" t="s">
        <v>392</v>
      </c>
      <c r="B370" t="s">
        <v>193</v>
      </c>
      <c r="C370" t="s">
        <v>374</v>
      </c>
      <c r="D370" t="s">
        <v>279</v>
      </c>
      <c r="E370">
        <v>2</v>
      </c>
      <c r="F370">
        <v>1</v>
      </c>
      <c r="G370" t="s">
        <v>549</v>
      </c>
      <c r="H370" t="s">
        <v>549</v>
      </c>
      <c r="I370">
        <v>5</v>
      </c>
      <c r="J370">
        <v>2</v>
      </c>
      <c r="K370">
        <v>19</v>
      </c>
      <c r="L370">
        <v>9</v>
      </c>
      <c r="M370">
        <v>7</v>
      </c>
      <c r="N370">
        <v>3</v>
      </c>
      <c r="O370">
        <v>1</v>
      </c>
      <c r="P370">
        <v>0</v>
      </c>
      <c r="Q370">
        <v>2</v>
      </c>
      <c r="R370">
        <v>1</v>
      </c>
      <c r="S370">
        <v>3</v>
      </c>
      <c r="T370">
        <v>1</v>
      </c>
      <c r="U370">
        <v>1</v>
      </c>
      <c r="V370">
        <v>0</v>
      </c>
      <c r="W370">
        <v>15</v>
      </c>
      <c r="X370">
        <v>7</v>
      </c>
      <c r="Y370">
        <v>7</v>
      </c>
      <c r="Z370">
        <v>3</v>
      </c>
      <c r="AA370">
        <v>10</v>
      </c>
      <c r="AB370">
        <v>5</v>
      </c>
      <c r="AC370">
        <v>208</v>
      </c>
      <c r="AD370">
        <v>51</v>
      </c>
    </row>
    <row r="371" spans="1:30" ht="12.75">
      <c r="A371" t="s">
        <v>392</v>
      </c>
      <c r="B371" t="s">
        <v>187</v>
      </c>
      <c r="C371" t="s">
        <v>374</v>
      </c>
      <c r="D371" t="s">
        <v>818</v>
      </c>
      <c r="E371" t="s">
        <v>549</v>
      </c>
      <c r="F371" t="s">
        <v>549</v>
      </c>
      <c r="G371" t="s">
        <v>549</v>
      </c>
      <c r="H371" t="s">
        <v>549</v>
      </c>
      <c r="I371" t="s">
        <v>549</v>
      </c>
      <c r="J371" t="s">
        <v>549</v>
      </c>
      <c r="K371" t="s">
        <v>549</v>
      </c>
      <c r="L371" t="s">
        <v>549</v>
      </c>
      <c r="M371" t="s">
        <v>549</v>
      </c>
      <c r="N371" t="s">
        <v>549</v>
      </c>
      <c r="O371" t="s">
        <v>549</v>
      </c>
      <c r="P371" t="s">
        <v>549</v>
      </c>
      <c r="Q371" t="s">
        <v>549</v>
      </c>
      <c r="R371" t="s">
        <v>549</v>
      </c>
      <c r="S371" t="s">
        <v>549</v>
      </c>
      <c r="T371" t="s">
        <v>549</v>
      </c>
      <c r="U371" t="s">
        <v>549</v>
      </c>
      <c r="V371" t="s">
        <v>549</v>
      </c>
      <c r="W371" t="s">
        <v>549</v>
      </c>
      <c r="X371" t="s">
        <v>549</v>
      </c>
      <c r="Y371" t="s">
        <v>549</v>
      </c>
      <c r="Z371" t="s">
        <v>549</v>
      </c>
      <c r="AA371" t="s">
        <v>549</v>
      </c>
      <c r="AB371" t="s">
        <v>549</v>
      </c>
      <c r="AC371">
        <v>1</v>
      </c>
      <c r="AD371" t="s">
        <v>549</v>
      </c>
    </row>
    <row r="372" spans="1:30" ht="12.75">
      <c r="A372" t="s">
        <v>344</v>
      </c>
      <c r="B372" t="s">
        <v>191</v>
      </c>
      <c r="C372" t="s">
        <v>464</v>
      </c>
      <c r="D372" t="s">
        <v>509</v>
      </c>
      <c r="E372" t="s">
        <v>549</v>
      </c>
      <c r="F372" t="s">
        <v>549</v>
      </c>
      <c r="G372" t="s">
        <v>549</v>
      </c>
      <c r="H372" t="s">
        <v>549</v>
      </c>
      <c r="I372" t="s">
        <v>549</v>
      </c>
      <c r="J372" t="s">
        <v>549</v>
      </c>
      <c r="K372" t="s">
        <v>549</v>
      </c>
      <c r="L372" t="s">
        <v>549</v>
      </c>
      <c r="M372" t="s">
        <v>549</v>
      </c>
      <c r="N372" t="s">
        <v>549</v>
      </c>
      <c r="O372" t="s">
        <v>549</v>
      </c>
      <c r="P372" t="s">
        <v>549</v>
      </c>
      <c r="Q372">
        <v>1</v>
      </c>
      <c r="R372">
        <v>9</v>
      </c>
      <c r="S372">
        <v>1</v>
      </c>
      <c r="T372">
        <v>9</v>
      </c>
      <c r="U372" t="s">
        <v>549</v>
      </c>
      <c r="V372" t="s">
        <v>549</v>
      </c>
      <c r="W372">
        <v>1</v>
      </c>
      <c r="X372">
        <v>9</v>
      </c>
      <c r="Y372">
        <v>1</v>
      </c>
      <c r="Z372">
        <v>9</v>
      </c>
      <c r="AA372" t="s">
        <v>549</v>
      </c>
      <c r="AB372" t="s">
        <v>549</v>
      </c>
      <c r="AC372">
        <v>11</v>
      </c>
      <c r="AD372">
        <v>1</v>
      </c>
    </row>
    <row r="373" spans="1:30" ht="12.75">
      <c r="A373" t="s">
        <v>344</v>
      </c>
      <c r="B373" t="s">
        <v>193</v>
      </c>
      <c r="C373" t="s">
        <v>464</v>
      </c>
      <c r="D373" t="s">
        <v>36</v>
      </c>
      <c r="E373" t="s">
        <v>549</v>
      </c>
      <c r="F373" t="s">
        <v>549</v>
      </c>
      <c r="G373" t="s">
        <v>549</v>
      </c>
      <c r="H373" t="s">
        <v>549</v>
      </c>
      <c r="I373" t="s">
        <v>549</v>
      </c>
      <c r="J373" t="s">
        <v>549</v>
      </c>
      <c r="K373">
        <v>4</v>
      </c>
      <c r="L373">
        <v>14</v>
      </c>
      <c r="M373">
        <v>1</v>
      </c>
      <c r="N373">
        <v>3</v>
      </c>
      <c r="O373" t="s">
        <v>549</v>
      </c>
      <c r="P373" t="s">
        <v>549</v>
      </c>
      <c r="Q373">
        <v>1</v>
      </c>
      <c r="R373">
        <v>3</v>
      </c>
      <c r="S373">
        <v>1</v>
      </c>
      <c r="T373">
        <v>3</v>
      </c>
      <c r="U373" t="s">
        <v>549</v>
      </c>
      <c r="V373" t="s">
        <v>549</v>
      </c>
      <c r="W373">
        <v>5</v>
      </c>
      <c r="X373">
        <v>17</v>
      </c>
      <c r="Y373">
        <v>3</v>
      </c>
      <c r="Z373">
        <v>10</v>
      </c>
      <c r="AA373">
        <v>3</v>
      </c>
      <c r="AB373">
        <v>10</v>
      </c>
      <c r="AC373">
        <v>29</v>
      </c>
      <c r="AD373">
        <v>9</v>
      </c>
    </row>
    <row r="374" spans="1:30" ht="12.75">
      <c r="A374" t="s">
        <v>344</v>
      </c>
      <c r="B374" t="s">
        <v>313</v>
      </c>
      <c r="C374" t="s">
        <v>464</v>
      </c>
      <c r="D374" t="s">
        <v>134</v>
      </c>
      <c r="E374" t="s">
        <v>549</v>
      </c>
      <c r="F374" t="s">
        <v>549</v>
      </c>
      <c r="G374" t="s">
        <v>549</v>
      </c>
      <c r="H374" t="s">
        <v>549</v>
      </c>
      <c r="I374" t="s">
        <v>549</v>
      </c>
      <c r="J374" t="s">
        <v>549</v>
      </c>
      <c r="K374">
        <v>4</v>
      </c>
      <c r="L374">
        <v>22</v>
      </c>
      <c r="M374">
        <v>1</v>
      </c>
      <c r="N374">
        <v>6</v>
      </c>
      <c r="O374" t="s">
        <v>549</v>
      </c>
      <c r="P374" t="s">
        <v>549</v>
      </c>
      <c r="Q374" t="s">
        <v>549</v>
      </c>
      <c r="R374" t="s">
        <v>549</v>
      </c>
      <c r="S374" t="s">
        <v>549</v>
      </c>
      <c r="T374" t="s">
        <v>549</v>
      </c>
      <c r="U374" t="s">
        <v>549</v>
      </c>
      <c r="V374" t="s">
        <v>549</v>
      </c>
      <c r="W374">
        <v>4</v>
      </c>
      <c r="X374">
        <v>22</v>
      </c>
      <c r="Y374">
        <v>2</v>
      </c>
      <c r="Z374">
        <v>11</v>
      </c>
      <c r="AA374">
        <v>3</v>
      </c>
      <c r="AB374">
        <v>17</v>
      </c>
      <c r="AC374">
        <v>18</v>
      </c>
      <c r="AD374">
        <v>8</v>
      </c>
    </row>
    <row r="375" spans="1:30" ht="12.75">
      <c r="A375" t="s">
        <v>383</v>
      </c>
      <c r="B375" t="s">
        <v>191</v>
      </c>
      <c r="C375" t="s">
        <v>357</v>
      </c>
      <c r="D375" t="s">
        <v>643</v>
      </c>
      <c r="E375">
        <v>1</v>
      </c>
      <c r="F375">
        <v>2</v>
      </c>
      <c r="G375">
        <v>1</v>
      </c>
      <c r="H375">
        <v>2</v>
      </c>
      <c r="I375">
        <v>2</v>
      </c>
      <c r="J375">
        <v>4</v>
      </c>
      <c r="K375">
        <v>7</v>
      </c>
      <c r="L375">
        <v>14</v>
      </c>
      <c r="M375">
        <v>7</v>
      </c>
      <c r="N375">
        <v>14</v>
      </c>
      <c r="O375" t="s">
        <v>549</v>
      </c>
      <c r="P375" t="s">
        <v>549</v>
      </c>
      <c r="Q375">
        <v>4</v>
      </c>
      <c r="R375">
        <v>8</v>
      </c>
      <c r="S375">
        <v>2</v>
      </c>
      <c r="T375">
        <v>4</v>
      </c>
      <c r="U375">
        <v>2</v>
      </c>
      <c r="V375">
        <v>4</v>
      </c>
      <c r="W375">
        <v>2</v>
      </c>
      <c r="X375">
        <v>4</v>
      </c>
      <c r="Y375">
        <v>3</v>
      </c>
      <c r="Z375">
        <v>6</v>
      </c>
      <c r="AA375">
        <v>6</v>
      </c>
      <c r="AB375">
        <v>12</v>
      </c>
      <c r="AC375">
        <v>50</v>
      </c>
      <c r="AD375">
        <v>18</v>
      </c>
    </row>
    <row r="376" spans="1:30" ht="12.75">
      <c r="A376" t="s">
        <v>383</v>
      </c>
      <c r="B376" t="s">
        <v>313</v>
      </c>
      <c r="C376" t="s">
        <v>357</v>
      </c>
      <c r="D376" t="s">
        <v>135</v>
      </c>
      <c r="E376" t="s">
        <v>549</v>
      </c>
      <c r="F376" t="s">
        <v>549</v>
      </c>
      <c r="G376">
        <v>2</v>
      </c>
      <c r="H376">
        <v>2</v>
      </c>
      <c r="I376" t="s">
        <v>549</v>
      </c>
      <c r="J376" t="s">
        <v>549</v>
      </c>
      <c r="K376">
        <v>16</v>
      </c>
      <c r="L376">
        <v>13</v>
      </c>
      <c r="M376">
        <v>13</v>
      </c>
      <c r="N376">
        <v>11</v>
      </c>
      <c r="O376">
        <v>2</v>
      </c>
      <c r="P376">
        <v>2</v>
      </c>
      <c r="Q376">
        <v>1</v>
      </c>
      <c r="R376">
        <v>1</v>
      </c>
      <c r="S376">
        <v>2</v>
      </c>
      <c r="T376">
        <v>2</v>
      </c>
      <c r="U376" t="s">
        <v>549</v>
      </c>
      <c r="V376" t="s">
        <v>549</v>
      </c>
      <c r="W376">
        <v>12</v>
      </c>
      <c r="X376">
        <v>10</v>
      </c>
      <c r="Y376">
        <v>1</v>
      </c>
      <c r="Z376">
        <v>1</v>
      </c>
      <c r="AA376">
        <v>5</v>
      </c>
      <c r="AB376">
        <v>4</v>
      </c>
      <c r="AC376">
        <v>119</v>
      </c>
      <c r="AD376">
        <v>40</v>
      </c>
    </row>
    <row r="377" spans="1:30" ht="12.75">
      <c r="A377" t="s">
        <v>383</v>
      </c>
      <c r="B377" t="s">
        <v>193</v>
      </c>
      <c r="C377" t="s">
        <v>357</v>
      </c>
      <c r="D377" t="s">
        <v>280</v>
      </c>
      <c r="E377">
        <v>1</v>
      </c>
      <c r="F377">
        <v>1</v>
      </c>
      <c r="G377">
        <v>3</v>
      </c>
      <c r="H377">
        <v>2</v>
      </c>
      <c r="I377">
        <v>2</v>
      </c>
      <c r="J377">
        <v>1</v>
      </c>
      <c r="K377">
        <v>23</v>
      </c>
      <c r="L377">
        <v>14</v>
      </c>
      <c r="M377">
        <v>20</v>
      </c>
      <c r="N377">
        <v>12</v>
      </c>
      <c r="O377">
        <v>2</v>
      </c>
      <c r="P377">
        <v>1</v>
      </c>
      <c r="Q377">
        <v>5</v>
      </c>
      <c r="R377">
        <v>3</v>
      </c>
      <c r="S377">
        <v>4</v>
      </c>
      <c r="T377">
        <v>2</v>
      </c>
      <c r="U377">
        <v>2</v>
      </c>
      <c r="V377">
        <v>1</v>
      </c>
      <c r="W377">
        <v>14</v>
      </c>
      <c r="X377">
        <v>8</v>
      </c>
      <c r="Y377">
        <v>4</v>
      </c>
      <c r="Z377">
        <v>2</v>
      </c>
      <c r="AA377">
        <v>11</v>
      </c>
      <c r="AB377">
        <v>7</v>
      </c>
      <c r="AC377">
        <v>169</v>
      </c>
      <c r="AD377">
        <v>58</v>
      </c>
    </row>
    <row r="378" spans="1:30" ht="12.75">
      <c r="A378" t="s">
        <v>333</v>
      </c>
      <c r="B378" t="s">
        <v>193</v>
      </c>
      <c r="C378" t="s">
        <v>541</v>
      </c>
      <c r="D378" t="s">
        <v>15</v>
      </c>
      <c r="E378">
        <v>1</v>
      </c>
      <c r="F378">
        <v>1</v>
      </c>
      <c r="G378">
        <v>4</v>
      </c>
      <c r="H378">
        <v>3</v>
      </c>
      <c r="I378">
        <v>1</v>
      </c>
      <c r="J378">
        <v>1</v>
      </c>
      <c r="K378">
        <v>26</v>
      </c>
      <c r="L378">
        <v>18</v>
      </c>
      <c r="M378">
        <v>5</v>
      </c>
      <c r="N378">
        <v>3</v>
      </c>
      <c r="O378">
        <v>1</v>
      </c>
      <c r="P378">
        <v>1</v>
      </c>
      <c r="Q378" t="s">
        <v>549</v>
      </c>
      <c r="R378" t="s">
        <v>549</v>
      </c>
      <c r="S378">
        <v>5</v>
      </c>
      <c r="T378">
        <v>3</v>
      </c>
      <c r="U378" t="s">
        <v>549</v>
      </c>
      <c r="V378" t="s">
        <v>549</v>
      </c>
      <c r="W378">
        <v>24</v>
      </c>
      <c r="X378">
        <v>16</v>
      </c>
      <c r="Y378">
        <v>4</v>
      </c>
      <c r="Z378">
        <v>3</v>
      </c>
      <c r="AA378">
        <v>10</v>
      </c>
      <c r="AB378">
        <v>7</v>
      </c>
      <c r="AC378">
        <v>147</v>
      </c>
      <c r="AD378">
        <v>52</v>
      </c>
    </row>
    <row r="379" spans="1:30" ht="12.75">
      <c r="A379" t="s">
        <v>333</v>
      </c>
      <c r="B379" t="s">
        <v>191</v>
      </c>
      <c r="C379" t="s">
        <v>541</v>
      </c>
      <c r="D379" t="s">
        <v>644</v>
      </c>
      <c r="E379">
        <v>1</v>
      </c>
      <c r="F379">
        <v>2</v>
      </c>
      <c r="G379">
        <v>2</v>
      </c>
      <c r="H379">
        <v>3</v>
      </c>
      <c r="I379" t="s">
        <v>549</v>
      </c>
      <c r="J379" t="s">
        <v>549</v>
      </c>
      <c r="K379">
        <v>10</v>
      </c>
      <c r="L379">
        <v>15</v>
      </c>
      <c r="M379">
        <v>1</v>
      </c>
      <c r="N379">
        <v>2</v>
      </c>
      <c r="O379">
        <v>1</v>
      </c>
      <c r="P379">
        <v>2</v>
      </c>
      <c r="Q379" t="s">
        <v>549</v>
      </c>
      <c r="R379" t="s">
        <v>549</v>
      </c>
      <c r="S379">
        <v>1</v>
      </c>
      <c r="T379">
        <v>2</v>
      </c>
      <c r="U379" t="s">
        <v>549</v>
      </c>
      <c r="V379" t="s">
        <v>549</v>
      </c>
      <c r="W379">
        <v>7</v>
      </c>
      <c r="X379">
        <v>11</v>
      </c>
      <c r="Y379">
        <v>3</v>
      </c>
      <c r="Z379">
        <v>5</v>
      </c>
      <c r="AA379">
        <v>2</v>
      </c>
      <c r="AB379">
        <v>3</v>
      </c>
      <c r="AC379">
        <v>66</v>
      </c>
      <c r="AD379">
        <v>16</v>
      </c>
    </row>
    <row r="380" spans="1:30" ht="12.75">
      <c r="A380" t="s">
        <v>333</v>
      </c>
      <c r="B380" t="s">
        <v>313</v>
      </c>
      <c r="C380" t="s">
        <v>541</v>
      </c>
      <c r="D380" t="s">
        <v>136</v>
      </c>
      <c r="E380" t="s">
        <v>549</v>
      </c>
      <c r="F380" t="s">
        <v>549</v>
      </c>
      <c r="G380">
        <v>2</v>
      </c>
      <c r="H380">
        <v>2</v>
      </c>
      <c r="I380">
        <v>1</v>
      </c>
      <c r="J380">
        <v>1</v>
      </c>
      <c r="K380">
        <v>16</v>
      </c>
      <c r="L380">
        <v>20</v>
      </c>
      <c r="M380">
        <v>4</v>
      </c>
      <c r="N380">
        <v>5</v>
      </c>
      <c r="O380" t="s">
        <v>549</v>
      </c>
      <c r="P380" t="s">
        <v>549</v>
      </c>
      <c r="Q380" t="s">
        <v>549</v>
      </c>
      <c r="R380" t="s">
        <v>549</v>
      </c>
      <c r="S380">
        <v>4</v>
      </c>
      <c r="T380">
        <v>5</v>
      </c>
      <c r="U380" t="s">
        <v>549</v>
      </c>
      <c r="V380" t="s">
        <v>549</v>
      </c>
      <c r="W380">
        <v>17</v>
      </c>
      <c r="X380">
        <v>21</v>
      </c>
      <c r="Y380">
        <v>1</v>
      </c>
      <c r="Z380">
        <v>1</v>
      </c>
      <c r="AA380">
        <v>8</v>
      </c>
      <c r="AB380">
        <v>10</v>
      </c>
      <c r="AC380">
        <v>81</v>
      </c>
      <c r="AD380">
        <v>36</v>
      </c>
    </row>
    <row r="381" spans="1:30" ht="12.75">
      <c r="A381" t="s">
        <v>362</v>
      </c>
      <c r="B381" t="s">
        <v>191</v>
      </c>
      <c r="C381" t="s">
        <v>357</v>
      </c>
      <c r="D381" t="s">
        <v>645</v>
      </c>
      <c r="E381" t="s">
        <v>549</v>
      </c>
      <c r="F381" t="s">
        <v>549</v>
      </c>
      <c r="G381" t="s">
        <v>549</v>
      </c>
      <c r="H381" t="s">
        <v>549</v>
      </c>
      <c r="I381" t="s">
        <v>549</v>
      </c>
      <c r="J381" t="s">
        <v>549</v>
      </c>
      <c r="K381">
        <v>7</v>
      </c>
      <c r="L381">
        <v>14</v>
      </c>
      <c r="M381">
        <v>1</v>
      </c>
      <c r="N381">
        <v>2</v>
      </c>
      <c r="O381" t="s">
        <v>549</v>
      </c>
      <c r="P381" t="s">
        <v>549</v>
      </c>
      <c r="Q381">
        <v>4</v>
      </c>
      <c r="R381">
        <v>8</v>
      </c>
      <c r="S381" t="s">
        <v>549</v>
      </c>
      <c r="T381" t="s">
        <v>549</v>
      </c>
      <c r="U381" t="s">
        <v>549</v>
      </c>
      <c r="V381" t="s">
        <v>549</v>
      </c>
      <c r="W381" t="s">
        <v>549</v>
      </c>
      <c r="X381" t="s">
        <v>549</v>
      </c>
      <c r="Y381" t="s">
        <v>549</v>
      </c>
      <c r="Z381" t="s">
        <v>549</v>
      </c>
      <c r="AA381">
        <v>3</v>
      </c>
      <c r="AB381">
        <v>6</v>
      </c>
      <c r="AC381">
        <v>50</v>
      </c>
      <c r="AD381">
        <v>10</v>
      </c>
    </row>
    <row r="382" spans="1:30" ht="12.75">
      <c r="A382" t="s">
        <v>362</v>
      </c>
      <c r="B382" t="s">
        <v>313</v>
      </c>
      <c r="C382" t="s">
        <v>357</v>
      </c>
      <c r="D382" t="s">
        <v>143</v>
      </c>
      <c r="E382" t="s">
        <v>549</v>
      </c>
      <c r="F382" t="s">
        <v>549</v>
      </c>
      <c r="G382" t="s">
        <v>549</v>
      </c>
      <c r="H382" t="s">
        <v>549</v>
      </c>
      <c r="I382" t="s">
        <v>549</v>
      </c>
      <c r="J382" t="s">
        <v>549</v>
      </c>
      <c r="K382">
        <v>11</v>
      </c>
      <c r="L382">
        <v>20</v>
      </c>
      <c r="M382">
        <v>3</v>
      </c>
      <c r="N382">
        <v>5</v>
      </c>
      <c r="O382" t="s">
        <v>549</v>
      </c>
      <c r="P382" t="s">
        <v>549</v>
      </c>
      <c r="Q382" t="s">
        <v>549</v>
      </c>
      <c r="R382" t="s">
        <v>549</v>
      </c>
      <c r="S382" t="s">
        <v>549</v>
      </c>
      <c r="T382" t="s">
        <v>549</v>
      </c>
      <c r="U382" t="s">
        <v>549</v>
      </c>
      <c r="V382" t="s">
        <v>549</v>
      </c>
      <c r="W382">
        <v>8</v>
      </c>
      <c r="X382">
        <v>14</v>
      </c>
      <c r="Y382">
        <v>1</v>
      </c>
      <c r="Z382">
        <v>2</v>
      </c>
      <c r="AA382">
        <v>7</v>
      </c>
      <c r="AB382">
        <v>13</v>
      </c>
      <c r="AC382">
        <v>56</v>
      </c>
      <c r="AD382">
        <v>24</v>
      </c>
    </row>
    <row r="383" spans="1:30" ht="12.75">
      <c r="A383" t="s">
        <v>362</v>
      </c>
      <c r="B383" t="s">
        <v>193</v>
      </c>
      <c r="C383" t="s">
        <v>357</v>
      </c>
      <c r="D383" t="s">
        <v>806</v>
      </c>
      <c r="E383" t="s">
        <v>549</v>
      </c>
      <c r="F383" t="s">
        <v>549</v>
      </c>
      <c r="G383" t="s">
        <v>549</v>
      </c>
      <c r="H383" t="s">
        <v>549</v>
      </c>
      <c r="I383" t="s">
        <v>549</v>
      </c>
      <c r="J383" t="s">
        <v>549</v>
      </c>
      <c r="K383">
        <v>18</v>
      </c>
      <c r="L383">
        <v>17</v>
      </c>
      <c r="M383">
        <v>4</v>
      </c>
      <c r="N383">
        <v>4</v>
      </c>
      <c r="O383" t="s">
        <v>549</v>
      </c>
      <c r="P383" t="s">
        <v>549</v>
      </c>
      <c r="Q383">
        <v>4</v>
      </c>
      <c r="R383">
        <v>4</v>
      </c>
      <c r="S383" t="s">
        <v>549</v>
      </c>
      <c r="T383" t="s">
        <v>549</v>
      </c>
      <c r="U383" t="s">
        <v>549</v>
      </c>
      <c r="V383" t="s">
        <v>549</v>
      </c>
      <c r="W383">
        <v>8</v>
      </c>
      <c r="X383">
        <v>8</v>
      </c>
      <c r="Y383">
        <v>1</v>
      </c>
      <c r="Z383">
        <v>1</v>
      </c>
      <c r="AA383">
        <v>10</v>
      </c>
      <c r="AB383">
        <v>9</v>
      </c>
      <c r="AC383">
        <v>106</v>
      </c>
      <c r="AD383">
        <v>34</v>
      </c>
    </row>
    <row r="384" spans="1:30" ht="12.75">
      <c r="A384" t="s">
        <v>389</v>
      </c>
      <c r="B384" t="s">
        <v>193</v>
      </c>
      <c r="C384" t="s">
        <v>374</v>
      </c>
      <c r="D384" t="s">
        <v>281</v>
      </c>
      <c r="E384">
        <v>2</v>
      </c>
      <c r="F384">
        <v>0</v>
      </c>
      <c r="G384">
        <v>4</v>
      </c>
      <c r="H384">
        <v>1</v>
      </c>
      <c r="I384">
        <v>13</v>
      </c>
      <c r="J384">
        <v>3</v>
      </c>
      <c r="K384">
        <v>70</v>
      </c>
      <c r="L384">
        <v>16</v>
      </c>
      <c r="M384">
        <v>11</v>
      </c>
      <c r="N384">
        <v>3</v>
      </c>
      <c r="O384">
        <v>1</v>
      </c>
      <c r="P384">
        <v>0</v>
      </c>
      <c r="Q384">
        <v>5</v>
      </c>
      <c r="R384">
        <v>1</v>
      </c>
      <c r="S384">
        <v>5</v>
      </c>
      <c r="T384">
        <v>1</v>
      </c>
      <c r="U384">
        <v>1</v>
      </c>
      <c r="V384">
        <v>0</v>
      </c>
      <c r="W384">
        <v>33</v>
      </c>
      <c r="X384">
        <v>8</v>
      </c>
      <c r="Y384">
        <v>26</v>
      </c>
      <c r="Z384">
        <v>6</v>
      </c>
      <c r="AA384">
        <v>20</v>
      </c>
      <c r="AB384">
        <v>5</v>
      </c>
      <c r="AC384">
        <v>435</v>
      </c>
      <c r="AD384">
        <v>142</v>
      </c>
    </row>
    <row r="385" spans="1:30" ht="12.75">
      <c r="A385" t="s">
        <v>389</v>
      </c>
      <c r="B385" t="s">
        <v>191</v>
      </c>
      <c r="C385" t="s">
        <v>374</v>
      </c>
      <c r="D385" t="s">
        <v>646</v>
      </c>
      <c r="E385" t="s">
        <v>549</v>
      </c>
      <c r="F385" t="s">
        <v>549</v>
      </c>
      <c r="G385">
        <v>1</v>
      </c>
      <c r="H385">
        <v>1</v>
      </c>
      <c r="I385" t="s">
        <v>549</v>
      </c>
      <c r="J385" t="s">
        <v>549</v>
      </c>
      <c r="K385">
        <v>18</v>
      </c>
      <c r="L385">
        <v>14</v>
      </c>
      <c r="M385">
        <v>2</v>
      </c>
      <c r="N385">
        <v>2</v>
      </c>
      <c r="O385">
        <v>1</v>
      </c>
      <c r="P385">
        <v>1</v>
      </c>
      <c r="Q385">
        <v>2</v>
      </c>
      <c r="R385">
        <v>2</v>
      </c>
      <c r="S385" t="s">
        <v>549</v>
      </c>
      <c r="T385" t="s">
        <v>549</v>
      </c>
      <c r="U385" t="s">
        <v>549</v>
      </c>
      <c r="V385" t="s">
        <v>549</v>
      </c>
      <c r="W385">
        <v>7</v>
      </c>
      <c r="X385">
        <v>6</v>
      </c>
      <c r="Y385">
        <v>8</v>
      </c>
      <c r="Z385">
        <v>6</v>
      </c>
      <c r="AA385">
        <v>4</v>
      </c>
      <c r="AB385">
        <v>3</v>
      </c>
      <c r="AC385">
        <v>125</v>
      </c>
      <c r="AD385">
        <v>31</v>
      </c>
    </row>
    <row r="386" spans="1:30" ht="12.75">
      <c r="A386" t="s">
        <v>389</v>
      </c>
      <c r="B386" t="s">
        <v>313</v>
      </c>
      <c r="C386" t="s">
        <v>374</v>
      </c>
      <c r="D386" t="s">
        <v>144</v>
      </c>
      <c r="E386">
        <v>2</v>
      </c>
      <c r="F386">
        <v>1</v>
      </c>
      <c r="G386">
        <v>3</v>
      </c>
      <c r="H386">
        <v>1</v>
      </c>
      <c r="I386">
        <v>13</v>
      </c>
      <c r="J386">
        <v>4</v>
      </c>
      <c r="K386">
        <v>52</v>
      </c>
      <c r="L386">
        <v>17</v>
      </c>
      <c r="M386">
        <v>9</v>
      </c>
      <c r="N386">
        <v>3</v>
      </c>
      <c r="O386" t="s">
        <v>549</v>
      </c>
      <c r="P386" t="s">
        <v>549</v>
      </c>
      <c r="Q386">
        <v>3</v>
      </c>
      <c r="R386">
        <v>1</v>
      </c>
      <c r="S386">
        <v>5</v>
      </c>
      <c r="T386">
        <v>2</v>
      </c>
      <c r="U386">
        <v>1</v>
      </c>
      <c r="V386">
        <v>0</v>
      </c>
      <c r="W386">
        <v>26</v>
      </c>
      <c r="X386">
        <v>8</v>
      </c>
      <c r="Y386">
        <v>18</v>
      </c>
      <c r="Z386">
        <v>6</v>
      </c>
      <c r="AA386">
        <v>16</v>
      </c>
      <c r="AB386">
        <v>5</v>
      </c>
      <c r="AC386">
        <v>310</v>
      </c>
      <c r="AD386">
        <v>111</v>
      </c>
    </row>
    <row r="387" spans="1:30" ht="12.75">
      <c r="A387" t="s">
        <v>337</v>
      </c>
      <c r="B387" t="s">
        <v>191</v>
      </c>
      <c r="C387" t="s">
        <v>541</v>
      </c>
      <c r="D387" t="s">
        <v>647</v>
      </c>
      <c r="E387">
        <v>1</v>
      </c>
      <c r="F387">
        <v>1</v>
      </c>
      <c r="G387">
        <v>2</v>
      </c>
      <c r="H387">
        <v>2</v>
      </c>
      <c r="I387" t="s">
        <v>549</v>
      </c>
      <c r="J387" t="s">
        <v>549</v>
      </c>
      <c r="K387">
        <v>10</v>
      </c>
      <c r="L387">
        <v>10</v>
      </c>
      <c r="M387">
        <v>2</v>
      </c>
      <c r="N387">
        <v>2</v>
      </c>
      <c r="O387" t="s">
        <v>549</v>
      </c>
      <c r="P387" t="s">
        <v>549</v>
      </c>
      <c r="Q387">
        <v>1</v>
      </c>
      <c r="R387">
        <v>1</v>
      </c>
      <c r="S387" t="s">
        <v>549</v>
      </c>
      <c r="T387" t="s">
        <v>549</v>
      </c>
      <c r="U387">
        <v>1</v>
      </c>
      <c r="V387">
        <v>1</v>
      </c>
      <c r="W387">
        <v>5</v>
      </c>
      <c r="X387">
        <v>5</v>
      </c>
      <c r="Y387">
        <v>4</v>
      </c>
      <c r="Z387">
        <v>4</v>
      </c>
      <c r="AA387">
        <v>2</v>
      </c>
      <c r="AB387">
        <v>2</v>
      </c>
      <c r="AC387">
        <v>103</v>
      </c>
      <c r="AD387">
        <v>19</v>
      </c>
    </row>
    <row r="388" spans="1:30" ht="12.75">
      <c r="A388" t="s">
        <v>337</v>
      </c>
      <c r="B388" t="s">
        <v>313</v>
      </c>
      <c r="C388" t="s">
        <v>541</v>
      </c>
      <c r="D388" t="s">
        <v>145</v>
      </c>
      <c r="E388">
        <v>2</v>
      </c>
      <c r="F388">
        <v>1</v>
      </c>
      <c r="G388">
        <v>1</v>
      </c>
      <c r="H388">
        <v>1</v>
      </c>
      <c r="I388">
        <v>1</v>
      </c>
      <c r="J388">
        <v>1</v>
      </c>
      <c r="K388">
        <v>32</v>
      </c>
      <c r="L388">
        <v>18</v>
      </c>
      <c r="M388">
        <v>7</v>
      </c>
      <c r="N388">
        <v>4</v>
      </c>
      <c r="O388" t="s">
        <v>549</v>
      </c>
      <c r="P388" t="s">
        <v>549</v>
      </c>
      <c r="Q388">
        <v>3</v>
      </c>
      <c r="R388">
        <v>2</v>
      </c>
      <c r="S388">
        <v>6</v>
      </c>
      <c r="T388">
        <v>3</v>
      </c>
      <c r="U388" t="s">
        <v>549</v>
      </c>
      <c r="V388" t="s">
        <v>549</v>
      </c>
      <c r="W388">
        <v>19</v>
      </c>
      <c r="X388">
        <v>11</v>
      </c>
      <c r="Y388">
        <v>8</v>
      </c>
      <c r="Z388">
        <v>5</v>
      </c>
      <c r="AA388">
        <v>11</v>
      </c>
      <c r="AB388">
        <v>6</v>
      </c>
      <c r="AC388">
        <v>176</v>
      </c>
      <c r="AD388">
        <v>58</v>
      </c>
    </row>
    <row r="389" spans="1:30" ht="12.75">
      <c r="A389" t="s">
        <v>337</v>
      </c>
      <c r="B389" t="s">
        <v>193</v>
      </c>
      <c r="C389" t="s">
        <v>541</v>
      </c>
      <c r="D389" t="s">
        <v>282</v>
      </c>
      <c r="E389">
        <v>3</v>
      </c>
      <c r="F389">
        <v>1</v>
      </c>
      <c r="G389">
        <v>3</v>
      </c>
      <c r="H389">
        <v>1</v>
      </c>
      <c r="I389">
        <v>1</v>
      </c>
      <c r="J389">
        <v>0</v>
      </c>
      <c r="K389">
        <v>42</v>
      </c>
      <c r="L389">
        <v>15</v>
      </c>
      <c r="M389">
        <v>9</v>
      </c>
      <c r="N389">
        <v>3</v>
      </c>
      <c r="O389" t="s">
        <v>549</v>
      </c>
      <c r="P389" t="s">
        <v>549</v>
      </c>
      <c r="Q389">
        <v>4</v>
      </c>
      <c r="R389">
        <v>1</v>
      </c>
      <c r="S389">
        <v>6</v>
      </c>
      <c r="T389">
        <v>2</v>
      </c>
      <c r="U389">
        <v>1</v>
      </c>
      <c r="V389">
        <v>0</v>
      </c>
      <c r="W389">
        <v>24</v>
      </c>
      <c r="X389">
        <v>9</v>
      </c>
      <c r="Y389">
        <v>12</v>
      </c>
      <c r="Z389">
        <v>4</v>
      </c>
      <c r="AA389">
        <v>13</v>
      </c>
      <c r="AB389">
        <v>5</v>
      </c>
      <c r="AC389">
        <v>280</v>
      </c>
      <c r="AD389">
        <v>77</v>
      </c>
    </row>
    <row r="390" spans="1:30" ht="12.75">
      <c r="A390" t="s">
        <v>337</v>
      </c>
      <c r="B390" t="s">
        <v>187</v>
      </c>
      <c r="C390" t="s">
        <v>541</v>
      </c>
      <c r="D390" t="s">
        <v>819</v>
      </c>
      <c r="E390" t="s">
        <v>549</v>
      </c>
      <c r="F390" t="s">
        <v>549</v>
      </c>
      <c r="G390" t="s">
        <v>549</v>
      </c>
      <c r="H390" t="s">
        <v>549</v>
      </c>
      <c r="I390" t="s">
        <v>549</v>
      </c>
      <c r="J390" t="s">
        <v>549</v>
      </c>
      <c r="K390" t="s">
        <v>549</v>
      </c>
      <c r="L390" t="s">
        <v>549</v>
      </c>
      <c r="M390" t="s">
        <v>549</v>
      </c>
      <c r="N390" t="s">
        <v>549</v>
      </c>
      <c r="O390" t="s">
        <v>549</v>
      </c>
      <c r="P390" t="s">
        <v>549</v>
      </c>
      <c r="Q390" t="s">
        <v>549</v>
      </c>
      <c r="R390" t="s">
        <v>549</v>
      </c>
      <c r="S390" t="s">
        <v>549</v>
      </c>
      <c r="T390" t="s">
        <v>549</v>
      </c>
      <c r="U390" t="s">
        <v>549</v>
      </c>
      <c r="V390" t="s">
        <v>549</v>
      </c>
      <c r="W390" t="s">
        <v>549</v>
      </c>
      <c r="X390" t="s">
        <v>549</v>
      </c>
      <c r="Y390" t="s">
        <v>549</v>
      </c>
      <c r="Z390" t="s">
        <v>549</v>
      </c>
      <c r="AA390" t="s">
        <v>549</v>
      </c>
      <c r="AB390" t="s">
        <v>549</v>
      </c>
      <c r="AC390">
        <v>1</v>
      </c>
      <c r="AD390" t="s">
        <v>549</v>
      </c>
    </row>
    <row r="391" spans="1:30" ht="12.75">
      <c r="A391" t="s">
        <v>437</v>
      </c>
      <c r="B391" t="s">
        <v>193</v>
      </c>
      <c r="C391" t="s">
        <v>433</v>
      </c>
      <c r="D391" t="s">
        <v>24</v>
      </c>
      <c r="E391" t="s">
        <v>549</v>
      </c>
      <c r="F391" t="s">
        <v>549</v>
      </c>
      <c r="G391" t="s">
        <v>549</v>
      </c>
      <c r="H391" t="s">
        <v>549</v>
      </c>
      <c r="I391" t="s">
        <v>549</v>
      </c>
      <c r="J391" t="s">
        <v>549</v>
      </c>
      <c r="K391">
        <v>12</v>
      </c>
      <c r="L391">
        <v>13</v>
      </c>
      <c r="M391">
        <v>5</v>
      </c>
      <c r="N391">
        <v>5</v>
      </c>
      <c r="O391" t="s">
        <v>549</v>
      </c>
      <c r="P391" t="s">
        <v>549</v>
      </c>
      <c r="Q391">
        <v>2</v>
      </c>
      <c r="R391">
        <v>2</v>
      </c>
      <c r="S391" t="s">
        <v>549</v>
      </c>
      <c r="T391" t="s">
        <v>549</v>
      </c>
      <c r="U391" t="s">
        <v>549</v>
      </c>
      <c r="V391" t="s">
        <v>549</v>
      </c>
      <c r="W391">
        <v>4</v>
      </c>
      <c r="X391">
        <v>4</v>
      </c>
      <c r="Y391">
        <v>4</v>
      </c>
      <c r="Z391">
        <v>4</v>
      </c>
      <c r="AA391">
        <v>7</v>
      </c>
      <c r="AB391">
        <v>8</v>
      </c>
      <c r="AC391">
        <v>92</v>
      </c>
      <c r="AD391">
        <v>21</v>
      </c>
    </row>
    <row r="392" spans="1:30" ht="12.75">
      <c r="A392" t="s">
        <v>437</v>
      </c>
      <c r="B392" t="s">
        <v>191</v>
      </c>
      <c r="C392" t="s">
        <v>433</v>
      </c>
      <c r="D392" t="s">
        <v>648</v>
      </c>
      <c r="E392" t="s">
        <v>549</v>
      </c>
      <c r="F392" t="s">
        <v>549</v>
      </c>
      <c r="G392" t="s">
        <v>549</v>
      </c>
      <c r="H392" t="s">
        <v>549</v>
      </c>
      <c r="I392" t="s">
        <v>549</v>
      </c>
      <c r="J392" t="s">
        <v>549</v>
      </c>
      <c r="K392">
        <v>3</v>
      </c>
      <c r="L392">
        <v>14</v>
      </c>
      <c r="M392" t="s">
        <v>549</v>
      </c>
      <c r="N392" t="s">
        <v>549</v>
      </c>
      <c r="O392" t="s">
        <v>549</v>
      </c>
      <c r="P392" t="s">
        <v>549</v>
      </c>
      <c r="Q392">
        <v>1</v>
      </c>
      <c r="R392">
        <v>5</v>
      </c>
      <c r="S392" t="s">
        <v>549</v>
      </c>
      <c r="T392" t="s">
        <v>549</v>
      </c>
      <c r="U392" t="s">
        <v>549</v>
      </c>
      <c r="V392" t="s">
        <v>549</v>
      </c>
      <c r="W392">
        <v>1</v>
      </c>
      <c r="X392">
        <v>5</v>
      </c>
      <c r="Y392">
        <v>1</v>
      </c>
      <c r="Z392">
        <v>5</v>
      </c>
      <c r="AA392">
        <v>2</v>
      </c>
      <c r="AB392">
        <v>10</v>
      </c>
      <c r="AC392">
        <v>21</v>
      </c>
      <c r="AD392">
        <v>4</v>
      </c>
    </row>
    <row r="393" spans="1:30" ht="12.75">
      <c r="A393" t="s">
        <v>437</v>
      </c>
      <c r="B393" t="s">
        <v>313</v>
      </c>
      <c r="C393" t="s">
        <v>433</v>
      </c>
      <c r="D393" t="s">
        <v>146</v>
      </c>
      <c r="E393" t="s">
        <v>549</v>
      </c>
      <c r="F393" t="s">
        <v>549</v>
      </c>
      <c r="G393" t="s">
        <v>549</v>
      </c>
      <c r="H393" t="s">
        <v>549</v>
      </c>
      <c r="I393" t="s">
        <v>549</v>
      </c>
      <c r="J393" t="s">
        <v>549</v>
      </c>
      <c r="K393">
        <v>9</v>
      </c>
      <c r="L393">
        <v>13</v>
      </c>
      <c r="M393">
        <v>5</v>
      </c>
      <c r="N393">
        <v>7</v>
      </c>
      <c r="O393" t="s">
        <v>549</v>
      </c>
      <c r="P393" t="s">
        <v>549</v>
      </c>
      <c r="Q393">
        <v>1</v>
      </c>
      <c r="R393">
        <v>1</v>
      </c>
      <c r="S393" t="s">
        <v>549</v>
      </c>
      <c r="T393" t="s">
        <v>549</v>
      </c>
      <c r="U393" t="s">
        <v>549</v>
      </c>
      <c r="V393" t="s">
        <v>549</v>
      </c>
      <c r="W393">
        <v>3</v>
      </c>
      <c r="X393">
        <v>4</v>
      </c>
      <c r="Y393">
        <v>3</v>
      </c>
      <c r="Z393">
        <v>4</v>
      </c>
      <c r="AA393">
        <v>5</v>
      </c>
      <c r="AB393">
        <v>7</v>
      </c>
      <c r="AC393">
        <v>71</v>
      </c>
      <c r="AD393">
        <v>17</v>
      </c>
    </row>
    <row r="394" spans="1:30" ht="12.75">
      <c r="A394" t="s">
        <v>332</v>
      </c>
      <c r="B394" t="s">
        <v>191</v>
      </c>
      <c r="C394" t="s">
        <v>541</v>
      </c>
      <c r="D394" t="s">
        <v>649</v>
      </c>
      <c r="E394" t="s">
        <v>549</v>
      </c>
      <c r="F394" t="s">
        <v>549</v>
      </c>
      <c r="G394">
        <v>1</v>
      </c>
      <c r="H394">
        <v>1</v>
      </c>
      <c r="I394" t="s">
        <v>549</v>
      </c>
      <c r="J394" t="s">
        <v>549</v>
      </c>
      <c r="K394">
        <v>11</v>
      </c>
      <c r="L394">
        <v>16</v>
      </c>
      <c r="M394">
        <v>2</v>
      </c>
      <c r="N394">
        <v>3</v>
      </c>
      <c r="O394" t="s">
        <v>549</v>
      </c>
      <c r="P394" t="s">
        <v>549</v>
      </c>
      <c r="Q394">
        <v>2</v>
      </c>
      <c r="R394">
        <v>3</v>
      </c>
      <c r="S394" t="s">
        <v>549</v>
      </c>
      <c r="T394" t="s">
        <v>549</v>
      </c>
      <c r="U394">
        <v>1</v>
      </c>
      <c r="V394">
        <v>1</v>
      </c>
      <c r="W394">
        <v>5</v>
      </c>
      <c r="X394">
        <v>7</v>
      </c>
      <c r="Y394">
        <v>1</v>
      </c>
      <c r="Z394">
        <v>1</v>
      </c>
      <c r="AA394">
        <v>7</v>
      </c>
      <c r="AB394">
        <v>10</v>
      </c>
      <c r="AC394">
        <v>69</v>
      </c>
      <c r="AD394">
        <v>18</v>
      </c>
    </row>
    <row r="395" spans="1:30" ht="12.75">
      <c r="A395" t="s">
        <v>332</v>
      </c>
      <c r="B395" t="s">
        <v>313</v>
      </c>
      <c r="C395" t="s">
        <v>541</v>
      </c>
      <c r="D395" t="s">
        <v>147</v>
      </c>
      <c r="E395">
        <v>1</v>
      </c>
      <c r="F395">
        <v>1</v>
      </c>
      <c r="G395" t="s">
        <v>549</v>
      </c>
      <c r="H395" t="s">
        <v>549</v>
      </c>
      <c r="I395" t="s">
        <v>549</v>
      </c>
      <c r="J395" t="s">
        <v>549</v>
      </c>
      <c r="K395">
        <v>29</v>
      </c>
      <c r="L395">
        <v>18</v>
      </c>
      <c r="M395">
        <v>12</v>
      </c>
      <c r="N395">
        <v>8</v>
      </c>
      <c r="O395" t="s">
        <v>549</v>
      </c>
      <c r="P395" t="s">
        <v>549</v>
      </c>
      <c r="Q395">
        <v>4</v>
      </c>
      <c r="R395">
        <v>3</v>
      </c>
      <c r="S395">
        <v>2</v>
      </c>
      <c r="T395">
        <v>1</v>
      </c>
      <c r="U395" t="s">
        <v>549</v>
      </c>
      <c r="V395" t="s">
        <v>549</v>
      </c>
      <c r="W395">
        <v>27</v>
      </c>
      <c r="X395">
        <v>17</v>
      </c>
      <c r="Y395">
        <v>4</v>
      </c>
      <c r="Z395">
        <v>3</v>
      </c>
      <c r="AA395">
        <v>13</v>
      </c>
      <c r="AB395">
        <v>8</v>
      </c>
      <c r="AC395">
        <v>158</v>
      </c>
      <c r="AD395">
        <v>65</v>
      </c>
    </row>
    <row r="396" spans="1:30" ht="12.75">
      <c r="A396" t="s">
        <v>332</v>
      </c>
      <c r="B396" t="s">
        <v>193</v>
      </c>
      <c r="C396" t="s">
        <v>541</v>
      </c>
      <c r="D396" t="s">
        <v>283</v>
      </c>
      <c r="E396">
        <v>1</v>
      </c>
      <c r="F396">
        <v>0</v>
      </c>
      <c r="G396">
        <v>1</v>
      </c>
      <c r="H396">
        <v>0</v>
      </c>
      <c r="I396" t="s">
        <v>549</v>
      </c>
      <c r="J396" t="s">
        <v>549</v>
      </c>
      <c r="K396">
        <v>40</v>
      </c>
      <c r="L396">
        <v>18</v>
      </c>
      <c r="M396">
        <v>14</v>
      </c>
      <c r="N396">
        <v>6</v>
      </c>
      <c r="O396" t="s">
        <v>549</v>
      </c>
      <c r="P396" t="s">
        <v>549</v>
      </c>
      <c r="Q396">
        <v>6</v>
      </c>
      <c r="R396">
        <v>3</v>
      </c>
      <c r="S396">
        <v>2</v>
      </c>
      <c r="T396">
        <v>1</v>
      </c>
      <c r="U396">
        <v>1</v>
      </c>
      <c r="V396">
        <v>0</v>
      </c>
      <c r="W396">
        <v>32</v>
      </c>
      <c r="X396">
        <v>14</v>
      </c>
      <c r="Y396">
        <v>5</v>
      </c>
      <c r="Z396">
        <v>2</v>
      </c>
      <c r="AA396">
        <v>20</v>
      </c>
      <c r="AB396">
        <v>9</v>
      </c>
      <c r="AC396">
        <v>228</v>
      </c>
      <c r="AD396">
        <v>83</v>
      </c>
    </row>
    <row r="397" spans="1:30" ht="12.75">
      <c r="A397" t="s">
        <v>332</v>
      </c>
      <c r="B397" t="s">
        <v>187</v>
      </c>
      <c r="C397" t="s">
        <v>541</v>
      </c>
      <c r="D397" t="s">
        <v>825</v>
      </c>
      <c r="E397" t="s">
        <v>549</v>
      </c>
      <c r="F397" t="s">
        <v>549</v>
      </c>
      <c r="G397" t="s">
        <v>549</v>
      </c>
      <c r="H397" t="s">
        <v>549</v>
      </c>
      <c r="I397" t="s">
        <v>549</v>
      </c>
      <c r="J397" t="s">
        <v>549</v>
      </c>
      <c r="K397" t="s">
        <v>549</v>
      </c>
      <c r="L397" t="s">
        <v>549</v>
      </c>
      <c r="M397" t="s">
        <v>549</v>
      </c>
      <c r="N397" t="s">
        <v>549</v>
      </c>
      <c r="O397" t="s">
        <v>549</v>
      </c>
      <c r="P397" t="s">
        <v>549</v>
      </c>
      <c r="Q397" t="s">
        <v>549</v>
      </c>
      <c r="R397" t="s">
        <v>549</v>
      </c>
      <c r="S397" t="s">
        <v>549</v>
      </c>
      <c r="T397" t="s">
        <v>549</v>
      </c>
      <c r="U397" t="s">
        <v>549</v>
      </c>
      <c r="V397" t="s">
        <v>549</v>
      </c>
      <c r="W397" t="s">
        <v>549</v>
      </c>
      <c r="X397" t="s">
        <v>549</v>
      </c>
      <c r="Y397" t="s">
        <v>549</v>
      </c>
      <c r="Z397" t="s">
        <v>549</v>
      </c>
      <c r="AA397" t="s">
        <v>549</v>
      </c>
      <c r="AB397" t="s">
        <v>549</v>
      </c>
      <c r="AC397">
        <v>1</v>
      </c>
      <c r="AD397" t="s">
        <v>549</v>
      </c>
    </row>
    <row r="398" spans="1:30" ht="12.75">
      <c r="A398" t="s">
        <v>454</v>
      </c>
      <c r="B398" t="s">
        <v>193</v>
      </c>
      <c r="C398" t="s">
        <v>450</v>
      </c>
      <c r="D398" t="s">
        <v>284</v>
      </c>
      <c r="E398" t="s">
        <v>549</v>
      </c>
      <c r="F398" t="s">
        <v>549</v>
      </c>
      <c r="G398">
        <v>6</v>
      </c>
      <c r="H398">
        <v>1</v>
      </c>
      <c r="I398">
        <v>7</v>
      </c>
      <c r="J398">
        <v>1</v>
      </c>
      <c r="K398">
        <v>82</v>
      </c>
      <c r="L398">
        <v>16</v>
      </c>
      <c r="M398">
        <v>35</v>
      </c>
      <c r="N398">
        <v>7</v>
      </c>
      <c r="O398">
        <v>1</v>
      </c>
      <c r="P398">
        <v>0</v>
      </c>
      <c r="Q398">
        <v>10</v>
      </c>
      <c r="R398">
        <v>2</v>
      </c>
      <c r="S398">
        <v>7</v>
      </c>
      <c r="T398">
        <v>1</v>
      </c>
      <c r="U398" t="s">
        <v>549</v>
      </c>
      <c r="V398" t="s">
        <v>549</v>
      </c>
      <c r="W398">
        <v>31</v>
      </c>
      <c r="X398">
        <v>6</v>
      </c>
      <c r="Y398">
        <v>15</v>
      </c>
      <c r="Z398">
        <v>3</v>
      </c>
      <c r="AA398">
        <v>44</v>
      </c>
      <c r="AB398">
        <v>8</v>
      </c>
      <c r="AC398">
        <v>524</v>
      </c>
      <c r="AD398">
        <v>150</v>
      </c>
    </row>
    <row r="399" spans="1:30" ht="12.75">
      <c r="A399" t="s">
        <v>454</v>
      </c>
      <c r="B399" t="s">
        <v>187</v>
      </c>
      <c r="C399" t="s">
        <v>450</v>
      </c>
      <c r="D399" t="s">
        <v>510</v>
      </c>
      <c r="E399" t="s">
        <v>549</v>
      </c>
      <c r="F399" t="s">
        <v>549</v>
      </c>
      <c r="G399" t="s">
        <v>549</v>
      </c>
      <c r="H399" t="s">
        <v>549</v>
      </c>
      <c r="I399" t="s">
        <v>549</v>
      </c>
      <c r="J399" t="s">
        <v>549</v>
      </c>
      <c r="K399">
        <v>1</v>
      </c>
      <c r="L399">
        <v>50</v>
      </c>
      <c r="M399" t="s">
        <v>549</v>
      </c>
      <c r="N399" t="s">
        <v>549</v>
      </c>
      <c r="O399" t="s">
        <v>549</v>
      </c>
      <c r="P399" t="s">
        <v>549</v>
      </c>
      <c r="Q399" t="s">
        <v>549</v>
      </c>
      <c r="R399" t="s">
        <v>549</v>
      </c>
      <c r="S399" t="s">
        <v>549</v>
      </c>
      <c r="T399" t="s">
        <v>549</v>
      </c>
      <c r="U399" t="s">
        <v>549</v>
      </c>
      <c r="V399" t="s">
        <v>549</v>
      </c>
      <c r="W399" t="s">
        <v>549</v>
      </c>
      <c r="X399" t="s">
        <v>549</v>
      </c>
      <c r="Y399" t="s">
        <v>549</v>
      </c>
      <c r="Z399" t="s">
        <v>549</v>
      </c>
      <c r="AA399" t="s">
        <v>549</v>
      </c>
      <c r="AB399" t="s">
        <v>549</v>
      </c>
      <c r="AC399">
        <v>2</v>
      </c>
      <c r="AD399">
        <v>1</v>
      </c>
    </row>
    <row r="400" spans="1:30" ht="12.75">
      <c r="A400" t="s">
        <v>454</v>
      </c>
      <c r="B400" t="s">
        <v>191</v>
      </c>
      <c r="C400" t="s">
        <v>450</v>
      </c>
      <c r="D400" t="s">
        <v>650</v>
      </c>
      <c r="E400" t="s">
        <v>549</v>
      </c>
      <c r="F400" t="s">
        <v>549</v>
      </c>
      <c r="G400">
        <v>2</v>
      </c>
      <c r="H400">
        <v>1</v>
      </c>
      <c r="I400">
        <v>3</v>
      </c>
      <c r="J400">
        <v>1</v>
      </c>
      <c r="K400">
        <v>21</v>
      </c>
      <c r="L400">
        <v>9</v>
      </c>
      <c r="M400">
        <v>8</v>
      </c>
      <c r="N400">
        <v>4</v>
      </c>
      <c r="O400" t="s">
        <v>549</v>
      </c>
      <c r="P400" t="s">
        <v>549</v>
      </c>
      <c r="Q400">
        <v>6</v>
      </c>
      <c r="R400">
        <v>3</v>
      </c>
      <c r="S400">
        <v>1</v>
      </c>
      <c r="T400">
        <v>0</v>
      </c>
      <c r="U400" t="s">
        <v>549</v>
      </c>
      <c r="V400" t="s">
        <v>549</v>
      </c>
      <c r="W400">
        <v>9</v>
      </c>
      <c r="X400">
        <v>4</v>
      </c>
      <c r="Y400">
        <v>7</v>
      </c>
      <c r="Z400">
        <v>3</v>
      </c>
      <c r="AA400">
        <v>22</v>
      </c>
      <c r="AB400">
        <v>10</v>
      </c>
      <c r="AC400">
        <v>223</v>
      </c>
      <c r="AD400">
        <v>53</v>
      </c>
    </row>
    <row r="401" spans="1:30" ht="12.75">
      <c r="A401" t="s">
        <v>454</v>
      </c>
      <c r="B401" t="s">
        <v>313</v>
      </c>
      <c r="C401" t="s">
        <v>450</v>
      </c>
      <c r="D401" t="s">
        <v>148</v>
      </c>
      <c r="E401" t="s">
        <v>549</v>
      </c>
      <c r="F401" t="s">
        <v>549</v>
      </c>
      <c r="G401">
        <v>4</v>
      </c>
      <c r="H401">
        <v>1</v>
      </c>
      <c r="I401">
        <v>4</v>
      </c>
      <c r="J401">
        <v>1</v>
      </c>
      <c r="K401">
        <v>60</v>
      </c>
      <c r="L401">
        <v>20</v>
      </c>
      <c r="M401">
        <v>27</v>
      </c>
      <c r="N401">
        <v>9</v>
      </c>
      <c r="O401">
        <v>1</v>
      </c>
      <c r="P401">
        <v>0</v>
      </c>
      <c r="Q401">
        <v>4</v>
      </c>
      <c r="R401">
        <v>1</v>
      </c>
      <c r="S401">
        <v>6</v>
      </c>
      <c r="T401">
        <v>2</v>
      </c>
      <c r="U401" t="s">
        <v>549</v>
      </c>
      <c r="V401" t="s">
        <v>549</v>
      </c>
      <c r="W401">
        <v>22</v>
      </c>
      <c r="X401">
        <v>7</v>
      </c>
      <c r="Y401">
        <v>8</v>
      </c>
      <c r="Z401">
        <v>3</v>
      </c>
      <c r="AA401">
        <v>22</v>
      </c>
      <c r="AB401">
        <v>7</v>
      </c>
      <c r="AC401">
        <v>299</v>
      </c>
      <c r="AD401">
        <v>96</v>
      </c>
    </row>
    <row r="402" spans="1:30" ht="12.75">
      <c r="A402" t="s">
        <v>433</v>
      </c>
      <c r="B402" t="s">
        <v>191</v>
      </c>
      <c r="C402" t="s">
        <v>196</v>
      </c>
      <c r="D402" t="s">
        <v>694</v>
      </c>
      <c r="E402">
        <v>14</v>
      </c>
      <c r="F402">
        <v>1</v>
      </c>
      <c r="G402">
        <v>19</v>
      </c>
      <c r="H402">
        <v>1</v>
      </c>
      <c r="I402">
        <v>24</v>
      </c>
      <c r="J402">
        <v>1</v>
      </c>
      <c r="K402">
        <v>232</v>
      </c>
      <c r="L402">
        <v>9</v>
      </c>
      <c r="M402">
        <v>65</v>
      </c>
      <c r="N402">
        <v>2</v>
      </c>
      <c r="O402">
        <v>10</v>
      </c>
      <c r="P402">
        <v>0</v>
      </c>
      <c r="Q402">
        <v>69</v>
      </c>
      <c r="R402">
        <v>3</v>
      </c>
      <c r="S402">
        <v>61</v>
      </c>
      <c r="T402">
        <v>2</v>
      </c>
      <c r="U402">
        <v>27</v>
      </c>
      <c r="V402">
        <v>1</v>
      </c>
      <c r="W402">
        <v>127</v>
      </c>
      <c r="X402">
        <v>5</v>
      </c>
      <c r="Y402">
        <v>89</v>
      </c>
      <c r="Z402">
        <v>3</v>
      </c>
      <c r="AA402">
        <v>203</v>
      </c>
      <c r="AB402">
        <v>7</v>
      </c>
      <c r="AC402">
        <v>2719</v>
      </c>
      <c r="AD402">
        <v>611</v>
      </c>
    </row>
    <row r="403" spans="1:30" ht="12.75">
      <c r="A403" t="s">
        <v>433</v>
      </c>
      <c r="B403" t="s">
        <v>187</v>
      </c>
      <c r="C403" t="s">
        <v>196</v>
      </c>
      <c r="D403" t="s">
        <v>493</v>
      </c>
      <c r="E403" t="s">
        <v>549</v>
      </c>
      <c r="F403" t="s">
        <v>549</v>
      </c>
      <c r="G403" t="s">
        <v>549</v>
      </c>
      <c r="H403" t="s">
        <v>549</v>
      </c>
      <c r="I403" t="s">
        <v>549</v>
      </c>
      <c r="J403" t="s">
        <v>549</v>
      </c>
      <c r="K403">
        <v>1</v>
      </c>
      <c r="L403">
        <v>13</v>
      </c>
      <c r="M403" t="s">
        <v>549</v>
      </c>
      <c r="N403" t="s">
        <v>549</v>
      </c>
      <c r="O403" t="s">
        <v>549</v>
      </c>
      <c r="P403" t="s">
        <v>549</v>
      </c>
      <c r="Q403" t="s">
        <v>549</v>
      </c>
      <c r="R403" t="s">
        <v>549</v>
      </c>
      <c r="S403" t="s">
        <v>549</v>
      </c>
      <c r="T403" t="s">
        <v>549</v>
      </c>
      <c r="U403" t="s">
        <v>549</v>
      </c>
      <c r="V403" t="s">
        <v>549</v>
      </c>
      <c r="W403">
        <v>1</v>
      </c>
      <c r="X403">
        <v>13</v>
      </c>
      <c r="Y403">
        <v>1</v>
      </c>
      <c r="Z403">
        <v>13</v>
      </c>
      <c r="AA403">
        <v>1</v>
      </c>
      <c r="AB403">
        <v>13</v>
      </c>
      <c r="AC403">
        <v>8</v>
      </c>
      <c r="AD403">
        <v>3</v>
      </c>
    </row>
    <row r="404" spans="1:30" ht="12.75">
      <c r="A404" t="s">
        <v>433</v>
      </c>
      <c r="B404" t="s">
        <v>313</v>
      </c>
      <c r="C404" t="s">
        <v>196</v>
      </c>
      <c r="D404" t="s">
        <v>43</v>
      </c>
      <c r="E404">
        <v>30</v>
      </c>
      <c r="F404">
        <v>1</v>
      </c>
      <c r="G404">
        <v>48</v>
      </c>
      <c r="H404">
        <v>1</v>
      </c>
      <c r="I404">
        <v>38</v>
      </c>
      <c r="J404">
        <v>1</v>
      </c>
      <c r="K404">
        <v>747</v>
      </c>
      <c r="L404">
        <v>13</v>
      </c>
      <c r="M404">
        <v>323</v>
      </c>
      <c r="N404">
        <v>5</v>
      </c>
      <c r="O404">
        <v>2</v>
      </c>
      <c r="P404">
        <v>0</v>
      </c>
      <c r="Q404">
        <v>70</v>
      </c>
      <c r="R404">
        <v>1</v>
      </c>
      <c r="S404">
        <v>77</v>
      </c>
      <c r="T404">
        <v>1</v>
      </c>
      <c r="U404">
        <v>11</v>
      </c>
      <c r="V404">
        <v>0</v>
      </c>
      <c r="W404">
        <v>438</v>
      </c>
      <c r="X404">
        <v>7</v>
      </c>
      <c r="Y404">
        <v>178</v>
      </c>
      <c r="Z404">
        <v>3</v>
      </c>
      <c r="AA404">
        <v>577</v>
      </c>
      <c r="AB404">
        <v>10</v>
      </c>
      <c r="AC404">
        <v>5893</v>
      </c>
      <c r="AD404">
        <v>1777</v>
      </c>
    </row>
    <row r="405" spans="1:30" ht="12.75">
      <c r="A405" t="s">
        <v>433</v>
      </c>
      <c r="B405" t="s">
        <v>193</v>
      </c>
      <c r="C405" t="s">
        <v>196</v>
      </c>
      <c r="D405" t="s">
        <v>285</v>
      </c>
      <c r="E405">
        <v>44</v>
      </c>
      <c r="F405">
        <v>1</v>
      </c>
      <c r="G405">
        <v>67</v>
      </c>
      <c r="H405">
        <v>1</v>
      </c>
      <c r="I405">
        <v>62</v>
      </c>
      <c r="J405">
        <v>1</v>
      </c>
      <c r="K405">
        <v>980</v>
      </c>
      <c r="L405">
        <v>11</v>
      </c>
      <c r="M405">
        <v>388</v>
      </c>
      <c r="N405">
        <v>5</v>
      </c>
      <c r="O405">
        <v>12</v>
      </c>
      <c r="P405">
        <v>0</v>
      </c>
      <c r="Q405">
        <v>139</v>
      </c>
      <c r="R405">
        <v>2</v>
      </c>
      <c r="S405">
        <v>138</v>
      </c>
      <c r="T405">
        <v>2</v>
      </c>
      <c r="U405">
        <v>38</v>
      </c>
      <c r="V405">
        <v>0</v>
      </c>
      <c r="W405">
        <v>566</v>
      </c>
      <c r="X405">
        <v>7</v>
      </c>
      <c r="Y405">
        <v>268</v>
      </c>
      <c r="Z405">
        <v>3</v>
      </c>
      <c r="AA405">
        <v>781</v>
      </c>
      <c r="AB405">
        <v>9</v>
      </c>
      <c r="AC405">
        <v>8620</v>
      </c>
      <c r="AD405">
        <v>2391</v>
      </c>
    </row>
    <row r="406" spans="1:30" ht="12.75">
      <c r="A406" t="s">
        <v>749</v>
      </c>
      <c r="B406" t="s">
        <v>191</v>
      </c>
      <c r="C406" t="s">
        <v>450</v>
      </c>
      <c r="D406" t="s">
        <v>651</v>
      </c>
      <c r="E406" t="s">
        <v>549</v>
      </c>
      <c r="F406" t="s">
        <v>549</v>
      </c>
      <c r="G406" t="s">
        <v>549</v>
      </c>
      <c r="H406" t="s">
        <v>549</v>
      </c>
      <c r="I406" t="s">
        <v>549</v>
      </c>
      <c r="J406" t="s">
        <v>549</v>
      </c>
      <c r="K406">
        <v>15</v>
      </c>
      <c r="L406">
        <v>14</v>
      </c>
      <c r="M406">
        <v>3</v>
      </c>
      <c r="N406">
        <v>3</v>
      </c>
      <c r="O406" t="s">
        <v>549</v>
      </c>
      <c r="P406" t="s">
        <v>549</v>
      </c>
      <c r="Q406">
        <v>3</v>
      </c>
      <c r="R406">
        <v>3</v>
      </c>
      <c r="S406" t="s">
        <v>549</v>
      </c>
      <c r="T406" t="s">
        <v>549</v>
      </c>
      <c r="U406">
        <v>1</v>
      </c>
      <c r="V406">
        <v>1</v>
      </c>
      <c r="W406">
        <v>7</v>
      </c>
      <c r="X406">
        <v>7</v>
      </c>
      <c r="Y406">
        <v>3</v>
      </c>
      <c r="Z406">
        <v>3</v>
      </c>
      <c r="AA406">
        <v>10</v>
      </c>
      <c r="AB406">
        <v>10</v>
      </c>
      <c r="AC406">
        <v>105</v>
      </c>
      <c r="AD406">
        <v>35</v>
      </c>
    </row>
    <row r="407" spans="1:30" ht="12.75">
      <c r="A407" t="s">
        <v>749</v>
      </c>
      <c r="B407" t="s">
        <v>313</v>
      </c>
      <c r="C407" t="s">
        <v>450</v>
      </c>
      <c r="D407" t="s">
        <v>149</v>
      </c>
      <c r="E407">
        <v>1</v>
      </c>
      <c r="F407">
        <v>1</v>
      </c>
      <c r="G407">
        <v>1</v>
      </c>
      <c r="H407">
        <v>1</v>
      </c>
      <c r="I407">
        <v>1</v>
      </c>
      <c r="J407">
        <v>1</v>
      </c>
      <c r="K407">
        <v>12</v>
      </c>
      <c r="L407">
        <v>7</v>
      </c>
      <c r="M407">
        <v>3</v>
      </c>
      <c r="N407">
        <v>2</v>
      </c>
      <c r="O407" t="s">
        <v>549</v>
      </c>
      <c r="P407" t="s">
        <v>549</v>
      </c>
      <c r="Q407" t="s">
        <v>549</v>
      </c>
      <c r="R407" t="s">
        <v>549</v>
      </c>
      <c r="S407">
        <v>1</v>
      </c>
      <c r="T407">
        <v>1</v>
      </c>
      <c r="U407" t="s">
        <v>549</v>
      </c>
      <c r="V407" t="s">
        <v>549</v>
      </c>
      <c r="W407">
        <v>5</v>
      </c>
      <c r="X407">
        <v>3</v>
      </c>
      <c r="Y407">
        <v>2</v>
      </c>
      <c r="Z407">
        <v>1</v>
      </c>
      <c r="AA407">
        <v>14</v>
      </c>
      <c r="AB407">
        <v>8</v>
      </c>
      <c r="AC407">
        <v>180</v>
      </c>
      <c r="AD407">
        <v>30</v>
      </c>
    </row>
    <row r="408" spans="1:30" ht="12.75">
      <c r="A408" t="s">
        <v>749</v>
      </c>
      <c r="B408" t="s">
        <v>193</v>
      </c>
      <c r="C408" t="s">
        <v>450</v>
      </c>
      <c r="D408" t="s">
        <v>37</v>
      </c>
      <c r="E408">
        <v>1</v>
      </c>
      <c r="F408">
        <v>0</v>
      </c>
      <c r="G408">
        <v>1</v>
      </c>
      <c r="H408">
        <v>0</v>
      </c>
      <c r="I408">
        <v>1</v>
      </c>
      <c r="J408">
        <v>0</v>
      </c>
      <c r="K408">
        <v>27</v>
      </c>
      <c r="L408">
        <v>9</v>
      </c>
      <c r="M408">
        <v>6</v>
      </c>
      <c r="N408">
        <v>2</v>
      </c>
      <c r="O408" t="s">
        <v>549</v>
      </c>
      <c r="P408" t="s">
        <v>549</v>
      </c>
      <c r="Q408">
        <v>3</v>
      </c>
      <c r="R408">
        <v>1</v>
      </c>
      <c r="S408">
        <v>1</v>
      </c>
      <c r="T408">
        <v>0</v>
      </c>
      <c r="U408">
        <v>1</v>
      </c>
      <c r="V408">
        <v>0</v>
      </c>
      <c r="W408">
        <v>12</v>
      </c>
      <c r="X408">
        <v>4</v>
      </c>
      <c r="Y408">
        <v>5</v>
      </c>
      <c r="Z408">
        <v>2</v>
      </c>
      <c r="AA408">
        <v>24</v>
      </c>
      <c r="AB408">
        <v>8</v>
      </c>
      <c r="AC408">
        <v>285</v>
      </c>
      <c r="AD408">
        <v>65</v>
      </c>
    </row>
    <row r="409" spans="1:30" ht="12.75">
      <c r="A409" t="s">
        <v>353</v>
      </c>
      <c r="B409" t="s">
        <v>193</v>
      </c>
      <c r="C409" t="s">
        <v>465</v>
      </c>
      <c r="D409" t="s">
        <v>16</v>
      </c>
      <c r="E409" t="s">
        <v>549</v>
      </c>
      <c r="F409" t="s">
        <v>549</v>
      </c>
      <c r="G409">
        <v>1</v>
      </c>
      <c r="H409">
        <v>1</v>
      </c>
      <c r="I409" t="s">
        <v>549</v>
      </c>
      <c r="J409" t="s">
        <v>549</v>
      </c>
      <c r="K409">
        <v>11</v>
      </c>
      <c r="L409">
        <v>11</v>
      </c>
      <c r="M409">
        <v>3</v>
      </c>
      <c r="N409">
        <v>3</v>
      </c>
      <c r="O409" t="s">
        <v>549</v>
      </c>
      <c r="P409" t="s">
        <v>549</v>
      </c>
      <c r="Q409">
        <v>2</v>
      </c>
      <c r="R409">
        <v>2</v>
      </c>
      <c r="S409">
        <v>2</v>
      </c>
      <c r="T409">
        <v>2</v>
      </c>
      <c r="U409" t="s">
        <v>549</v>
      </c>
      <c r="V409" t="s">
        <v>549</v>
      </c>
      <c r="W409">
        <v>8</v>
      </c>
      <c r="X409">
        <v>8</v>
      </c>
      <c r="Y409">
        <v>4</v>
      </c>
      <c r="Z409">
        <v>4</v>
      </c>
      <c r="AA409">
        <v>9</v>
      </c>
      <c r="AB409">
        <v>9</v>
      </c>
      <c r="AC409">
        <v>99</v>
      </c>
      <c r="AD409">
        <v>29</v>
      </c>
    </row>
    <row r="410" spans="1:30" ht="12.75">
      <c r="A410" t="s">
        <v>353</v>
      </c>
      <c r="B410" t="s">
        <v>191</v>
      </c>
      <c r="C410" t="s">
        <v>465</v>
      </c>
      <c r="D410" t="s">
        <v>479</v>
      </c>
      <c r="E410" t="s">
        <v>549</v>
      </c>
      <c r="F410" t="s">
        <v>549</v>
      </c>
      <c r="G410">
        <v>1</v>
      </c>
      <c r="H410">
        <v>5</v>
      </c>
      <c r="I410" t="s">
        <v>549</v>
      </c>
      <c r="J410" t="s">
        <v>549</v>
      </c>
      <c r="K410">
        <v>2</v>
      </c>
      <c r="L410">
        <v>10</v>
      </c>
      <c r="M410" t="s">
        <v>549</v>
      </c>
      <c r="N410" t="s">
        <v>549</v>
      </c>
      <c r="O410" t="s">
        <v>549</v>
      </c>
      <c r="P410" t="s">
        <v>549</v>
      </c>
      <c r="Q410" t="s">
        <v>549</v>
      </c>
      <c r="R410" t="s">
        <v>549</v>
      </c>
      <c r="S410" t="s">
        <v>549</v>
      </c>
      <c r="T410" t="s">
        <v>549</v>
      </c>
      <c r="U410" t="s">
        <v>549</v>
      </c>
      <c r="V410" t="s">
        <v>549</v>
      </c>
      <c r="W410">
        <v>1</v>
      </c>
      <c r="X410">
        <v>5</v>
      </c>
      <c r="Y410">
        <v>1</v>
      </c>
      <c r="Z410">
        <v>5</v>
      </c>
      <c r="AA410">
        <v>1</v>
      </c>
      <c r="AB410">
        <v>5</v>
      </c>
      <c r="AC410">
        <v>20</v>
      </c>
      <c r="AD410">
        <v>4</v>
      </c>
    </row>
    <row r="411" spans="1:30" ht="12.75">
      <c r="A411" t="s">
        <v>353</v>
      </c>
      <c r="B411" t="s">
        <v>313</v>
      </c>
      <c r="C411" t="s">
        <v>465</v>
      </c>
      <c r="D411" t="s">
        <v>150</v>
      </c>
      <c r="E411" t="s">
        <v>549</v>
      </c>
      <c r="F411" t="s">
        <v>549</v>
      </c>
      <c r="G411" t="s">
        <v>549</v>
      </c>
      <c r="H411" t="s">
        <v>549</v>
      </c>
      <c r="I411" t="s">
        <v>549</v>
      </c>
      <c r="J411" t="s">
        <v>549</v>
      </c>
      <c r="K411">
        <v>9</v>
      </c>
      <c r="L411">
        <v>11</v>
      </c>
      <c r="M411">
        <v>3</v>
      </c>
      <c r="N411">
        <v>4</v>
      </c>
      <c r="O411" t="s">
        <v>549</v>
      </c>
      <c r="P411" t="s">
        <v>549</v>
      </c>
      <c r="Q411">
        <v>2</v>
      </c>
      <c r="R411">
        <v>3</v>
      </c>
      <c r="S411">
        <v>2</v>
      </c>
      <c r="T411">
        <v>3</v>
      </c>
      <c r="U411" t="s">
        <v>549</v>
      </c>
      <c r="V411" t="s">
        <v>549</v>
      </c>
      <c r="W411">
        <v>7</v>
      </c>
      <c r="X411">
        <v>9</v>
      </c>
      <c r="Y411">
        <v>3</v>
      </c>
      <c r="Z411">
        <v>4</v>
      </c>
      <c r="AA411">
        <v>8</v>
      </c>
      <c r="AB411">
        <v>10</v>
      </c>
      <c r="AC411">
        <v>79</v>
      </c>
      <c r="AD411">
        <v>25</v>
      </c>
    </row>
    <row r="412" spans="1:30" ht="12.75">
      <c r="A412" t="s">
        <v>450</v>
      </c>
      <c r="B412" t="s">
        <v>193</v>
      </c>
      <c r="C412" t="s">
        <v>196</v>
      </c>
      <c r="D412" t="s">
        <v>286</v>
      </c>
      <c r="E412">
        <v>7</v>
      </c>
      <c r="F412">
        <v>0</v>
      </c>
      <c r="G412">
        <v>23</v>
      </c>
      <c r="H412">
        <v>0</v>
      </c>
      <c r="I412">
        <v>24</v>
      </c>
      <c r="J412">
        <v>0</v>
      </c>
      <c r="K412">
        <v>517</v>
      </c>
      <c r="L412">
        <v>11</v>
      </c>
      <c r="M412">
        <v>223</v>
      </c>
      <c r="N412">
        <v>5</v>
      </c>
      <c r="O412">
        <v>6</v>
      </c>
      <c r="P412">
        <v>0</v>
      </c>
      <c r="Q412">
        <v>100</v>
      </c>
      <c r="R412">
        <v>2</v>
      </c>
      <c r="S412">
        <v>63</v>
      </c>
      <c r="T412">
        <v>1</v>
      </c>
      <c r="U412">
        <v>20</v>
      </c>
      <c r="V412">
        <v>0</v>
      </c>
      <c r="W412">
        <v>209</v>
      </c>
      <c r="X412">
        <v>4</v>
      </c>
      <c r="Y412">
        <v>140</v>
      </c>
      <c r="Z412">
        <v>3</v>
      </c>
      <c r="AA412">
        <v>347</v>
      </c>
      <c r="AB412">
        <v>7</v>
      </c>
      <c r="AC412">
        <v>4841</v>
      </c>
      <c r="AD412">
        <v>1181</v>
      </c>
    </row>
    <row r="413" spans="1:30" ht="12.75">
      <c r="A413" t="s">
        <v>450</v>
      </c>
      <c r="B413" t="s">
        <v>313</v>
      </c>
      <c r="C413" t="s">
        <v>196</v>
      </c>
      <c r="D413" t="s">
        <v>44</v>
      </c>
      <c r="E413">
        <v>7</v>
      </c>
      <c r="F413">
        <v>0</v>
      </c>
      <c r="G413">
        <v>15</v>
      </c>
      <c r="H413">
        <v>0</v>
      </c>
      <c r="I413">
        <v>13</v>
      </c>
      <c r="J413">
        <v>0</v>
      </c>
      <c r="K413">
        <v>352</v>
      </c>
      <c r="L413">
        <v>12</v>
      </c>
      <c r="M413">
        <v>158</v>
      </c>
      <c r="N413">
        <v>5</v>
      </c>
      <c r="O413">
        <v>3</v>
      </c>
      <c r="P413">
        <v>0</v>
      </c>
      <c r="Q413">
        <v>37</v>
      </c>
      <c r="R413">
        <v>1</v>
      </c>
      <c r="S413">
        <v>46</v>
      </c>
      <c r="T413">
        <v>2</v>
      </c>
      <c r="U413">
        <v>5</v>
      </c>
      <c r="V413">
        <v>0</v>
      </c>
      <c r="W413">
        <v>127</v>
      </c>
      <c r="X413">
        <v>4</v>
      </c>
      <c r="Y413">
        <v>84</v>
      </c>
      <c r="Z413">
        <v>3</v>
      </c>
      <c r="AA413">
        <v>225</v>
      </c>
      <c r="AB413">
        <v>7</v>
      </c>
      <c r="AC413">
        <v>3017</v>
      </c>
      <c r="AD413">
        <v>770</v>
      </c>
    </row>
    <row r="414" spans="1:30" ht="12.75">
      <c r="A414" t="s">
        <v>450</v>
      </c>
      <c r="B414" t="s">
        <v>187</v>
      </c>
      <c r="C414" t="s">
        <v>196</v>
      </c>
      <c r="D414" t="s">
        <v>516</v>
      </c>
      <c r="E414" t="s">
        <v>549</v>
      </c>
      <c r="F414" t="s">
        <v>549</v>
      </c>
      <c r="G414" t="s">
        <v>549</v>
      </c>
      <c r="H414" t="s">
        <v>549</v>
      </c>
      <c r="I414" t="s">
        <v>549</v>
      </c>
      <c r="J414" t="s">
        <v>549</v>
      </c>
      <c r="K414">
        <v>1</v>
      </c>
      <c r="L414">
        <v>11</v>
      </c>
      <c r="M414" t="s">
        <v>549</v>
      </c>
      <c r="N414" t="s">
        <v>549</v>
      </c>
      <c r="O414" t="s">
        <v>549</v>
      </c>
      <c r="P414" t="s">
        <v>549</v>
      </c>
      <c r="Q414" t="s">
        <v>549</v>
      </c>
      <c r="R414" t="s">
        <v>549</v>
      </c>
      <c r="S414" t="s">
        <v>549</v>
      </c>
      <c r="T414" t="s">
        <v>549</v>
      </c>
      <c r="U414" t="s">
        <v>549</v>
      </c>
      <c r="V414" t="s">
        <v>549</v>
      </c>
      <c r="W414" t="s">
        <v>549</v>
      </c>
      <c r="X414" t="s">
        <v>549</v>
      </c>
      <c r="Y414" t="s">
        <v>549</v>
      </c>
      <c r="Z414" t="s">
        <v>549</v>
      </c>
      <c r="AA414" t="s">
        <v>549</v>
      </c>
      <c r="AB414" t="s">
        <v>549</v>
      </c>
      <c r="AC414">
        <v>9</v>
      </c>
      <c r="AD414">
        <v>1</v>
      </c>
    </row>
    <row r="415" spans="1:30" ht="12.75">
      <c r="A415" t="s">
        <v>450</v>
      </c>
      <c r="B415" t="s">
        <v>191</v>
      </c>
      <c r="C415" t="s">
        <v>196</v>
      </c>
      <c r="D415" t="s">
        <v>695</v>
      </c>
      <c r="E415" t="s">
        <v>549</v>
      </c>
      <c r="F415" t="s">
        <v>549</v>
      </c>
      <c r="G415">
        <v>8</v>
      </c>
      <c r="H415">
        <v>0</v>
      </c>
      <c r="I415">
        <v>11</v>
      </c>
      <c r="J415">
        <v>1</v>
      </c>
      <c r="K415">
        <v>164</v>
      </c>
      <c r="L415">
        <v>9</v>
      </c>
      <c r="M415">
        <v>65</v>
      </c>
      <c r="N415">
        <v>4</v>
      </c>
      <c r="O415">
        <v>3</v>
      </c>
      <c r="P415">
        <v>0</v>
      </c>
      <c r="Q415">
        <v>63</v>
      </c>
      <c r="R415">
        <v>3</v>
      </c>
      <c r="S415">
        <v>17</v>
      </c>
      <c r="T415">
        <v>1</v>
      </c>
      <c r="U415">
        <v>15</v>
      </c>
      <c r="V415">
        <v>1</v>
      </c>
      <c r="W415">
        <v>82</v>
      </c>
      <c r="X415">
        <v>5</v>
      </c>
      <c r="Y415">
        <v>56</v>
      </c>
      <c r="Z415">
        <v>3</v>
      </c>
      <c r="AA415">
        <v>122</v>
      </c>
      <c r="AB415">
        <v>7</v>
      </c>
      <c r="AC415">
        <v>1815</v>
      </c>
      <c r="AD415">
        <v>410</v>
      </c>
    </row>
    <row r="416" spans="1:30" ht="12.75">
      <c r="A416" t="s">
        <v>758</v>
      </c>
      <c r="B416" t="s">
        <v>191</v>
      </c>
      <c r="C416" t="s">
        <v>433</v>
      </c>
      <c r="D416" t="s">
        <v>652</v>
      </c>
      <c r="E416" t="s">
        <v>549</v>
      </c>
      <c r="F416" t="s">
        <v>549</v>
      </c>
      <c r="G416">
        <v>1</v>
      </c>
      <c r="H416">
        <v>1</v>
      </c>
      <c r="I416" t="s">
        <v>549</v>
      </c>
      <c r="J416" t="s">
        <v>549</v>
      </c>
      <c r="K416">
        <v>5</v>
      </c>
      <c r="L416">
        <v>7</v>
      </c>
      <c r="M416">
        <v>1</v>
      </c>
      <c r="N416">
        <v>1</v>
      </c>
      <c r="O416">
        <v>1</v>
      </c>
      <c r="P416">
        <v>1</v>
      </c>
      <c r="Q416">
        <v>2</v>
      </c>
      <c r="R416">
        <v>3</v>
      </c>
      <c r="S416" t="s">
        <v>549</v>
      </c>
      <c r="T416" t="s">
        <v>549</v>
      </c>
      <c r="U416" t="s">
        <v>549</v>
      </c>
      <c r="V416" t="s">
        <v>549</v>
      </c>
      <c r="W416">
        <v>3</v>
      </c>
      <c r="X416">
        <v>4</v>
      </c>
      <c r="Y416">
        <v>3</v>
      </c>
      <c r="Z416">
        <v>4</v>
      </c>
      <c r="AA416">
        <v>3</v>
      </c>
      <c r="AB416">
        <v>4</v>
      </c>
      <c r="AC416">
        <v>70</v>
      </c>
      <c r="AD416">
        <v>14</v>
      </c>
    </row>
    <row r="417" spans="1:30" ht="12.75">
      <c r="A417" t="s">
        <v>758</v>
      </c>
      <c r="B417" t="s">
        <v>313</v>
      </c>
      <c r="C417" t="s">
        <v>433</v>
      </c>
      <c r="D417" t="s">
        <v>151</v>
      </c>
      <c r="E417" t="s">
        <v>549</v>
      </c>
      <c r="F417" t="s">
        <v>549</v>
      </c>
      <c r="G417">
        <v>2</v>
      </c>
      <c r="H417">
        <v>1</v>
      </c>
      <c r="I417">
        <v>1</v>
      </c>
      <c r="J417">
        <v>1</v>
      </c>
      <c r="K417">
        <v>27</v>
      </c>
      <c r="L417">
        <v>17</v>
      </c>
      <c r="M417">
        <v>11</v>
      </c>
      <c r="N417">
        <v>7</v>
      </c>
      <c r="O417" t="s">
        <v>549</v>
      </c>
      <c r="P417" t="s">
        <v>549</v>
      </c>
      <c r="Q417">
        <v>2</v>
      </c>
      <c r="R417">
        <v>1</v>
      </c>
      <c r="S417">
        <v>3</v>
      </c>
      <c r="T417">
        <v>2</v>
      </c>
      <c r="U417" t="s">
        <v>549</v>
      </c>
      <c r="V417" t="s">
        <v>549</v>
      </c>
      <c r="W417">
        <v>13</v>
      </c>
      <c r="X417">
        <v>8</v>
      </c>
      <c r="Y417">
        <v>6</v>
      </c>
      <c r="Z417">
        <v>4</v>
      </c>
      <c r="AA417">
        <v>16</v>
      </c>
      <c r="AB417">
        <v>10</v>
      </c>
      <c r="AC417">
        <v>163</v>
      </c>
      <c r="AD417">
        <v>54</v>
      </c>
    </row>
    <row r="418" spans="1:30" ht="12.75">
      <c r="A418" t="s">
        <v>758</v>
      </c>
      <c r="B418" t="s">
        <v>193</v>
      </c>
      <c r="C418" t="s">
        <v>433</v>
      </c>
      <c r="D418" t="s">
        <v>287</v>
      </c>
      <c r="E418" t="s">
        <v>549</v>
      </c>
      <c r="F418" t="s">
        <v>549</v>
      </c>
      <c r="G418">
        <v>3</v>
      </c>
      <c r="H418">
        <v>1</v>
      </c>
      <c r="I418">
        <v>1</v>
      </c>
      <c r="J418">
        <v>0</v>
      </c>
      <c r="K418">
        <v>32</v>
      </c>
      <c r="L418">
        <v>14</v>
      </c>
      <c r="M418">
        <v>12</v>
      </c>
      <c r="N418">
        <v>5</v>
      </c>
      <c r="O418">
        <v>1</v>
      </c>
      <c r="P418">
        <v>0</v>
      </c>
      <c r="Q418">
        <v>4</v>
      </c>
      <c r="R418">
        <v>2</v>
      </c>
      <c r="S418">
        <v>3</v>
      </c>
      <c r="T418">
        <v>1</v>
      </c>
      <c r="U418" t="s">
        <v>549</v>
      </c>
      <c r="V418" t="s">
        <v>549</v>
      </c>
      <c r="W418">
        <v>16</v>
      </c>
      <c r="X418">
        <v>7</v>
      </c>
      <c r="Y418">
        <v>9</v>
      </c>
      <c r="Z418">
        <v>4</v>
      </c>
      <c r="AA418">
        <v>19</v>
      </c>
      <c r="AB418">
        <v>8</v>
      </c>
      <c r="AC418">
        <v>233</v>
      </c>
      <c r="AD418">
        <v>68</v>
      </c>
    </row>
    <row r="419" spans="1:30" ht="12.75">
      <c r="A419" t="s">
        <v>320</v>
      </c>
      <c r="B419" t="s">
        <v>193</v>
      </c>
      <c r="C419" t="s">
        <v>463</v>
      </c>
      <c r="D419" t="s">
        <v>288</v>
      </c>
      <c r="E419">
        <v>1</v>
      </c>
      <c r="F419">
        <v>1</v>
      </c>
      <c r="G419">
        <v>2</v>
      </c>
      <c r="H419">
        <v>2</v>
      </c>
      <c r="I419" t="s">
        <v>549</v>
      </c>
      <c r="J419" t="s">
        <v>549</v>
      </c>
      <c r="K419">
        <v>10</v>
      </c>
      <c r="L419">
        <v>8</v>
      </c>
      <c r="M419">
        <v>3</v>
      </c>
      <c r="N419">
        <v>2</v>
      </c>
      <c r="O419" t="s">
        <v>549</v>
      </c>
      <c r="P419" t="s">
        <v>549</v>
      </c>
      <c r="Q419">
        <v>1</v>
      </c>
      <c r="R419">
        <v>1</v>
      </c>
      <c r="S419" t="s">
        <v>549</v>
      </c>
      <c r="T419" t="s">
        <v>549</v>
      </c>
      <c r="U419" t="s">
        <v>549</v>
      </c>
      <c r="V419" t="s">
        <v>549</v>
      </c>
      <c r="W419">
        <v>6</v>
      </c>
      <c r="X419">
        <v>5</v>
      </c>
      <c r="Y419">
        <v>3</v>
      </c>
      <c r="Z419">
        <v>2</v>
      </c>
      <c r="AA419">
        <v>3</v>
      </c>
      <c r="AB419">
        <v>2</v>
      </c>
      <c r="AC419">
        <v>128</v>
      </c>
      <c r="AD419">
        <v>17</v>
      </c>
    </row>
    <row r="420" spans="1:30" ht="12.75">
      <c r="A420" t="s">
        <v>320</v>
      </c>
      <c r="B420" t="s">
        <v>191</v>
      </c>
      <c r="C420" t="s">
        <v>463</v>
      </c>
      <c r="D420" t="s">
        <v>653</v>
      </c>
      <c r="E420" t="s">
        <v>549</v>
      </c>
      <c r="F420" t="s">
        <v>549</v>
      </c>
      <c r="G420" t="s">
        <v>549</v>
      </c>
      <c r="H420" t="s">
        <v>549</v>
      </c>
      <c r="I420" t="s">
        <v>549</v>
      </c>
      <c r="J420" t="s">
        <v>549</v>
      </c>
      <c r="K420">
        <v>1</v>
      </c>
      <c r="L420">
        <v>3</v>
      </c>
      <c r="M420" t="s">
        <v>549</v>
      </c>
      <c r="N420" t="s">
        <v>549</v>
      </c>
      <c r="O420" t="s">
        <v>549</v>
      </c>
      <c r="P420" t="s">
        <v>549</v>
      </c>
      <c r="Q420">
        <v>1</v>
      </c>
      <c r="R420">
        <v>3</v>
      </c>
      <c r="S420" t="s">
        <v>549</v>
      </c>
      <c r="T420" t="s">
        <v>549</v>
      </c>
      <c r="U420" t="s">
        <v>549</v>
      </c>
      <c r="V420" t="s">
        <v>549</v>
      </c>
      <c r="W420" t="s">
        <v>549</v>
      </c>
      <c r="X420" t="s">
        <v>549</v>
      </c>
      <c r="Y420" t="s">
        <v>549</v>
      </c>
      <c r="Z420" t="s">
        <v>549</v>
      </c>
      <c r="AA420">
        <v>1</v>
      </c>
      <c r="AB420">
        <v>3</v>
      </c>
      <c r="AC420">
        <v>37</v>
      </c>
      <c r="AD420">
        <v>2</v>
      </c>
    </row>
    <row r="421" spans="1:30" ht="12.75">
      <c r="A421" t="s">
        <v>320</v>
      </c>
      <c r="B421" t="s">
        <v>313</v>
      </c>
      <c r="C421" t="s">
        <v>463</v>
      </c>
      <c r="D421" t="s">
        <v>533</v>
      </c>
      <c r="E421">
        <v>1</v>
      </c>
      <c r="F421">
        <v>1</v>
      </c>
      <c r="G421">
        <v>2</v>
      </c>
      <c r="H421">
        <v>2</v>
      </c>
      <c r="I421" t="s">
        <v>549</v>
      </c>
      <c r="J421" t="s">
        <v>549</v>
      </c>
      <c r="K421">
        <v>9</v>
      </c>
      <c r="L421">
        <v>10</v>
      </c>
      <c r="M421">
        <v>3</v>
      </c>
      <c r="N421">
        <v>3</v>
      </c>
      <c r="O421" t="s">
        <v>549</v>
      </c>
      <c r="P421" t="s">
        <v>549</v>
      </c>
      <c r="Q421" t="s">
        <v>549</v>
      </c>
      <c r="R421" t="s">
        <v>549</v>
      </c>
      <c r="S421" t="s">
        <v>549</v>
      </c>
      <c r="T421" t="s">
        <v>549</v>
      </c>
      <c r="U421" t="s">
        <v>549</v>
      </c>
      <c r="V421" t="s">
        <v>549</v>
      </c>
      <c r="W421">
        <v>6</v>
      </c>
      <c r="X421">
        <v>7</v>
      </c>
      <c r="Y421">
        <v>3</v>
      </c>
      <c r="Z421">
        <v>3</v>
      </c>
      <c r="AA421">
        <v>2</v>
      </c>
      <c r="AB421">
        <v>2</v>
      </c>
      <c r="AC421">
        <v>91</v>
      </c>
      <c r="AD421">
        <v>15</v>
      </c>
    </row>
    <row r="422" spans="1:30" ht="12.75">
      <c r="A422" t="s">
        <v>409</v>
      </c>
      <c r="B422" t="s">
        <v>191</v>
      </c>
      <c r="C422" t="s">
        <v>394</v>
      </c>
      <c r="D422" t="s">
        <v>654</v>
      </c>
      <c r="E422" t="s">
        <v>549</v>
      </c>
      <c r="F422" t="s">
        <v>549</v>
      </c>
      <c r="G422">
        <v>1</v>
      </c>
      <c r="H422">
        <v>1</v>
      </c>
      <c r="I422" t="s">
        <v>549</v>
      </c>
      <c r="J422" t="s">
        <v>549</v>
      </c>
      <c r="K422">
        <v>10</v>
      </c>
      <c r="L422">
        <v>14</v>
      </c>
      <c r="M422">
        <v>2</v>
      </c>
      <c r="N422">
        <v>3</v>
      </c>
      <c r="O422">
        <v>1</v>
      </c>
      <c r="P422">
        <v>1</v>
      </c>
      <c r="Q422">
        <v>4</v>
      </c>
      <c r="R422">
        <v>5</v>
      </c>
      <c r="S422" t="s">
        <v>549</v>
      </c>
      <c r="T422" t="s">
        <v>549</v>
      </c>
      <c r="U422">
        <v>1</v>
      </c>
      <c r="V422">
        <v>1</v>
      </c>
      <c r="W422">
        <v>8</v>
      </c>
      <c r="X422">
        <v>11</v>
      </c>
      <c r="Y422">
        <v>3</v>
      </c>
      <c r="Z422">
        <v>4</v>
      </c>
      <c r="AA422">
        <v>10</v>
      </c>
      <c r="AB422">
        <v>14</v>
      </c>
      <c r="AC422">
        <v>74</v>
      </c>
      <c r="AD422">
        <v>19</v>
      </c>
    </row>
    <row r="423" spans="1:30" ht="12.75">
      <c r="A423" t="s">
        <v>409</v>
      </c>
      <c r="B423" t="s">
        <v>313</v>
      </c>
      <c r="C423" t="s">
        <v>394</v>
      </c>
      <c r="D423" t="s">
        <v>152</v>
      </c>
      <c r="E423">
        <v>1</v>
      </c>
      <c r="F423">
        <v>1</v>
      </c>
      <c r="G423">
        <v>4</v>
      </c>
      <c r="H423">
        <v>3</v>
      </c>
      <c r="I423">
        <v>3</v>
      </c>
      <c r="J423">
        <v>2</v>
      </c>
      <c r="K423">
        <v>21</v>
      </c>
      <c r="L423">
        <v>14</v>
      </c>
      <c r="M423">
        <v>9</v>
      </c>
      <c r="N423">
        <v>6</v>
      </c>
      <c r="O423">
        <v>3</v>
      </c>
      <c r="P423">
        <v>2</v>
      </c>
      <c r="Q423">
        <v>3</v>
      </c>
      <c r="R423">
        <v>2</v>
      </c>
      <c r="S423">
        <v>2</v>
      </c>
      <c r="T423">
        <v>1</v>
      </c>
      <c r="U423" t="s">
        <v>549</v>
      </c>
      <c r="V423" t="s">
        <v>549</v>
      </c>
      <c r="W423">
        <v>21</v>
      </c>
      <c r="X423">
        <v>14</v>
      </c>
      <c r="Y423">
        <v>8</v>
      </c>
      <c r="Z423">
        <v>5</v>
      </c>
      <c r="AA423">
        <v>26</v>
      </c>
      <c r="AB423">
        <v>17</v>
      </c>
      <c r="AC423">
        <v>150</v>
      </c>
      <c r="AD423">
        <v>54</v>
      </c>
    </row>
    <row r="424" spans="1:30" ht="12.75">
      <c r="A424" t="s">
        <v>409</v>
      </c>
      <c r="B424" t="s">
        <v>193</v>
      </c>
      <c r="C424" t="s">
        <v>394</v>
      </c>
      <c r="D424" t="s">
        <v>289</v>
      </c>
      <c r="E424">
        <v>1</v>
      </c>
      <c r="F424">
        <v>0</v>
      </c>
      <c r="G424">
        <v>5</v>
      </c>
      <c r="H424">
        <v>2</v>
      </c>
      <c r="I424">
        <v>3</v>
      </c>
      <c r="J424">
        <v>1</v>
      </c>
      <c r="K424">
        <v>31</v>
      </c>
      <c r="L424">
        <v>14</v>
      </c>
      <c r="M424">
        <v>11</v>
      </c>
      <c r="N424">
        <v>5</v>
      </c>
      <c r="O424">
        <v>4</v>
      </c>
      <c r="P424">
        <v>2</v>
      </c>
      <c r="Q424">
        <v>7</v>
      </c>
      <c r="R424">
        <v>3</v>
      </c>
      <c r="S424">
        <v>2</v>
      </c>
      <c r="T424">
        <v>1</v>
      </c>
      <c r="U424">
        <v>1</v>
      </c>
      <c r="V424">
        <v>0</v>
      </c>
      <c r="W424">
        <v>29</v>
      </c>
      <c r="X424">
        <v>13</v>
      </c>
      <c r="Y424">
        <v>11</v>
      </c>
      <c r="Z424">
        <v>5</v>
      </c>
      <c r="AA424">
        <v>36</v>
      </c>
      <c r="AB424">
        <v>16</v>
      </c>
      <c r="AC424">
        <v>224</v>
      </c>
      <c r="AD424">
        <v>73</v>
      </c>
    </row>
    <row r="425" spans="1:30" ht="12.75">
      <c r="A425" t="s">
        <v>371</v>
      </c>
      <c r="B425" t="s">
        <v>193</v>
      </c>
      <c r="C425" t="s">
        <v>357</v>
      </c>
      <c r="D425" t="s">
        <v>17</v>
      </c>
      <c r="E425" t="s">
        <v>549</v>
      </c>
      <c r="F425" t="s">
        <v>549</v>
      </c>
      <c r="G425">
        <v>1</v>
      </c>
      <c r="H425">
        <v>1</v>
      </c>
      <c r="I425" t="s">
        <v>549</v>
      </c>
      <c r="J425" t="s">
        <v>549</v>
      </c>
      <c r="K425">
        <v>17</v>
      </c>
      <c r="L425">
        <v>21</v>
      </c>
      <c r="M425">
        <v>7</v>
      </c>
      <c r="N425">
        <v>9</v>
      </c>
      <c r="O425">
        <v>1</v>
      </c>
      <c r="P425">
        <v>1</v>
      </c>
      <c r="Q425">
        <v>1</v>
      </c>
      <c r="R425">
        <v>1</v>
      </c>
      <c r="S425" t="s">
        <v>549</v>
      </c>
      <c r="T425" t="s">
        <v>549</v>
      </c>
      <c r="U425" t="s">
        <v>549</v>
      </c>
      <c r="V425" t="s">
        <v>549</v>
      </c>
      <c r="W425">
        <v>6</v>
      </c>
      <c r="X425">
        <v>8</v>
      </c>
      <c r="Y425">
        <v>1</v>
      </c>
      <c r="Z425">
        <v>1</v>
      </c>
      <c r="AA425">
        <v>5</v>
      </c>
      <c r="AB425">
        <v>6</v>
      </c>
      <c r="AC425">
        <v>80</v>
      </c>
      <c r="AD425">
        <v>31</v>
      </c>
    </row>
    <row r="426" spans="1:30" ht="12.75">
      <c r="A426" t="s">
        <v>371</v>
      </c>
      <c r="B426" t="s">
        <v>191</v>
      </c>
      <c r="C426" t="s">
        <v>357</v>
      </c>
      <c r="D426" t="s">
        <v>655</v>
      </c>
      <c r="E426" t="s">
        <v>549</v>
      </c>
      <c r="F426" t="s">
        <v>549</v>
      </c>
      <c r="G426" t="s">
        <v>549</v>
      </c>
      <c r="H426" t="s">
        <v>549</v>
      </c>
      <c r="I426" t="s">
        <v>549</v>
      </c>
      <c r="J426" t="s">
        <v>549</v>
      </c>
      <c r="K426">
        <v>5</v>
      </c>
      <c r="L426">
        <v>18</v>
      </c>
      <c r="M426">
        <v>2</v>
      </c>
      <c r="N426">
        <v>7</v>
      </c>
      <c r="O426">
        <v>1</v>
      </c>
      <c r="P426">
        <v>4</v>
      </c>
      <c r="Q426">
        <v>1</v>
      </c>
      <c r="R426">
        <v>4</v>
      </c>
      <c r="S426" t="s">
        <v>549</v>
      </c>
      <c r="T426" t="s">
        <v>549</v>
      </c>
      <c r="U426" t="s">
        <v>549</v>
      </c>
      <c r="V426" t="s">
        <v>549</v>
      </c>
      <c r="W426">
        <v>3</v>
      </c>
      <c r="X426">
        <v>11</v>
      </c>
      <c r="Y426" t="s">
        <v>549</v>
      </c>
      <c r="Z426" t="s">
        <v>549</v>
      </c>
      <c r="AA426" t="s">
        <v>549</v>
      </c>
      <c r="AB426" t="s">
        <v>549</v>
      </c>
      <c r="AC426">
        <v>28</v>
      </c>
      <c r="AD426">
        <v>11</v>
      </c>
    </row>
    <row r="427" spans="1:30" ht="12.75">
      <c r="A427" t="s">
        <v>371</v>
      </c>
      <c r="B427" t="s">
        <v>313</v>
      </c>
      <c r="C427" t="s">
        <v>357</v>
      </c>
      <c r="D427" t="s">
        <v>153</v>
      </c>
      <c r="E427" t="s">
        <v>549</v>
      </c>
      <c r="F427" t="s">
        <v>549</v>
      </c>
      <c r="G427">
        <v>1</v>
      </c>
      <c r="H427">
        <v>2</v>
      </c>
      <c r="I427" t="s">
        <v>549</v>
      </c>
      <c r="J427" t="s">
        <v>549</v>
      </c>
      <c r="K427">
        <v>12</v>
      </c>
      <c r="L427">
        <v>23</v>
      </c>
      <c r="M427">
        <v>5</v>
      </c>
      <c r="N427">
        <v>10</v>
      </c>
      <c r="O427" t="s">
        <v>549</v>
      </c>
      <c r="P427" t="s">
        <v>549</v>
      </c>
      <c r="Q427" t="s">
        <v>549</v>
      </c>
      <c r="R427" t="s">
        <v>549</v>
      </c>
      <c r="S427" t="s">
        <v>549</v>
      </c>
      <c r="T427" t="s">
        <v>549</v>
      </c>
      <c r="U427" t="s">
        <v>549</v>
      </c>
      <c r="V427" t="s">
        <v>549</v>
      </c>
      <c r="W427">
        <v>3</v>
      </c>
      <c r="X427">
        <v>6</v>
      </c>
      <c r="Y427">
        <v>1</v>
      </c>
      <c r="Z427">
        <v>2</v>
      </c>
      <c r="AA427">
        <v>5</v>
      </c>
      <c r="AB427">
        <v>10</v>
      </c>
      <c r="AC427">
        <v>52</v>
      </c>
      <c r="AD427">
        <v>20</v>
      </c>
    </row>
    <row r="428" spans="1:30" ht="12.75">
      <c r="A428" t="s">
        <v>338</v>
      </c>
      <c r="B428" t="s">
        <v>191</v>
      </c>
      <c r="C428" t="s">
        <v>541</v>
      </c>
      <c r="D428" t="s">
        <v>656</v>
      </c>
      <c r="E428">
        <v>4</v>
      </c>
      <c r="F428">
        <v>1</v>
      </c>
      <c r="G428">
        <v>4</v>
      </c>
      <c r="H428">
        <v>1</v>
      </c>
      <c r="I428">
        <v>1</v>
      </c>
      <c r="J428">
        <v>0</v>
      </c>
      <c r="K428">
        <v>38</v>
      </c>
      <c r="L428">
        <v>14</v>
      </c>
      <c r="M428">
        <v>6</v>
      </c>
      <c r="N428">
        <v>2</v>
      </c>
      <c r="O428">
        <v>1</v>
      </c>
      <c r="P428">
        <v>0</v>
      </c>
      <c r="Q428">
        <v>8</v>
      </c>
      <c r="R428">
        <v>3</v>
      </c>
      <c r="S428">
        <v>2</v>
      </c>
      <c r="T428">
        <v>1</v>
      </c>
      <c r="U428">
        <v>8</v>
      </c>
      <c r="V428">
        <v>3</v>
      </c>
      <c r="W428">
        <v>23</v>
      </c>
      <c r="X428">
        <v>9</v>
      </c>
      <c r="Y428">
        <v>10</v>
      </c>
      <c r="Z428">
        <v>4</v>
      </c>
      <c r="AA428">
        <v>33</v>
      </c>
      <c r="AB428">
        <v>12</v>
      </c>
      <c r="AC428">
        <v>267</v>
      </c>
      <c r="AD428">
        <v>83</v>
      </c>
    </row>
    <row r="429" spans="1:30" ht="12.75">
      <c r="A429" t="s">
        <v>338</v>
      </c>
      <c r="B429" t="s">
        <v>313</v>
      </c>
      <c r="C429" t="s">
        <v>541</v>
      </c>
      <c r="D429" t="s">
        <v>154</v>
      </c>
      <c r="E429" t="s">
        <v>549</v>
      </c>
      <c r="F429" t="s">
        <v>549</v>
      </c>
      <c r="G429">
        <v>8</v>
      </c>
      <c r="H429">
        <v>2</v>
      </c>
      <c r="I429">
        <v>12</v>
      </c>
      <c r="J429">
        <v>3</v>
      </c>
      <c r="K429">
        <v>86</v>
      </c>
      <c r="L429">
        <v>21</v>
      </c>
      <c r="M429">
        <v>12</v>
      </c>
      <c r="N429">
        <v>3</v>
      </c>
      <c r="O429">
        <v>5</v>
      </c>
      <c r="P429">
        <v>1</v>
      </c>
      <c r="Q429">
        <v>12</v>
      </c>
      <c r="R429">
        <v>3</v>
      </c>
      <c r="S429">
        <v>8</v>
      </c>
      <c r="T429">
        <v>2</v>
      </c>
      <c r="U429">
        <v>1</v>
      </c>
      <c r="V429">
        <v>0</v>
      </c>
      <c r="W429">
        <v>49</v>
      </c>
      <c r="X429">
        <v>12</v>
      </c>
      <c r="Y429">
        <v>18</v>
      </c>
      <c r="Z429">
        <v>4</v>
      </c>
      <c r="AA429">
        <v>33</v>
      </c>
      <c r="AB429">
        <v>8</v>
      </c>
      <c r="AC429">
        <v>411</v>
      </c>
      <c r="AD429">
        <v>164</v>
      </c>
    </row>
    <row r="430" spans="1:30" ht="12.75">
      <c r="A430" t="s">
        <v>338</v>
      </c>
      <c r="B430" t="s">
        <v>193</v>
      </c>
      <c r="C430" t="s">
        <v>541</v>
      </c>
      <c r="D430" t="s">
        <v>290</v>
      </c>
      <c r="E430">
        <v>4</v>
      </c>
      <c r="F430">
        <v>1</v>
      </c>
      <c r="G430">
        <v>12</v>
      </c>
      <c r="H430">
        <v>2</v>
      </c>
      <c r="I430">
        <v>13</v>
      </c>
      <c r="J430">
        <v>2</v>
      </c>
      <c r="K430">
        <v>124</v>
      </c>
      <c r="L430">
        <v>18</v>
      </c>
      <c r="M430">
        <v>18</v>
      </c>
      <c r="N430">
        <v>3</v>
      </c>
      <c r="O430">
        <v>6</v>
      </c>
      <c r="P430">
        <v>1</v>
      </c>
      <c r="Q430">
        <v>20</v>
      </c>
      <c r="R430">
        <v>3</v>
      </c>
      <c r="S430">
        <v>10</v>
      </c>
      <c r="T430">
        <v>1</v>
      </c>
      <c r="U430">
        <v>9</v>
      </c>
      <c r="V430">
        <v>1</v>
      </c>
      <c r="W430">
        <v>72</v>
      </c>
      <c r="X430">
        <v>11</v>
      </c>
      <c r="Y430">
        <v>28</v>
      </c>
      <c r="Z430">
        <v>4</v>
      </c>
      <c r="AA430">
        <v>66</v>
      </c>
      <c r="AB430">
        <v>10</v>
      </c>
      <c r="AC430">
        <v>678</v>
      </c>
      <c r="AD430">
        <v>247</v>
      </c>
    </row>
    <row r="431" spans="1:30" ht="12.75">
      <c r="A431" t="s">
        <v>372</v>
      </c>
      <c r="B431" t="s">
        <v>193</v>
      </c>
      <c r="C431" t="s">
        <v>357</v>
      </c>
      <c r="D431" t="s">
        <v>291</v>
      </c>
      <c r="E431" t="s">
        <v>549</v>
      </c>
      <c r="F431" t="s">
        <v>549</v>
      </c>
      <c r="G431">
        <v>1</v>
      </c>
      <c r="H431">
        <v>0</v>
      </c>
      <c r="I431">
        <v>4</v>
      </c>
      <c r="J431">
        <v>1</v>
      </c>
      <c r="K431">
        <v>49</v>
      </c>
      <c r="L431">
        <v>15</v>
      </c>
      <c r="M431">
        <v>13</v>
      </c>
      <c r="N431">
        <v>4</v>
      </c>
      <c r="O431" t="s">
        <v>549</v>
      </c>
      <c r="P431" t="s">
        <v>549</v>
      </c>
      <c r="Q431">
        <v>3</v>
      </c>
      <c r="R431">
        <v>1</v>
      </c>
      <c r="S431">
        <v>3</v>
      </c>
      <c r="T431">
        <v>1</v>
      </c>
      <c r="U431" t="s">
        <v>549</v>
      </c>
      <c r="V431" t="s">
        <v>549</v>
      </c>
      <c r="W431">
        <v>33</v>
      </c>
      <c r="X431">
        <v>10</v>
      </c>
      <c r="Y431">
        <v>4</v>
      </c>
      <c r="Z431">
        <v>1</v>
      </c>
      <c r="AA431">
        <v>6</v>
      </c>
      <c r="AB431">
        <v>2</v>
      </c>
      <c r="AC431">
        <v>321</v>
      </c>
      <c r="AD431">
        <v>96</v>
      </c>
    </row>
    <row r="432" spans="1:30" ht="12.75">
      <c r="A432" t="s">
        <v>372</v>
      </c>
      <c r="B432" t="s">
        <v>191</v>
      </c>
      <c r="C432" t="s">
        <v>357</v>
      </c>
      <c r="D432" t="s">
        <v>657</v>
      </c>
      <c r="E432" t="s">
        <v>549</v>
      </c>
      <c r="F432" t="s">
        <v>549</v>
      </c>
      <c r="G432" t="s">
        <v>549</v>
      </c>
      <c r="H432" t="s">
        <v>549</v>
      </c>
      <c r="I432" t="s">
        <v>549</v>
      </c>
      <c r="J432" t="s">
        <v>549</v>
      </c>
      <c r="K432">
        <v>6</v>
      </c>
      <c r="L432">
        <v>9</v>
      </c>
      <c r="M432">
        <v>1</v>
      </c>
      <c r="N432">
        <v>1</v>
      </c>
      <c r="O432" t="s">
        <v>549</v>
      </c>
      <c r="P432" t="s">
        <v>549</v>
      </c>
      <c r="Q432">
        <v>1</v>
      </c>
      <c r="R432">
        <v>1</v>
      </c>
      <c r="S432">
        <v>1</v>
      </c>
      <c r="T432">
        <v>1</v>
      </c>
      <c r="U432" t="s">
        <v>549</v>
      </c>
      <c r="V432" t="s">
        <v>549</v>
      </c>
      <c r="W432">
        <v>4</v>
      </c>
      <c r="X432">
        <v>6</v>
      </c>
      <c r="Y432" t="s">
        <v>549</v>
      </c>
      <c r="Z432" t="s">
        <v>549</v>
      </c>
      <c r="AA432">
        <v>2</v>
      </c>
      <c r="AB432">
        <v>3</v>
      </c>
      <c r="AC432">
        <v>67</v>
      </c>
      <c r="AD432">
        <v>11</v>
      </c>
    </row>
    <row r="433" spans="1:30" ht="12.75">
      <c r="A433" t="s">
        <v>372</v>
      </c>
      <c r="B433" t="s">
        <v>313</v>
      </c>
      <c r="C433" t="s">
        <v>357</v>
      </c>
      <c r="D433" t="s">
        <v>155</v>
      </c>
      <c r="E433" t="s">
        <v>549</v>
      </c>
      <c r="F433" t="s">
        <v>549</v>
      </c>
      <c r="G433">
        <v>1</v>
      </c>
      <c r="H433">
        <v>0</v>
      </c>
      <c r="I433">
        <v>4</v>
      </c>
      <c r="J433">
        <v>2</v>
      </c>
      <c r="K433">
        <v>43</v>
      </c>
      <c r="L433">
        <v>17</v>
      </c>
      <c r="M433">
        <v>12</v>
      </c>
      <c r="N433">
        <v>5</v>
      </c>
      <c r="O433" t="s">
        <v>549</v>
      </c>
      <c r="P433" t="s">
        <v>549</v>
      </c>
      <c r="Q433">
        <v>2</v>
      </c>
      <c r="R433">
        <v>1</v>
      </c>
      <c r="S433">
        <v>2</v>
      </c>
      <c r="T433">
        <v>1</v>
      </c>
      <c r="U433" t="s">
        <v>549</v>
      </c>
      <c r="V433" t="s">
        <v>549</v>
      </c>
      <c r="W433">
        <v>29</v>
      </c>
      <c r="X433">
        <v>11</v>
      </c>
      <c r="Y433">
        <v>4</v>
      </c>
      <c r="Z433">
        <v>2</v>
      </c>
      <c r="AA433">
        <v>4</v>
      </c>
      <c r="AB433">
        <v>2</v>
      </c>
      <c r="AC433">
        <v>254</v>
      </c>
      <c r="AD433">
        <v>85</v>
      </c>
    </row>
    <row r="434" spans="1:30" ht="12.75">
      <c r="A434" t="s">
        <v>355</v>
      </c>
      <c r="B434" t="s">
        <v>191</v>
      </c>
      <c r="C434" t="s">
        <v>465</v>
      </c>
      <c r="D434" t="s">
        <v>658</v>
      </c>
      <c r="E434" t="s">
        <v>549</v>
      </c>
      <c r="F434" t="s">
        <v>549</v>
      </c>
      <c r="G434">
        <v>1</v>
      </c>
      <c r="H434">
        <v>3</v>
      </c>
      <c r="I434" t="s">
        <v>549</v>
      </c>
      <c r="J434" t="s">
        <v>549</v>
      </c>
      <c r="K434">
        <v>3</v>
      </c>
      <c r="L434">
        <v>9</v>
      </c>
      <c r="M434">
        <v>1</v>
      </c>
      <c r="N434">
        <v>3</v>
      </c>
      <c r="O434" t="s">
        <v>549</v>
      </c>
      <c r="P434" t="s">
        <v>549</v>
      </c>
      <c r="Q434" t="s">
        <v>549</v>
      </c>
      <c r="R434" t="s">
        <v>549</v>
      </c>
      <c r="S434" t="s">
        <v>549</v>
      </c>
      <c r="T434" t="s">
        <v>549</v>
      </c>
      <c r="U434">
        <v>1</v>
      </c>
      <c r="V434">
        <v>3</v>
      </c>
      <c r="W434">
        <v>1</v>
      </c>
      <c r="X434">
        <v>3</v>
      </c>
      <c r="Y434">
        <v>1</v>
      </c>
      <c r="Z434">
        <v>3</v>
      </c>
      <c r="AA434">
        <v>1</v>
      </c>
      <c r="AB434">
        <v>3</v>
      </c>
      <c r="AC434">
        <v>35</v>
      </c>
      <c r="AD434">
        <v>4</v>
      </c>
    </row>
    <row r="435" spans="1:30" ht="12.75">
      <c r="A435" t="s">
        <v>355</v>
      </c>
      <c r="B435" t="s">
        <v>313</v>
      </c>
      <c r="C435" t="s">
        <v>465</v>
      </c>
      <c r="D435" t="s">
        <v>534</v>
      </c>
      <c r="E435">
        <v>1</v>
      </c>
      <c r="F435">
        <v>1</v>
      </c>
      <c r="G435" t="s">
        <v>549</v>
      </c>
      <c r="H435" t="s">
        <v>549</v>
      </c>
      <c r="I435" t="s">
        <v>549</v>
      </c>
      <c r="J435" t="s">
        <v>549</v>
      </c>
      <c r="K435">
        <v>18</v>
      </c>
      <c r="L435">
        <v>14</v>
      </c>
      <c r="M435">
        <v>4</v>
      </c>
      <c r="N435">
        <v>3</v>
      </c>
      <c r="O435" t="s">
        <v>549</v>
      </c>
      <c r="P435" t="s">
        <v>549</v>
      </c>
      <c r="Q435">
        <v>3</v>
      </c>
      <c r="R435">
        <v>2</v>
      </c>
      <c r="S435">
        <v>2</v>
      </c>
      <c r="T435">
        <v>2</v>
      </c>
      <c r="U435">
        <v>1</v>
      </c>
      <c r="V435">
        <v>1</v>
      </c>
      <c r="W435">
        <v>12</v>
      </c>
      <c r="X435">
        <v>9</v>
      </c>
      <c r="Y435">
        <v>4</v>
      </c>
      <c r="Z435">
        <v>3</v>
      </c>
      <c r="AA435">
        <v>10</v>
      </c>
      <c r="AB435">
        <v>8</v>
      </c>
      <c r="AC435">
        <v>127</v>
      </c>
      <c r="AD435">
        <v>41</v>
      </c>
    </row>
    <row r="436" spans="1:30" ht="12.75">
      <c r="A436" t="s">
        <v>355</v>
      </c>
      <c r="B436" t="s">
        <v>193</v>
      </c>
      <c r="C436" t="s">
        <v>465</v>
      </c>
      <c r="D436" t="s">
        <v>25</v>
      </c>
      <c r="E436">
        <v>1</v>
      </c>
      <c r="F436">
        <v>1</v>
      </c>
      <c r="G436">
        <v>1</v>
      </c>
      <c r="H436">
        <v>1</v>
      </c>
      <c r="I436" t="s">
        <v>549</v>
      </c>
      <c r="J436" t="s">
        <v>549</v>
      </c>
      <c r="K436">
        <v>21</v>
      </c>
      <c r="L436">
        <v>13</v>
      </c>
      <c r="M436">
        <v>5</v>
      </c>
      <c r="N436">
        <v>3</v>
      </c>
      <c r="O436" t="s">
        <v>549</v>
      </c>
      <c r="P436" t="s">
        <v>549</v>
      </c>
      <c r="Q436">
        <v>3</v>
      </c>
      <c r="R436">
        <v>2</v>
      </c>
      <c r="S436">
        <v>2</v>
      </c>
      <c r="T436">
        <v>1</v>
      </c>
      <c r="U436">
        <v>2</v>
      </c>
      <c r="V436">
        <v>1</v>
      </c>
      <c r="W436">
        <v>13</v>
      </c>
      <c r="X436">
        <v>8</v>
      </c>
      <c r="Y436">
        <v>5</v>
      </c>
      <c r="Z436">
        <v>3</v>
      </c>
      <c r="AA436">
        <v>11</v>
      </c>
      <c r="AB436">
        <v>7</v>
      </c>
      <c r="AC436">
        <v>162</v>
      </c>
      <c r="AD436">
        <v>45</v>
      </c>
    </row>
    <row r="437" spans="1:30" ht="12.75">
      <c r="A437" t="s">
        <v>329</v>
      </c>
      <c r="B437" t="s">
        <v>193</v>
      </c>
      <c r="C437" t="s">
        <v>541</v>
      </c>
      <c r="D437" t="s">
        <v>38</v>
      </c>
      <c r="E437" t="s">
        <v>549</v>
      </c>
      <c r="F437" t="s">
        <v>549</v>
      </c>
      <c r="G437">
        <v>2</v>
      </c>
      <c r="H437">
        <v>1</v>
      </c>
      <c r="I437">
        <v>3</v>
      </c>
      <c r="J437">
        <v>2</v>
      </c>
      <c r="K437">
        <v>38</v>
      </c>
      <c r="L437">
        <v>28</v>
      </c>
      <c r="M437">
        <v>7</v>
      </c>
      <c r="N437">
        <v>5</v>
      </c>
      <c r="O437" t="s">
        <v>549</v>
      </c>
      <c r="P437" t="s">
        <v>549</v>
      </c>
      <c r="Q437">
        <v>7</v>
      </c>
      <c r="R437">
        <v>5</v>
      </c>
      <c r="S437">
        <v>2</v>
      </c>
      <c r="T437">
        <v>1</v>
      </c>
      <c r="U437" t="s">
        <v>549</v>
      </c>
      <c r="V437" t="s">
        <v>549</v>
      </c>
      <c r="W437">
        <v>12</v>
      </c>
      <c r="X437">
        <v>9</v>
      </c>
      <c r="Y437">
        <v>6</v>
      </c>
      <c r="Z437">
        <v>4</v>
      </c>
      <c r="AA437">
        <v>9</v>
      </c>
      <c r="AB437">
        <v>7</v>
      </c>
      <c r="AC437">
        <v>137</v>
      </c>
      <c r="AD437">
        <v>60</v>
      </c>
    </row>
    <row r="438" spans="1:30" ht="12.75">
      <c r="A438" t="s">
        <v>329</v>
      </c>
      <c r="B438" t="s">
        <v>191</v>
      </c>
      <c r="C438" t="s">
        <v>541</v>
      </c>
      <c r="D438" t="s">
        <v>659</v>
      </c>
      <c r="E438" t="s">
        <v>549</v>
      </c>
      <c r="F438" t="s">
        <v>549</v>
      </c>
      <c r="G438">
        <v>1</v>
      </c>
      <c r="H438">
        <v>2</v>
      </c>
      <c r="I438">
        <v>1</v>
      </c>
      <c r="J438">
        <v>2</v>
      </c>
      <c r="K438">
        <v>14</v>
      </c>
      <c r="L438">
        <v>28</v>
      </c>
      <c r="M438" t="s">
        <v>549</v>
      </c>
      <c r="N438" t="s">
        <v>549</v>
      </c>
      <c r="O438" t="s">
        <v>549</v>
      </c>
      <c r="P438" t="s">
        <v>549</v>
      </c>
      <c r="Q438">
        <v>5</v>
      </c>
      <c r="R438">
        <v>10</v>
      </c>
      <c r="S438">
        <v>2</v>
      </c>
      <c r="T438">
        <v>4</v>
      </c>
      <c r="U438" t="s">
        <v>549</v>
      </c>
      <c r="V438" t="s">
        <v>549</v>
      </c>
      <c r="W438">
        <v>1</v>
      </c>
      <c r="X438">
        <v>2</v>
      </c>
      <c r="Y438">
        <v>2</v>
      </c>
      <c r="Z438">
        <v>4</v>
      </c>
      <c r="AA438">
        <v>1</v>
      </c>
      <c r="AB438">
        <v>2</v>
      </c>
      <c r="AC438">
        <v>50</v>
      </c>
      <c r="AD438">
        <v>20</v>
      </c>
    </row>
    <row r="439" spans="1:30" ht="12.75">
      <c r="A439" t="s">
        <v>329</v>
      </c>
      <c r="B439" t="s">
        <v>313</v>
      </c>
      <c r="C439" t="s">
        <v>541</v>
      </c>
      <c r="D439" t="s">
        <v>535</v>
      </c>
      <c r="E439" t="s">
        <v>549</v>
      </c>
      <c r="F439" t="s">
        <v>549</v>
      </c>
      <c r="G439">
        <v>1</v>
      </c>
      <c r="H439">
        <v>1</v>
      </c>
      <c r="I439">
        <v>2</v>
      </c>
      <c r="J439">
        <v>2</v>
      </c>
      <c r="K439">
        <v>24</v>
      </c>
      <c r="L439">
        <v>28</v>
      </c>
      <c r="M439">
        <v>6</v>
      </c>
      <c r="N439">
        <v>7</v>
      </c>
      <c r="O439" t="s">
        <v>549</v>
      </c>
      <c r="P439" t="s">
        <v>549</v>
      </c>
      <c r="Q439">
        <v>2</v>
      </c>
      <c r="R439">
        <v>2</v>
      </c>
      <c r="S439" t="s">
        <v>549</v>
      </c>
      <c r="T439" t="s">
        <v>549</v>
      </c>
      <c r="U439" t="s">
        <v>549</v>
      </c>
      <c r="V439" t="s">
        <v>549</v>
      </c>
      <c r="W439">
        <v>11</v>
      </c>
      <c r="X439">
        <v>13</v>
      </c>
      <c r="Y439">
        <v>4</v>
      </c>
      <c r="Z439">
        <v>5</v>
      </c>
      <c r="AA439">
        <v>8</v>
      </c>
      <c r="AB439">
        <v>9</v>
      </c>
      <c r="AC439">
        <v>86</v>
      </c>
      <c r="AD439">
        <v>39</v>
      </c>
    </row>
    <row r="440" spans="1:30" ht="12.75">
      <c r="A440" t="s">
        <v>329</v>
      </c>
      <c r="B440" t="s">
        <v>187</v>
      </c>
      <c r="C440" t="s">
        <v>541</v>
      </c>
      <c r="D440" t="s">
        <v>480</v>
      </c>
      <c r="E440" t="s">
        <v>549</v>
      </c>
      <c r="F440" t="s">
        <v>549</v>
      </c>
      <c r="G440" t="s">
        <v>549</v>
      </c>
      <c r="H440" t="s">
        <v>549</v>
      </c>
      <c r="I440" t="s">
        <v>549</v>
      </c>
      <c r="J440" t="s">
        <v>549</v>
      </c>
      <c r="K440" t="s">
        <v>549</v>
      </c>
      <c r="L440" t="s">
        <v>549</v>
      </c>
      <c r="M440">
        <v>1</v>
      </c>
      <c r="N440">
        <v>100</v>
      </c>
      <c r="O440" t="s">
        <v>549</v>
      </c>
      <c r="P440" t="s">
        <v>549</v>
      </c>
      <c r="Q440" t="s">
        <v>549</v>
      </c>
      <c r="R440" t="s">
        <v>549</v>
      </c>
      <c r="S440" t="s">
        <v>549</v>
      </c>
      <c r="T440" t="s">
        <v>549</v>
      </c>
      <c r="U440" t="s">
        <v>549</v>
      </c>
      <c r="V440" t="s">
        <v>549</v>
      </c>
      <c r="W440" t="s">
        <v>549</v>
      </c>
      <c r="X440" t="s">
        <v>549</v>
      </c>
      <c r="Y440" t="s">
        <v>549</v>
      </c>
      <c r="Z440" t="s">
        <v>549</v>
      </c>
      <c r="AA440" t="s">
        <v>549</v>
      </c>
      <c r="AB440" t="s">
        <v>549</v>
      </c>
      <c r="AC440">
        <v>1</v>
      </c>
      <c r="AD440">
        <v>1</v>
      </c>
    </row>
    <row r="441" spans="1:30" ht="12.75">
      <c r="A441" t="s">
        <v>322</v>
      </c>
      <c r="B441" t="s">
        <v>187</v>
      </c>
      <c r="C441" t="s">
        <v>463</v>
      </c>
      <c r="D441" t="s">
        <v>481</v>
      </c>
      <c r="E441" t="s">
        <v>549</v>
      </c>
      <c r="F441" t="s">
        <v>549</v>
      </c>
      <c r="G441" t="s">
        <v>549</v>
      </c>
      <c r="H441" t="s">
        <v>549</v>
      </c>
      <c r="I441" t="s">
        <v>549</v>
      </c>
      <c r="J441" t="s">
        <v>549</v>
      </c>
      <c r="K441">
        <v>1</v>
      </c>
      <c r="L441">
        <v>33</v>
      </c>
      <c r="M441">
        <v>1</v>
      </c>
      <c r="N441">
        <v>33</v>
      </c>
      <c r="O441" t="s">
        <v>549</v>
      </c>
      <c r="P441" t="s">
        <v>549</v>
      </c>
      <c r="Q441">
        <v>2</v>
      </c>
      <c r="R441">
        <v>67</v>
      </c>
      <c r="S441" t="s">
        <v>549</v>
      </c>
      <c r="T441" t="s">
        <v>549</v>
      </c>
      <c r="U441" t="s">
        <v>549</v>
      </c>
      <c r="V441" t="s">
        <v>549</v>
      </c>
      <c r="W441">
        <v>1</v>
      </c>
      <c r="X441">
        <v>33</v>
      </c>
      <c r="Y441">
        <v>1</v>
      </c>
      <c r="Z441">
        <v>33</v>
      </c>
      <c r="AA441" t="s">
        <v>549</v>
      </c>
      <c r="AB441" t="s">
        <v>549</v>
      </c>
      <c r="AC441">
        <v>3</v>
      </c>
      <c r="AD441">
        <v>2</v>
      </c>
    </row>
    <row r="442" spans="1:30" ht="12.75">
      <c r="A442" t="s">
        <v>322</v>
      </c>
      <c r="B442" t="s">
        <v>191</v>
      </c>
      <c r="C442" t="s">
        <v>463</v>
      </c>
      <c r="D442" t="s">
        <v>660</v>
      </c>
      <c r="E442" t="s">
        <v>549</v>
      </c>
      <c r="F442" t="s">
        <v>549</v>
      </c>
      <c r="G442" t="s">
        <v>549</v>
      </c>
      <c r="H442" t="s">
        <v>549</v>
      </c>
      <c r="I442">
        <v>2</v>
      </c>
      <c r="J442">
        <v>1</v>
      </c>
      <c r="K442">
        <v>25</v>
      </c>
      <c r="L442">
        <v>11</v>
      </c>
      <c r="M442">
        <v>7</v>
      </c>
      <c r="N442">
        <v>3</v>
      </c>
      <c r="O442" t="s">
        <v>549</v>
      </c>
      <c r="P442" t="s">
        <v>549</v>
      </c>
      <c r="Q442">
        <v>2</v>
      </c>
      <c r="R442">
        <v>1</v>
      </c>
      <c r="S442" t="s">
        <v>549</v>
      </c>
      <c r="T442" t="s">
        <v>549</v>
      </c>
      <c r="U442">
        <v>3</v>
      </c>
      <c r="V442">
        <v>1</v>
      </c>
      <c r="W442">
        <v>8</v>
      </c>
      <c r="X442">
        <v>4</v>
      </c>
      <c r="Y442">
        <v>5</v>
      </c>
      <c r="Z442">
        <v>2</v>
      </c>
      <c r="AA442">
        <v>6</v>
      </c>
      <c r="AB442">
        <v>3</v>
      </c>
      <c r="AC442">
        <v>220</v>
      </c>
      <c r="AD442">
        <v>46</v>
      </c>
    </row>
    <row r="443" spans="1:30" ht="12.75">
      <c r="A443" t="s">
        <v>322</v>
      </c>
      <c r="B443" t="s">
        <v>313</v>
      </c>
      <c r="C443" t="s">
        <v>463</v>
      </c>
      <c r="D443" t="s">
        <v>156</v>
      </c>
      <c r="E443">
        <v>6</v>
      </c>
      <c r="F443">
        <v>2</v>
      </c>
      <c r="G443">
        <v>1</v>
      </c>
      <c r="H443">
        <v>0</v>
      </c>
      <c r="I443">
        <v>2</v>
      </c>
      <c r="J443">
        <v>1</v>
      </c>
      <c r="K443">
        <v>62</v>
      </c>
      <c r="L443">
        <v>16</v>
      </c>
      <c r="M443">
        <v>24</v>
      </c>
      <c r="N443">
        <v>6</v>
      </c>
      <c r="O443">
        <v>1</v>
      </c>
      <c r="P443">
        <v>0</v>
      </c>
      <c r="Q443">
        <v>4</v>
      </c>
      <c r="R443">
        <v>1</v>
      </c>
      <c r="S443">
        <v>6</v>
      </c>
      <c r="T443">
        <v>2</v>
      </c>
      <c r="U443" t="s">
        <v>549</v>
      </c>
      <c r="V443" t="s">
        <v>549</v>
      </c>
      <c r="W443">
        <v>67</v>
      </c>
      <c r="X443">
        <v>17</v>
      </c>
      <c r="Y443">
        <v>12</v>
      </c>
      <c r="Z443">
        <v>3</v>
      </c>
      <c r="AA443">
        <v>12</v>
      </c>
      <c r="AB443">
        <v>3</v>
      </c>
      <c r="AC443">
        <v>392</v>
      </c>
      <c r="AD443">
        <v>148</v>
      </c>
    </row>
    <row r="444" spans="1:30" ht="12.75">
      <c r="A444" t="s">
        <v>322</v>
      </c>
      <c r="B444" t="s">
        <v>193</v>
      </c>
      <c r="C444" t="s">
        <v>463</v>
      </c>
      <c r="D444" t="s">
        <v>292</v>
      </c>
      <c r="E444">
        <v>6</v>
      </c>
      <c r="F444">
        <v>1</v>
      </c>
      <c r="G444">
        <v>1</v>
      </c>
      <c r="H444">
        <v>0</v>
      </c>
      <c r="I444">
        <v>4</v>
      </c>
      <c r="J444">
        <v>1</v>
      </c>
      <c r="K444">
        <v>88</v>
      </c>
      <c r="L444">
        <v>14</v>
      </c>
      <c r="M444">
        <v>32</v>
      </c>
      <c r="N444">
        <v>5</v>
      </c>
      <c r="O444">
        <v>1</v>
      </c>
      <c r="P444">
        <v>0</v>
      </c>
      <c r="Q444">
        <v>8</v>
      </c>
      <c r="R444">
        <v>1</v>
      </c>
      <c r="S444">
        <v>6</v>
      </c>
      <c r="T444">
        <v>1</v>
      </c>
      <c r="U444">
        <v>3</v>
      </c>
      <c r="V444">
        <v>0</v>
      </c>
      <c r="W444">
        <v>76</v>
      </c>
      <c r="X444">
        <v>12</v>
      </c>
      <c r="Y444">
        <v>18</v>
      </c>
      <c r="Z444">
        <v>3</v>
      </c>
      <c r="AA444">
        <v>18</v>
      </c>
      <c r="AB444">
        <v>3</v>
      </c>
      <c r="AC444">
        <v>615</v>
      </c>
      <c r="AD444">
        <v>196</v>
      </c>
    </row>
    <row r="445" spans="1:30" ht="12.75">
      <c r="A445" t="s">
        <v>354</v>
      </c>
      <c r="B445" t="s">
        <v>193</v>
      </c>
      <c r="C445" t="s">
        <v>465</v>
      </c>
      <c r="D445" t="s">
        <v>807</v>
      </c>
      <c r="E445" t="s">
        <v>549</v>
      </c>
      <c r="F445" t="s">
        <v>549</v>
      </c>
      <c r="G445">
        <v>1</v>
      </c>
      <c r="H445">
        <v>1</v>
      </c>
      <c r="I445">
        <v>1</v>
      </c>
      <c r="J445">
        <v>1</v>
      </c>
      <c r="K445">
        <v>15</v>
      </c>
      <c r="L445">
        <v>9</v>
      </c>
      <c r="M445" t="s">
        <v>549</v>
      </c>
      <c r="N445" t="s">
        <v>549</v>
      </c>
      <c r="O445" t="s">
        <v>549</v>
      </c>
      <c r="P445" t="s">
        <v>549</v>
      </c>
      <c r="Q445">
        <v>3</v>
      </c>
      <c r="R445">
        <v>2</v>
      </c>
      <c r="S445" t="s">
        <v>549</v>
      </c>
      <c r="T445" t="s">
        <v>549</v>
      </c>
      <c r="U445">
        <v>1</v>
      </c>
      <c r="V445">
        <v>1</v>
      </c>
      <c r="W445">
        <v>10</v>
      </c>
      <c r="X445">
        <v>6</v>
      </c>
      <c r="Y445">
        <v>5</v>
      </c>
      <c r="Z445">
        <v>3</v>
      </c>
      <c r="AA445">
        <v>16</v>
      </c>
      <c r="AB445">
        <v>9</v>
      </c>
      <c r="AC445">
        <v>174</v>
      </c>
      <c r="AD445">
        <v>39</v>
      </c>
    </row>
    <row r="446" spans="1:30" ht="12.75">
      <c r="A446" t="s">
        <v>354</v>
      </c>
      <c r="B446" t="s">
        <v>191</v>
      </c>
      <c r="C446" t="s">
        <v>465</v>
      </c>
      <c r="D446" t="s">
        <v>661</v>
      </c>
      <c r="E446" t="s">
        <v>549</v>
      </c>
      <c r="F446" t="s">
        <v>549</v>
      </c>
      <c r="G446" t="s">
        <v>549</v>
      </c>
      <c r="H446" t="s">
        <v>549</v>
      </c>
      <c r="I446" t="s">
        <v>549</v>
      </c>
      <c r="J446" t="s">
        <v>549</v>
      </c>
      <c r="K446">
        <v>2</v>
      </c>
      <c r="L446">
        <v>5</v>
      </c>
      <c r="M446" t="s">
        <v>549</v>
      </c>
      <c r="N446" t="s">
        <v>549</v>
      </c>
      <c r="O446" t="s">
        <v>549</v>
      </c>
      <c r="P446" t="s">
        <v>549</v>
      </c>
      <c r="Q446">
        <v>2</v>
      </c>
      <c r="R446">
        <v>5</v>
      </c>
      <c r="S446" t="s">
        <v>549</v>
      </c>
      <c r="T446" t="s">
        <v>549</v>
      </c>
      <c r="U446">
        <v>1</v>
      </c>
      <c r="V446">
        <v>3</v>
      </c>
      <c r="W446">
        <v>1</v>
      </c>
      <c r="X446">
        <v>3</v>
      </c>
      <c r="Y446">
        <v>2</v>
      </c>
      <c r="Z446">
        <v>5</v>
      </c>
      <c r="AA446">
        <v>5</v>
      </c>
      <c r="AB446">
        <v>13</v>
      </c>
      <c r="AC446">
        <v>40</v>
      </c>
      <c r="AD446">
        <v>8</v>
      </c>
    </row>
    <row r="447" spans="1:30" ht="12.75">
      <c r="A447" t="s">
        <v>354</v>
      </c>
      <c r="B447" t="s">
        <v>313</v>
      </c>
      <c r="C447" t="s">
        <v>465</v>
      </c>
      <c r="D447" t="s">
        <v>157</v>
      </c>
      <c r="E447" t="s">
        <v>549</v>
      </c>
      <c r="F447" t="s">
        <v>549</v>
      </c>
      <c r="G447">
        <v>1</v>
      </c>
      <c r="H447">
        <v>1</v>
      </c>
      <c r="I447">
        <v>1</v>
      </c>
      <c r="J447">
        <v>1</v>
      </c>
      <c r="K447">
        <v>13</v>
      </c>
      <c r="L447">
        <v>10</v>
      </c>
      <c r="M447" t="s">
        <v>549</v>
      </c>
      <c r="N447" t="s">
        <v>549</v>
      </c>
      <c r="O447" t="s">
        <v>549</v>
      </c>
      <c r="P447" t="s">
        <v>549</v>
      </c>
      <c r="Q447">
        <v>1</v>
      </c>
      <c r="R447">
        <v>1</v>
      </c>
      <c r="S447" t="s">
        <v>549</v>
      </c>
      <c r="T447" t="s">
        <v>549</v>
      </c>
      <c r="U447" t="s">
        <v>549</v>
      </c>
      <c r="V447" t="s">
        <v>549</v>
      </c>
      <c r="W447">
        <v>9</v>
      </c>
      <c r="X447">
        <v>7</v>
      </c>
      <c r="Y447">
        <v>3</v>
      </c>
      <c r="Z447">
        <v>2</v>
      </c>
      <c r="AA447">
        <v>11</v>
      </c>
      <c r="AB447">
        <v>8</v>
      </c>
      <c r="AC447">
        <v>134</v>
      </c>
      <c r="AD447">
        <v>31</v>
      </c>
    </row>
    <row r="448" spans="1:30" ht="12.75">
      <c r="A448" t="s">
        <v>440</v>
      </c>
      <c r="B448" t="s">
        <v>191</v>
      </c>
      <c r="C448" t="s">
        <v>433</v>
      </c>
      <c r="D448" t="s">
        <v>662</v>
      </c>
      <c r="E448">
        <v>1</v>
      </c>
      <c r="F448">
        <v>0</v>
      </c>
      <c r="G448">
        <v>1</v>
      </c>
      <c r="H448">
        <v>0</v>
      </c>
      <c r="I448">
        <v>3</v>
      </c>
      <c r="J448">
        <v>1</v>
      </c>
      <c r="K448">
        <v>28</v>
      </c>
      <c r="L448">
        <v>9</v>
      </c>
      <c r="M448">
        <v>9</v>
      </c>
      <c r="N448">
        <v>3</v>
      </c>
      <c r="O448">
        <v>1</v>
      </c>
      <c r="P448">
        <v>0</v>
      </c>
      <c r="Q448">
        <v>10</v>
      </c>
      <c r="R448">
        <v>3</v>
      </c>
      <c r="S448">
        <v>7</v>
      </c>
      <c r="T448">
        <v>2</v>
      </c>
      <c r="U448">
        <v>4</v>
      </c>
      <c r="V448">
        <v>1</v>
      </c>
      <c r="W448">
        <v>27</v>
      </c>
      <c r="X448">
        <v>8</v>
      </c>
      <c r="Y448">
        <v>10</v>
      </c>
      <c r="Z448">
        <v>3</v>
      </c>
      <c r="AA448">
        <v>34</v>
      </c>
      <c r="AB448">
        <v>10</v>
      </c>
      <c r="AC448">
        <v>328</v>
      </c>
      <c r="AD448">
        <v>90</v>
      </c>
    </row>
    <row r="449" spans="1:30" ht="12.75">
      <c r="A449" t="s">
        <v>440</v>
      </c>
      <c r="B449" t="s">
        <v>313</v>
      </c>
      <c r="C449" t="s">
        <v>433</v>
      </c>
      <c r="D449" t="s">
        <v>158</v>
      </c>
      <c r="E449">
        <v>3</v>
      </c>
      <c r="F449">
        <v>0</v>
      </c>
      <c r="G449">
        <v>5</v>
      </c>
      <c r="H449">
        <v>1</v>
      </c>
      <c r="I449">
        <v>2</v>
      </c>
      <c r="J449">
        <v>0</v>
      </c>
      <c r="K449">
        <v>122</v>
      </c>
      <c r="L449">
        <v>16</v>
      </c>
      <c r="M449">
        <v>39</v>
      </c>
      <c r="N449">
        <v>5</v>
      </c>
      <c r="O449" t="s">
        <v>549</v>
      </c>
      <c r="P449" t="s">
        <v>549</v>
      </c>
      <c r="Q449">
        <v>8</v>
      </c>
      <c r="R449">
        <v>1</v>
      </c>
      <c r="S449">
        <v>7</v>
      </c>
      <c r="T449">
        <v>1</v>
      </c>
      <c r="U449">
        <v>1</v>
      </c>
      <c r="V449">
        <v>0</v>
      </c>
      <c r="W449">
        <v>47</v>
      </c>
      <c r="X449">
        <v>6</v>
      </c>
      <c r="Y449">
        <v>21</v>
      </c>
      <c r="Z449">
        <v>3</v>
      </c>
      <c r="AA449">
        <v>97</v>
      </c>
      <c r="AB449">
        <v>12</v>
      </c>
      <c r="AC449">
        <v>787</v>
      </c>
      <c r="AD449">
        <v>267</v>
      </c>
    </row>
    <row r="450" spans="1:30" ht="12.75">
      <c r="A450" t="s">
        <v>440</v>
      </c>
      <c r="B450" t="s">
        <v>193</v>
      </c>
      <c r="C450" t="s">
        <v>433</v>
      </c>
      <c r="D450" t="s">
        <v>293</v>
      </c>
      <c r="E450">
        <v>4</v>
      </c>
      <c r="F450">
        <v>0</v>
      </c>
      <c r="G450">
        <v>6</v>
      </c>
      <c r="H450">
        <v>1</v>
      </c>
      <c r="I450">
        <v>5</v>
      </c>
      <c r="J450">
        <v>0</v>
      </c>
      <c r="K450">
        <v>150</v>
      </c>
      <c r="L450">
        <v>13</v>
      </c>
      <c r="M450">
        <v>48</v>
      </c>
      <c r="N450">
        <v>4</v>
      </c>
      <c r="O450">
        <v>1</v>
      </c>
      <c r="P450">
        <v>0</v>
      </c>
      <c r="Q450">
        <v>18</v>
      </c>
      <c r="R450">
        <v>2</v>
      </c>
      <c r="S450">
        <v>14</v>
      </c>
      <c r="T450">
        <v>1</v>
      </c>
      <c r="U450">
        <v>5</v>
      </c>
      <c r="V450">
        <v>0</v>
      </c>
      <c r="W450">
        <v>74</v>
      </c>
      <c r="X450">
        <v>7</v>
      </c>
      <c r="Y450">
        <v>31</v>
      </c>
      <c r="Z450">
        <v>3</v>
      </c>
      <c r="AA450">
        <v>131</v>
      </c>
      <c r="AB450">
        <v>12</v>
      </c>
      <c r="AC450">
        <v>1116</v>
      </c>
      <c r="AD450">
        <v>357</v>
      </c>
    </row>
    <row r="451" spans="1:30" ht="12.75">
      <c r="A451" t="s">
        <v>440</v>
      </c>
      <c r="B451" t="s">
        <v>187</v>
      </c>
      <c r="C451" t="s">
        <v>433</v>
      </c>
      <c r="D451" t="s">
        <v>839</v>
      </c>
      <c r="E451" t="s">
        <v>549</v>
      </c>
      <c r="F451" t="s">
        <v>549</v>
      </c>
      <c r="G451" t="s">
        <v>549</v>
      </c>
      <c r="H451" t="s">
        <v>549</v>
      </c>
      <c r="I451" t="s">
        <v>549</v>
      </c>
      <c r="J451" t="s">
        <v>549</v>
      </c>
      <c r="K451" t="s">
        <v>549</v>
      </c>
      <c r="L451" t="s">
        <v>549</v>
      </c>
      <c r="M451" t="s">
        <v>549</v>
      </c>
      <c r="N451" t="s">
        <v>549</v>
      </c>
      <c r="O451" t="s">
        <v>549</v>
      </c>
      <c r="P451" t="s">
        <v>549</v>
      </c>
      <c r="Q451" t="s">
        <v>549</v>
      </c>
      <c r="R451" t="s">
        <v>549</v>
      </c>
      <c r="S451" t="s">
        <v>549</v>
      </c>
      <c r="T451" t="s">
        <v>549</v>
      </c>
      <c r="U451" t="s">
        <v>549</v>
      </c>
      <c r="V451" t="s">
        <v>549</v>
      </c>
      <c r="W451" t="s">
        <v>549</v>
      </c>
      <c r="X451" t="s">
        <v>549</v>
      </c>
      <c r="Y451" t="s">
        <v>549</v>
      </c>
      <c r="Z451" t="s">
        <v>549</v>
      </c>
      <c r="AA451" t="s">
        <v>549</v>
      </c>
      <c r="AB451" t="s">
        <v>549</v>
      </c>
      <c r="AC451">
        <v>1</v>
      </c>
      <c r="AD451" t="s">
        <v>549</v>
      </c>
    </row>
    <row r="452" spans="1:30" ht="12.75">
      <c r="A452" t="s">
        <v>432</v>
      </c>
      <c r="B452" t="s">
        <v>193</v>
      </c>
      <c r="C452" t="s">
        <v>414</v>
      </c>
      <c r="D452" t="s">
        <v>294</v>
      </c>
      <c r="E452">
        <v>5</v>
      </c>
      <c r="F452">
        <v>3</v>
      </c>
      <c r="G452" t="s">
        <v>549</v>
      </c>
      <c r="H452" t="s">
        <v>549</v>
      </c>
      <c r="I452">
        <v>1</v>
      </c>
      <c r="J452">
        <v>1</v>
      </c>
      <c r="K452">
        <v>20</v>
      </c>
      <c r="L452">
        <v>11</v>
      </c>
      <c r="M452">
        <v>24</v>
      </c>
      <c r="N452">
        <v>13</v>
      </c>
      <c r="O452" t="s">
        <v>549</v>
      </c>
      <c r="P452" t="s">
        <v>549</v>
      </c>
      <c r="Q452">
        <v>6</v>
      </c>
      <c r="R452">
        <v>3</v>
      </c>
      <c r="S452">
        <v>4</v>
      </c>
      <c r="T452">
        <v>2</v>
      </c>
      <c r="U452">
        <v>2</v>
      </c>
      <c r="V452">
        <v>1</v>
      </c>
      <c r="W452">
        <v>16</v>
      </c>
      <c r="X452">
        <v>9</v>
      </c>
      <c r="Y452">
        <v>5</v>
      </c>
      <c r="Z452">
        <v>3</v>
      </c>
      <c r="AA452">
        <v>31</v>
      </c>
      <c r="AB452">
        <v>16</v>
      </c>
      <c r="AC452">
        <v>188</v>
      </c>
      <c r="AD452">
        <v>75</v>
      </c>
    </row>
    <row r="453" spans="1:30" ht="13.5" customHeight="1">
      <c r="A453" t="s">
        <v>432</v>
      </c>
      <c r="B453" t="s">
        <v>191</v>
      </c>
      <c r="C453" t="s">
        <v>414</v>
      </c>
      <c r="D453" t="s">
        <v>663</v>
      </c>
      <c r="E453" t="s">
        <v>549</v>
      </c>
      <c r="F453" t="s">
        <v>549</v>
      </c>
      <c r="G453" t="s">
        <v>549</v>
      </c>
      <c r="H453" t="s">
        <v>549</v>
      </c>
      <c r="I453" t="s">
        <v>549</v>
      </c>
      <c r="J453" t="s">
        <v>549</v>
      </c>
      <c r="K453">
        <v>1</v>
      </c>
      <c r="L453">
        <v>2</v>
      </c>
      <c r="M453">
        <v>3</v>
      </c>
      <c r="N453">
        <v>7</v>
      </c>
      <c r="O453" t="s">
        <v>549</v>
      </c>
      <c r="P453" t="s">
        <v>549</v>
      </c>
      <c r="Q453" t="s">
        <v>549</v>
      </c>
      <c r="R453" t="s">
        <v>549</v>
      </c>
      <c r="S453">
        <v>1</v>
      </c>
      <c r="T453">
        <v>2</v>
      </c>
      <c r="U453">
        <v>2</v>
      </c>
      <c r="V453">
        <v>5</v>
      </c>
      <c r="W453">
        <v>1</v>
      </c>
      <c r="X453">
        <v>2</v>
      </c>
      <c r="Y453">
        <v>1</v>
      </c>
      <c r="Z453">
        <v>2</v>
      </c>
      <c r="AA453">
        <v>7</v>
      </c>
      <c r="AB453">
        <v>16</v>
      </c>
      <c r="AC453">
        <v>44</v>
      </c>
      <c r="AD453">
        <v>11</v>
      </c>
    </row>
    <row r="454" spans="1:30" ht="12.75">
      <c r="A454" t="s">
        <v>432</v>
      </c>
      <c r="B454" t="s">
        <v>313</v>
      </c>
      <c r="C454" t="s">
        <v>414</v>
      </c>
      <c r="D454" t="s">
        <v>159</v>
      </c>
      <c r="E454">
        <v>5</v>
      </c>
      <c r="F454">
        <v>3</v>
      </c>
      <c r="G454" t="s">
        <v>549</v>
      </c>
      <c r="H454" t="s">
        <v>549</v>
      </c>
      <c r="I454">
        <v>1</v>
      </c>
      <c r="J454">
        <v>1</v>
      </c>
      <c r="K454">
        <v>19</v>
      </c>
      <c r="L454">
        <v>13</v>
      </c>
      <c r="M454">
        <v>21</v>
      </c>
      <c r="N454">
        <v>15</v>
      </c>
      <c r="O454" t="s">
        <v>549</v>
      </c>
      <c r="P454" t="s">
        <v>549</v>
      </c>
      <c r="Q454">
        <v>6</v>
      </c>
      <c r="R454">
        <v>4</v>
      </c>
      <c r="S454">
        <v>3</v>
      </c>
      <c r="T454">
        <v>2</v>
      </c>
      <c r="U454" t="s">
        <v>549</v>
      </c>
      <c r="V454" t="s">
        <v>549</v>
      </c>
      <c r="W454">
        <v>15</v>
      </c>
      <c r="X454">
        <v>10</v>
      </c>
      <c r="Y454">
        <v>4</v>
      </c>
      <c r="Z454">
        <v>3</v>
      </c>
      <c r="AA454">
        <v>24</v>
      </c>
      <c r="AB454">
        <v>17</v>
      </c>
      <c r="AC454">
        <v>144</v>
      </c>
      <c r="AD454">
        <v>64</v>
      </c>
    </row>
    <row r="455" spans="1:30" ht="12.75">
      <c r="A455" t="s">
        <v>750</v>
      </c>
      <c r="B455" t="s">
        <v>191</v>
      </c>
      <c r="C455" t="s">
        <v>450</v>
      </c>
      <c r="D455" t="s">
        <v>664</v>
      </c>
      <c r="E455" t="s">
        <v>549</v>
      </c>
      <c r="F455" t="s">
        <v>549</v>
      </c>
      <c r="G455" t="s">
        <v>549</v>
      </c>
      <c r="H455" t="s">
        <v>549</v>
      </c>
      <c r="I455" t="s">
        <v>549</v>
      </c>
      <c r="J455" t="s">
        <v>549</v>
      </c>
      <c r="K455">
        <v>6</v>
      </c>
      <c r="L455">
        <v>9</v>
      </c>
      <c r="M455">
        <v>1</v>
      </c>
      <c r="N455">
        <v>2</v>
      </c>
      <c r="O455">
        <v>1</v>
      </c>
      <c r="P455">
        <v>2</v>
      </c>
      <c r="Q455">
        <v>3</v>
      </c>
      <c r="R455">
        <v>5</v>
      </c>
      <c r="S455">
        <v>3</v>
      </c>
      <c r="T455">
        <v>5</v>
      </c>
      <c r="U455" t="s">
        <v>549</v>
      </c>
      <c r="V455" t="s">
        <v>549</v>
      </c>
      <c r="W455">
        <v>3</v>
      </c>
      <c r="X455">
        <v>5</v>
      </c>
      <c r="Y455">
        <v>3</v>
      </c>
      <c r="Z455">
        <v>5</v>
      </c>
      <c r="AA455">
        <v>5</v>
      </c>
      <c r="AB455">
        <v>8</v>
      </c>
      <c r="AC455">
        <v>65</v>
      </c>
      <c r="AD455">
        <v>15</v>
      </c>
    </row>
    <row r="456" spans="1:30" ht="12.75">
      <c r="A456" t="s">
        <v>750</v>
      </c>
      <c r="B456" t="s">
        <v>313</v>
      </c>
      <c r="C456" t="s">
        <v>450</v>
      </c>
      <c r="D456" t="s">
        <v>160</v>
      </c>
      <c r="E456">
        <v>1</v>
      </c>
      <c r="F456">
        <v>1</v>
      </c>
      <c r="G456">
        <v>2</v>
      </c>
      <c r="H456">
        <v>1</v>
      </c>
      <c r="I456">
        <v>1</v>
      </c>
      <c r="J456">
        <v>1</v>
      </c>
      <c r="K456">
        <v>22</v>
      </c>
      <c r="L456">
        <v>11</v>
      </c>
      <c r="M456">
        <v>14</v>
      </c>
      <c r="N456">
        <v>7</v>
      </c>
      <c r="O456" t="s">
        <v>549</v>
      </c>
      <c r="P456" t="s">
        <v>549</v>
      </c>
      <c r="Q456">
        <v>5</v>
      </c>
      <c r="R456">
        <v>3</v>
      </c>
      <c r="S456" t="s">
        <v>549</v>
      </c>
      <c r="T456" t="s">
        <v>549</v>
      </c>
      <c r="U456">
        <v>1</v>
      </c>
      <c r="V456">
        <v>1</v>
      </c>
      <c r="W456">
        <v>6</v>
      </c>
      <c r="X456">
        <v>3</v>
      </c>
      <c r="Y456">
        <v>12</v>
      </c>
      <c r="Z456">
        <v>6</v>
      </c>
      <c r="AA456">
        <v>21</v>
      </c>
      <c r="AB456">
        <v>11</v>
      </c>
      <c r="AC456">
        <v>193</v>
      </c>
      <c r="AD456">
        <v>60</v>
      </c>
    </row>
    <row r="457" spans="1:30" ht="12.75">
      <c r="A457" t="s">
        <v>750</v>
      </c>
      <c r="B457" t="s">
        <v>193</v>
      </c>
      <c r="C457" t="s">
        <v>450</v>
      </c>
      <c r="D457" t="s">
        <v>295</v>
      </c>
      <c r="E457">
        <v>1</v>
      </c>
      <c r="F457">
        <v>0</v>
      </c>
      <c r="G457">
        <v>2</v>
      </c>
      <c r="H457">
        <v>1</v>
      </c>
      <c r="I457">
        <v>1</v>
      </c>
      <c r="J457">
        <v>0</v>
      </c>
      <c r="K457">
        <v>28</v>
      </c>
      <c r="L457">
        <v>11</v>
      </c>
      <c r="M457">
        <v>15</v>
      </c>
      <c r="N457">
        <v>6</v>
      </c>
      <c r="O457">
        <v>1</v>
      </c>
      <c r="P457">
        <v>0</v>
      </c>
      <c r="Q457">
        <v>8</v>
      </c>
      <c r="R457">
        <v>3</v>
      </c>
      <c r="S457">
        <v>3</v>
      </c>
      <c r="T457">
        <v>1</v>
      </c>
      <c r="U457">
        <v>1</v>
      </c>
      <c r="V457">
        <v>0</v>
      </c>
      <c r="W457">
        <v>9</v>
      </c>
      <c r="X457">
        <v>3</v>
      </c>
      <c r="Y457">
        <v>15</v>
      </c>
      <c r="Z457">
        <v>6</v>
      </c>
      <c r="AA457">
        <v>26</v>
      </c>
      <c r="AB457">
        <v>10</v>
      </c>
      <c r="AC457">
        <v>258</v>
      </c>
      <c r="AD457">
        <v>75</v>
      </c>
    </row>
    <row r="458" spans="1:30" ht="12.75">
      <c r="A458" t="s">
        <v>380</v>
      </c>
      <c r="B458" t="s">
        <v>193</v>
      </c>
      <c r="C458" t="s">
        <v>357</v>
      </c>
      <c r="D458" t="s">
        <v>296</v>
      </c>
      <c r="E458">
        <v>2</v>
      </c>
      <c r="F458">
        <v>1</v>
      </c>
      <c r="G458">
        <v>2</v>
      </c>
      <c r="H458">
        <v>1</v>
      </c>
      <c r="I458">
        <v>1</v>
      </c>
      <c r="J458">
        <v>0</v>
      </c>
      <c r="K458">
        <v>79</v>
      </c>
      <c r="L458">
        <v>37</v>
      </c>
      <c r="M458">
        <v>21</v>
      </c>
      <c r="N458">
        <v>10</v>
      </c>
      <c r="O458" t="s">
        <v>549</v>
      </c>
      <c r="P458" t="s">
        <v>549</v>
      </c>
      <c r="Q458">
        <v>5</v>
      </c>
      <c r="R458">
        <v>2</v>
      </c>
      <c r="S458">
        <v>2</v>
      </c>
      <c r="T458">
        <v>1</v>
      </c>
      <c r="U458">
        <v>3</v>
      </c>
      <c r="V458">
        <v>1</v>
      </c>
      <c r="W458">
        <v>24</v>
      </c>
      <c r="X458">
        <v>11</v>
      </c>
      <c r="Y458">
        <v>9</v>
      </c>
      <c r="Z458">
        <v>4</v>
      </c>
      <c r="AA458">
        <v>21</v>
      </c>
      <c r="AB458">
        <v>10</v>
      </c>
      <c r="AC458">
        <v>214</v>
      </c>
      <c r="AD458">
        <v>117</v>
      </c>
    </row>
    <row r="459" spans="1:30" ht="12.75">
      <c r="A459" t="s">
        <v>380</v>
      </c>
      <c r="B459" t="s">
        <v>191</v>
      </c>
      <c r="C459" t="s">
        <v>357</v>
      </c>
      <c r="D459" t="s">
        <v>665</v>
      </c>
      <c r="E459">
        <v>1</v>
      </c>
      <c r="F459">
        <v>2</v>
      </c>
      <c r="G459" t="s">
        <v>549</v>
      </c>
      <c r="H459" t="s">
        <v>549</v>
      </c>
      <c r="I459" t="s">
        <v>549</v>
      </c>
      <c r="J459" t="s">
        <v>549</v>
      </c>
      <c r="K459">
        <v>11</v>
      </c>
      <c r="L459">
        <v>20</v>
      </c>
      <c r="M459">
        <v>2</v>
      </c>
      <c r="N459">
        <v>4</v>
      </c>
      <c r="O459" t="s">
        <v>549</v>
      </c>
      <c r="P459" t="s">
        <v>549</v>
      </c>
      <c r="Q459">
        <v>4</v>
      </c>
      <c r="R459">
        <v>7</v>
      </c>
      <c r="S459" t="s">
        <v>549</v>
      </c>
      <c r="T459" t="s">
        <v>549</v>
      </c>
      <c r="U459">
        <v>3</v>
      </c>
      <c r="V459">
        <v>6</v>
      </c>
      <c r="W459">
        <v>3</v>
      </c>
      <c r="X459">
        <v>6</v>
      </c>
      <c r="Y459">
        <v>4</v>
      </c>
      <c r="Z459">
        <v>7</v>
      </c>
      <c r="AA459">
        <v>7</v>
      </c>
      <c r="AB459">
        <v>13</v>
      </c>
      <c r="AC459">
        <v>54</v>
      </c>
      <c r="AD459">
        <v>23</v>
      </c>
    </row>
    <row r="460" spans="1:30" ht="12.75">
      <c r="A460" t="s">
        <v>380</v>
      </c>
      <c r="B460" t="s">
        <v>313</v>
      </c>
      <c r="C460" t="s">
        <v>357</v>
      </c>
      <c r="D460" t="s">
        <v>161</v>
      </c>
      <c r="E460">
        <v>1</v>
      </c>
      <c r="F460">
        <v>1</v>
      </c>
      <c r="G460">
        <v>2</v>
      </c>
      <c r="H460">
        <v>1</v>
      </c>
      <c r="I460">
        <v>1</v>
      </c>
      <c r="J460">
        <v>1</v>
      </c>
      <c r="K460">
        <v>68</v>
      </c>
      <c r="L460">
        <v>43</v>
      </c>
      <c r="M460">
        <v>19</v>
      </c>
      <c r="N460">
        <v>12</v>
      </c>
      <c r="O460" t="s">
        <v>549</v>
      </c>
      <c r="P460" t="s">
        <v>549</v>
      </c>
      <c r="Q460">
        <v>1</v>
      </c>
      <c r="R460">
        <v>1</v>
      </c>
      <c r="S460">
        <v>2</v>
      </c>
      <c r="T460">
        <v>1</v>
      </c>
      <c r="U460" t="s">
        <v>549</v>
      </c>
      <c r="V460" t="s">
        <v>549</v>
      </c>
      <c r="W460">
        <v>21</v>
      </c>
      <c r="X460">
        <v>13</v>
      </c>
      <c r="Y460">
        <v>5</v>
      </c>
      <c r="Z460">
        <v>3</v>
      </c>
      <c r="AA460">
        <v>14</v>
      </c>
      <c r="AB460">
        <v>9</v>
      </c>
      <c r="AC460">
        <v>160</v>
      </c>
      <c r="AD460">
        <v>94</v>
      </c>
    </row>
    <row r="461" spans="1:30" ht="12.75">
      <c r="A461" t="s">
        <v>331</v>
      </c>
      <c r="B461" t="s">
        <v>191</v>
      </c>
      <c r="C461" t="s">
        <v>541</v>
      </c>
      <c r="D461" t="s">
        <v>666</v>
      </c>
      <c r="E461" t="s">
        <v>549</v>
      </c>
      <c r="F461" t="s">
        <v>549</v>
      </c>
      <c r="G461" t="s">
        <v>549</v>
      </c>
      <c r="H461" t="s">
        <v>549</v>
      </c>
      <c r="I461" t="s">
        <v>549</v>
      </c>
      <c r="J461" t="s">
        <v>549</v>
      </c>
      <c r="K461">
        <v>4</v>
      </c>
      <c r="L461">
        <v>8</v>
      </c>
      <c r="M461" t="s">
        <v>549</v>
      </c>
      <c r="N461" t="s">
        <v>549</v>
      </c>
      <c r="O461" t="s">
        <v>549</v>
      </c>
      <c r="P461" t="s">
        <v>549</v>
      </c>
      <c r="Q461" t="s">
        <v>549</v>
      </c>
      <c r="R461" t="s">
        <v>549</v>
      </c>
      <c r="S461" t="s">
        <v>549</v>
      </c>
      <c r="T461" t="s">
        <v>549</v>
      </c>
      <c r="U461" t="s">
        <v>549</v>
      </c>
      <c r="V461" t="s">
        <v>549</v>
      </c>
      <c r="W461" t="s">
        <v>549</v>
      </c>
      <c r="X461" t="s">
        <v>549</v>
      </c>
      <c r="Y461" t="s">
        <v>549</v>
      </c>
      <c r="Z461" t="s">
        <v>549</v>
      </c>
      <c r="AA461">
        <v>5</v>
      </c>
      <c r="AB461">
        <v>10</v>
      </c>
      <c r="AC461">
        <v>52</v>
      </c>
      <c r="AD461">
        <v>9</v>
      </c>
    </row>
    <row r="462" spans="1:30" ht="12.75">
      <c r="A462" t="s">
        <v>331</v>
      </c>
      <c r="B462" t="s">
        <v>313</v>
      </c>
      <c r="C462" t="s">
        <v>541</v>
      </c>
      <c r="D462" t="s">
        <v>536</v>
      </c>
      <c r="E462" t="s">
        <v>549</v>
      </c>
      <c r="F462" t="s">
        <v>549</v>
      </c>
      <c r="G462">
        <v>1</v>
      </c>
      <c r="H462">
        <v>1</v>
      </c>
      <c r="I462" t="s">
        <v>549</v>
      </c>
      <c r="J462" t="s">
        <v>549</v>
      </c>
      <c r="K462">
        <v>13</v>
      </c>
      <c r="L462">
        <v>15</v>
      </c>
      <c r="M462">
        <v>1</v>
      </c>
      <c r="N462">
        <v>1</v>
      </c>
      <c r="O462" t="s">
        <v>549</v>
      </c>
      <c r="P462" t="s">
        <v>549</v>
      </c>
      <c r="Q462">
        <v>1</v>
      </c>
      <c r="R462">
        <v>1</v>
      </c>
      <c r="S462">
        <v>1</v>
      </c>
      <c r="T462">
        <v>1</v>
      </c>
      <c r="U462" t="s">
        <v>549</v>
      </c>
      <c r="V462" t="s">
        <v>549</v>
      </c>
      <c r="W462">
        <v>2</v>
      </c>
      <c r="X462">
        <v>2</v>
      </c>
      <c r="Y462">
        <v>3</v>
      </c>
      <c r="Z462">
        <v>3</v>
      </c>
      <c r="AA462" t="s">
        <v>549</v>
      </c>
      <c r="AB462" t="s">
        <v>549</v>
      </c>
      <c r="AC462">
        <v>88</v>
      </c>
      <c r="AD462">
        <v>18</v>
      </c>
    </row>
    <row r="463" spans="1:30" ht="12.75">
      <c r="A463" t="s">
        <v>331</v>
      </c>
      <c r="B463" t="s">
        <v>193</v>
      </c>
      <c r="C463" t="s">
        <v>541</v>
      </c>
      <c r="D463" t="s">
        <v>797</v>
      </c>
      <c r="E463" t="s">
        <v>549</v>
      </c>
      <c r="F463" t="s">
        <v>549</v>
      </c>
      <c r="G463">
        <v>1</v>
      </c>
      <c r="H463">
        <v>1</v>
      </c>
      <c r="I463" t="s">
        <v>549</v>
      </c>
      <c r="J463" t="s">
        <v>549</v>
      </c>
      <c r="K463">
        <v>17</v>
      </c>
      <c r="L463">
        <v>12</v>
      </c>
      <c r="M463">
        <v>1</v>
      </c>
      <c r="N463">
        <v>1</v>
      </c>
      <c r="O463" t="s">
        <v>549</v>
      </c>
      <c r="P463" t="s">
        <v>549</v>
      </c>
      <c r="Q463">
        <v>1</v>
      </c>
      <c r="R463">
        <v>1</v>
      </c>
      <c r="S463">
        <v>1</v>
      </c>
      <c r="T463">
        <v>1</v>
      </c>
      <c r="U463" t="s">
        <v>549</v>
      </c>
      <c r="V463" t="s">
        <v>549</v>
      </c>
      <c r="W463">
        <v>2</v>
      </c>
      <c r="X463">
        <v>1</v>
      </c>
      <c r="Y463">
        <v>3</v>
      </c>
      <c r="Z463">
        <v>2</v>
      </c>
      <c r="AA463">
        <v>5</v>
      </c>
      <c r="AB463">
        <v>4</v>
      </c>
      <c r="AC463">
        <v>140</v>
      </c>
      <c r="AD463">
        <v>27</v>
      </c>
    </row>
    <row r="464" spans="1:30" ht="12.75">
      <c r="A464" t="s">
        <v>326</v>
      </c>
      <c r="B464" t="s">
        <v>193</v>
      </c>
      <c r="C464" t="s">
        <v>463</v>
      </c>
      <c r="D464" t="s">
        <v>18</v>
      </c>
      <c r="E464" t="s">
        <v>549</v>
      </c>
      <c r="F464" t="s">
        <v>549</v>
      </c>
      <c r="G464">
        <v>1</v>
      </c>
      <c r="H464">
        <v>1</v>
      </c>
      <c r="I464">
        <v>2</v>
      </c>
      <c r="J464">
        <v>3</v>
      </c>
      <c r="K464">
        <v>9</v>
      </c>
      <c r="L464">
        <v>12</v>
      </c>
      <c r="M464">
        <v>4</v>
      </c>
      <c r="N464">
        <v>5</v>
      </c>
      <c r="O464" t="s">
        <v>549</v>
      </c>
      <c r="P464" t="s">
        <v>549</v>
      </c>
      <c r="Q464">
        <v>1</v>
      </c>
      <c r="R464">
        <v>1</v>
      </c>
      <c r="S464" t="s">
        <v>549</v>
      </c>
      <c r="T464" t="s">
        <v>549</v>
      </c>
      <c r="U464">
        <v>1</v>
      </c>
      <c r="V464">
        <v>1</v>
      </c>
      <c r="W464">
        <v>7</v>
      </c>
      <c r="X464">
        <v>9</v>
      </c>
      <c r="Y464">
        <v>6</v>
      </c>
      <c r="Z464">
        <v>8</v>
      </c>
      <c r="AA464">
        <v>2</v>
      </c>
      <c r="AB464">
        <v>3</v>
      </c>
      <c r="AC464">
        <v>74</v>
      </c>
      <c r="AD464">
        <v>18</v>
      </c>
    </row>
    <row r="465" spans="1:30" ht="12.75">
      <c r="A465" t="s">
        <v>326</v>
      </c>
      <c r="B465" t="s">
        <v>191</v>
      </c>
      <c r="C465" t="s">
        <v>463</v>
      </c>
      <c r="D465" t="s">
        <v>667</v>
      </c>
      <c r="E465" t="s">
        <v>549</v>
      </c>
      <c r="F465" t="s">
        <v>549</v>
      </c>
      <c r="G465" t="s">
        <v>549</v>
      </c>
      <c r="H465" t="s">
        <v>549</v>
      </c>
      <c r="I465" t="s">
        <v>549</v>
      </c>
      <c r="J465" t="s">
        <v>549</v>
      </c>
      <c r="K465">
        <v>2</v>
      </c>
      <c r="L465">
        <v>7</v>
      </c>
      <c r="M465">
        <v>1</v>
      </c>
      <c r="N465">
        <v>4</v>
      </c>
      <c r="O465" t="s">
        <v>549</v>
      </c>
      <c r="P465" t="s">
        <v>549</v>
      </c>
      <c r="Q465" t="s">
        <v>549</v>
      </c>
      <c r="R465" t="s">
        <v>549</v>
      </c>
      <c r="S465" t="s">
        <v>549</v>
      </c>
      <c r="T465" t="s">
        <v>549</v>
      </c>
      <c r="U465">
        <v>1</v>
      </c>
      <c r="V465">
        <v>4</v>
      </c>
      <c r="W465" t="s">
        <v>549</v>
      </c>
      <c r="X465" t="s">
        <v>549</v>
      </c>
      <c r="Y465" t="s">
        <v>549</v>
      </c>
      <c r="Z465" t="s">
        <v>549</v>
      </c>
      <c r="AA465" t="s">
        <v>549</v>
      </c>
      <c r="AB465" t="s">
        <v>549</v>
      </c>
      <c r="AC465">
        <v>28</v>
      </c>
      <c r="AD465">
        <v>3</v>
      </c>
    </row>
    <row r="466" spans="1:30" ht="12.75">
      <c r="A466" t="s">
        <v>326</v>
      </c>
      <c r="B466" t="s">
        <v>313</v>
      </c>
      <c r="C466" t="s">
        <v>463</v>
      </c>
      <c r="D466" t="s">
        <v>162</v>
      </c>
      <c r="E466" t="s">
        <v>549</v>
      </c>
      <c r="F466" t="s">
        <v>549</v>
      </c>
      <c r="G466">
        <v>1</v>
      </c>
      <c r="H466">
        <v>2</v>
      </c>
      <c r="I466">
        <v>2</v>
      </c>
      <c r="J466">
        <v>4</v>
      </c>
      <c r="K466">
        <v>7</v>
      </c>
      <c r="L466">
        <v>15</v>
      </c>
      <c r="M466">
        <v>3</v>
      </c>
      <c r="N466">
        <v>7</v>
      </c>
      <c r="O466" t="s">
        <v>549</v>
      </c>
      <c r="P466" t="s">
        <v>549</v>
      </c>
      <c r="Q466">
        <v>1</v>
      </c>
      <c r="R466">
        <v>2</v>
      </c>
      <c r="S466" t="s">
        <v>549</v>
      </c>
      <c r="T466" t="s">
        <v>549</v>
      </c>
      <c r="U466" t="s">
        <v>549</v>
      </c>
      <c r="V466" t="s">
        <v>549</v>
      </c>
      <c r="W466">
        <v>7</v>
      </c>
      <c r="X466">
        <v>15</v>
      </c>
      <c r="Y466">
        <v>6</v>
      </c>
      <c r="Z466">
        <v>13</v>
      </c>
      <c r="AA466">
        <v>2</v>
      </c>
      <c r="AB466">
        <v>4</v>
      </c>
      <c r="AC466">
        <v>46</v>
      </c>
      <c r="AD466">
        <v>15</v>
      </c>
    </row>
    <row r="467" spans="1:30" ht="12.75">
      <c r="A467" t="s">
        <v>761</v>
      </c>
      <c r="B467" t="s">
        <v>191</v>
      </c>
      <c r="C467" t="s">
        <v>450</v>
      </c>
      <c r="D467" t="s">
        <v>668</v>
      </c>
      <c r="E467" t="s">
        <v>549</v>
      </c>
      <c r="F467" t="s">
        <v>549</v>
      </c>
      <c r="G467" t="s">
        <v>549</v>
      </c>
      <c r="H467" t="s">
        <v>549</v>
      </c>
      <c r="I467" t="s">
        <v>549</v>
      </c>
      <c r="J467" t="s">
        <v>549</v>
      </c>
      <c r="K467">
        <v>1</v>
      </c>
      <c r="L467">
        <v>7</v>
      </c>
      <c r="M467" t="s">
        <v>549</v>
      </c>
      <c r="N467" t="s">
        <v>549</v>
      </c>
      <c r="O467" t="s">
        <v>549</v>
      </c>
      <c r="P467" t="s">
        <v>549</v>
      </c>
      <c r="Q467">
        <v>1</v>
      </c>
      <c r="R467">
        <v>7</v>
      </c>
      <c r="S467" t="s">
        <v>549</v>
      </c>
      <c r="T467" t="s">
        <v>549</v>
      </c>
      <c r="U467">
        <v>1</v>
      </c>
      <c r="V467">
        <v>7</v>
      </c>
      <c r="W467">
        <v>1</v>
      </c>
      <c r="X467">
        <v>7</v>
      </c>
      <c r="Y467" t="s">
        <v>549</v>
      </c>
      <c r="Z467" t="s">
        <v>549</v>
      </c>
      <c r="AA467" t="s">
        <v>549</v>
      </c>
      <c r="AB467" t="s">
        <v>549</v>
      </c>
      <c r="AC467">
        <v>14</v>
      </c>
      <c r="AD467">
        <v>4</v>
      </c>
    </row>
    <row r="468" spans="1:30" ht="12.75">
      <c r="A468" t="s">
        <v>761</v>
      </c>
      <c r="B468" t="s">
        <v>313</v>
      </c>
      <c r="C468" t="s">
        <v>450</v>
      </c>
      <c r="D468" t="s">
        <v>163</v>
      </c>
      <c r="E468" t="s">
        <v>549</v>
      </c>
      <c r="F468" t="s">
        <v>549</v>
      </c>
      <c r="G468" t="s">
        <v>549</v>
      </c>
      <c r="H468" t="s">
        <v>549</v>
      </c>
      <c r="I468" t="s">
        <v>549</v>
      </c>
      <c r="J468" t="s">
        <v>549</v>
      </c>
      <c r="K468">
        <v>1</v>
      </c>
      <c r="L468">
        <v>3</v>
      </c>
      <c r="M468">
        <v>2</v>
      </c>
      <c r="N468">
        <v>7</v>
      </c>
      <c r="O468" t="s">
        <v>549</v>
      </c>
      <c r="P468" t="s">
        <v>549</v>
      </c>
      <c r="Q468" t="s">
        <v>549</v>
      </c>
      <c r="R468" t="s">
        <v>549</v>
      </c>
      <c r="S468" t="s">
        <v>549</v>
      </c>
      <c r="T468" t="s">
        <v>549</v>
      </c>
      <c r="U468" t="s">
        <v>549</v>
      </c>
      <c r="V468" t="s">
        <v>549</v>
      </c>
      <c r="W468" t="s">
        <v>549</v>
      </c>
      <c r="X468" t="s">
        <v>549</v>
      </c>
      <c r="Y468" t="s">
        <v>549</v>
      </c>
      <c r="Z468" t="s">
        <v>549</v>
      </c>
      <c r="AA468" t="s">
        <v>549</v>
      </c>
      <c r="AB468" t="s">
        <v>549</v>
      </c>
      <c r="AC468">
        <v>30</v>
      </c>
      <c r="AD468">
        <v>3</v>
      </c>
    </row>
    <row r="469" spans="1:30" ht="12.75">
      <c r="A469" t="s">
        <v>761</v>
      </c>
      <c r="B469" t="s">
        <v>193</v>
      </c>
      <c r="C469" t="s">
        <v>450</v>
      </c>
      <c r="D469" t="s">
        <v>19</v>
      </c>
      <c r="E469" t="s">
        <v>549</v>
      </c>
      <c r="F469" t="s">
        <v>549</v>
      </c>
      <c r="G469" t="s">
        <v>549</v>
      </c>
      <c r="H469" t="s">
        <v>549</v>
      </c>
      <c r="I469" t="s">
        <v>549</v>
      </c>
      <c r="J469" t="s">
        <v>549</v>
      </c>
      <c r="K469">
        <v>2</v>
      </c>
      <c r="L469">
        <v>5</v>
      </c>
      <c r="M469">
        <v>2</v>
      </c>
      <c r="N469">
        <v>5</v>
      </c>
      <c r="O469" t="s">
        <v>549</v>
      </c>
      <c r="P469" t="s">
        <v>549</v>
      </c>
      <c r="Q469">
        <v>1</v>
      </c>
      <c r="R469">
        <v>2</v>
      </c>
      <c r="S469" t="s">
        <v>549</v>
      </c>
      <c r="T469" t="s">
        <v>549</v>
      </c>
      <c r="U469">
        <v>1</v>
      </c>
      <c r="V469">
        <v>2</v>
      </c>
      <c r="W469">
        <v>1</v>
      </c>
      <c r="X469">
        <v>2</v>
      </c>
      <c r="Y469" t="s">
        <v>549</v>
      </c>
      <c r="Z469" t="s">
        <v>549</v>
      </c>
      <c r="AA469" t="s">
        <v>549</v>
      </c>
      <c r="AB469" t="s">
        <v>549</v>
      </c>
      <c r="AC469">
        <v>44</v>
      </c>
      <c r="AD469">
        <v>7</v>
      </c>
    </row>
    <row r="470" spans="1:30" ht="12.75">
      <c r="A470" t="s">
        <v>410</v>
      </c>
      <c r="B470" t="s">
        <v>193</v>
      </c>
      <c r="C470" t="s">
        <v>394</v>
      </c>
      <c r="D470" t="s">
        <v>297</v>
      </c>
      <c r="E470">
        <v>1</v>
      </c>
      <c r="F470">
        <v>2</v>
      </c>
      <c r="G470">
        <v>1</v>
      </c>
      <c r="H470">
        <v>2</v>
      </c>
      <c r="I470" t="s">
        <v>549</v>
      </c>
      <c r="J470" t="s">
        <v>549</v>
      </c>
      <c r="K470">
        <v>15</v>
      </c>
      <c r="L470">
        <v>28</v>
      </c>
      <c r="M470">
        <v>3</v>
      </c>
      <c r="N470">
        <v>6</v>
      </c>
      <c r="O470" t="s">
        <v>549</v>
      </c>
      <c r="P470" t="s">
        <v>549</v>
      </c>
      <c r="Q470">
        <v>3</v>
      </c>
      <c r="R470">
        <v>6</v>
      </c>
      <c r="S470" t="s">
        <v>549</v>
      </c>
      <c r="T470" t="s">
        <v>549</v>
      </c>
      <c r="U470">
        <v>1</v>
      </c>
      <c r="V470">
        <v>2</v>
      </c>
      <c r="W470">
        <v>5</v>
      </c>
      <c r="X470">
        <v>9</v>
      </c>
      <c r="Y470">
        <v>4</v>
      </c>
      <c r="Z470">
        <v>8</v>
      </c>
      <c r="AA470">
        <v>8</v>
      </c>
      <c r="AB470">
        <v>15</v>
      </c>
      <c r="AC470">
        <v>53</v>
      </c>
      <c r="AD470">
        <v>21</v>
      </c>
    </row>
    <row r="471" spans="1:30" ht="12.75">
      <c r="A471" t="s">
        <v>410</v>
      </c>
      <c r="B471" t="s">
        <v>191</v>
      </c>
      <c r="C471" t="s">
        <v>394</v>
      </c>
      <c r="D471" t="s">
        <v>669</v>
      </c>
      <c r="E471" t="s">
        <v>549</v>
      </c>
      <c r="F471" t="s">
        <v>549</v>
      </c>
      <c r="G471" t="s">
        <v>549</v>
      </c>
      <c r="H471" t="s">
        <v>549</v>
      </c>
      <c r="I471" t="s">
        <v>549</v>
      </c>
      <c r="J471" t="s">
        <v>549</v>
      </c>
      <c r="K471">
        <v>5</v>
      </c>
      <c r="L471">
        <v>17</v>
      </c>
      <c r="M471">
        <v>1</v>
      </c>
      <c r="N471">
        <v>3</v>
      </c>
      <c r="O471" t="s">
        <v>549</v>
      </c>
      <c r="P471" t="s">
        <v>549</v>
      </c>
      <c r="Q471">
        <v>1</v>
      </c>
      <c r="R471">
        <v>3</v>
      </c>
      <c r="S471" t="s">
        <v>549</v>
      </c>
      <c r="T471" t="s">
        <v>549</v>
      </c>
      <c r="U471">
        <v>1</v>
      </c>
      <c r="V471">
        <v>3</v>
      </c>
      <c r="W471">
        <v>1</v>
      </c>
      <c r="X471">
        <v>3</v>
      </c>
      <c r="Y471">
        <v>2</v>
      </c>
      <c r="Z471">
        <v>7</v>
      </c>
      <c r="AA471">
        <v>6</v>
      </c>
      <c r="AB471">
        <v>20</v>
      </c>
      <c r="AC471">
        <v>30</v>
      </c>
      <c r="AD471">
        <v>9</v>
      </c>
    </row>
    <row r="472" spans="1:30" ht="12.75">
      <c r="A472" t="s">
        <v>410</v>
      </c>
      <c r="B472" t="s">
        <v>313</v>
      </c>
      <c r="C472" t="s">
        <v>394</v>
      </c>
      <c r="D472" t="s">
        <v>164</v>
      </c>
      <c r="E472">
        <v>1</v>
      </c>
      <c r="F472">
        <v>4</v>
      </c>
      <c r="G472">
        <v>1</v>
      </c>
      <c r="H472">
        <v>4</v>
      </c>
      <c r="I472" t="s">
        <v>549</v>
      </c>
      <c r="J472" t="s">
        <v>549</v>
      </c>
      <c r="K472">
        <v>10</v>
      </c>
      <c r="L472">
        <v>43</v>
      </c>
      <c r="M472">
        <v>2</v>
      </c>
      <c r="N472">
        <v>9</v>
      </c>
      <c r="O472" t="s">
        <v>549</v>
      </c>
      <c r="P472" t="s">
        <v>549</v>
      </c>
      <c r="Q472">
        <v>2</v>
      </c>
      <c r="R472">
        <v>9</v>
      </c>
      <c r="S472" t="s">
        <v>549</v>
      </c>
      <c r="T472" t="s">
        <v>549</v>
      </c>
      <c r="U472" t="s">
        <v>549</v>
      </c>
      <c r="V472" t="s">
        <v>549</v>
      </c>
      <c r="W472">
        <v>4</v>
      </c>
      <c r="X472">
        <v>17</v>
      </c>
      <c r="Y472">
        <v>2</v>
      </c>
      <c r="Z472">
        <v>9</v>
      </c>
      <c r="AA472">
        <v>2</v>
      </c>
      <c r="AB472">
        <v>9</v>
      </c>
      <c r="AC472">
        <v>23</v>
      </c>
      <c r="AD472">
        <v>12</v>
      </c>
    </row>
    <row r="473" spans="1:30" ht="12.75">
      <c r="A473" t="s">
        <v>373</v>
      </c>
      <c r="B473" t="s">
        <v>191</v>
      </c>
      <c r="C473" t="s">
        <v>357</v>
      </c>
      <c r="D473" t="s">
        <v>670</v>
      </c>
      <c r="E473" t="s">
        <v>549</v>
      </c>
      <c r="F473" t="s">
        <v>549</v>
      </c>
      <c r="G473" t="s">
        <v>549</v>
      </c>
      <c r="H473" t="s">
        <v>549</v>
      </c>
      <c r="I473" t="s">
        <v>549</v>
      </c>
      <c r="J473" t="s">
        <v>549</v>
      </c>
      <c r="K473">
        <v>11</v>
      </c>
      <c r="L473">
        <v>15</v>
      </c>
      <c r="M473">
        <v>1</v>
      </c>
      <c r="N473">
        <v>1</v>
      </c>
      <c r="O473" t="s">
        <v>549</v>
      </c>
      <c r="P473" t="s">
        <v>549</v>
      </c>
      <c r="Q473">
        <v>1</v>
      </c>
      <c r="R473">
        <v>1</v>
      </c>
      <c r="S473" t="s">
        <v>549</v>
      </c>
      <c r="T473" t="s">
        <v>549</v>
      </c>
      <c r="U473" t="s">
        <v>549</v>
      </c>
      <c r="V473" t="s">
        <v>549</v>
      </c>
      <c r="W473">
        <v>4</v>
      </c>
      <c r="X473">
        <v>5</v>
      </c>
      <c r="Y473">
        <v>2</v>
      </c>
      <c r="Z473">
        <v>3</v>
      </c>
      <c r="AA473" t="s">
        <v>549</v>
      </c>
      <c r="AB473" t="s">
        <v>549</v>
      </c>
      <c r="AC473">
        <v>73</v>
      </c>
      <c r="AD473">
        <v>15</v>
      </c>
    </row>
    <row r="474" spans="1:30" ht="12.75">
      <c r="A474" t="s">
        <v>373</v>
      </c>
      <c r="B474" t="s">
        <v>313</v>
      </c>
      <c r="C474" t="s">
        <v>357</v>
      </c>
      <c r="D474" t="s">
        <v>165</v>
      </c>
      <c r="E474" t="s">
        <v>549</v>
      </c>
      <c r="F474" t="s">
        <v>549</v>
      </c>
      <c r="G474">
        <v>1</v>
      </c>
      <c r="H474">
        <v>1</v>
      </c>
      <c r="I474">
        <v>3</v>
      </c>
      <c r="J474">
        <v>2</v>
      </c>
      <c r="K474">
        <v>32</v>
      </c>
      <c r="L474">
        <v>16</v>
      </c>
      <c r="M474">
        <v>10</v>
      </c>
      <c r="N474">
        <v>5</v>
      </c>
      <c r="O474" t="s">
        <v>549</v>
      </c>
      <c r="P474" t="s">
        <v>549</v>
      </c>
      <c r="Q474">
        <v>2</v>
      </c>
      <c r="R474">
        <v>1</v>
      </c>
      <c r="S474" t="s">
        <v>549</v>
      </c>
      <c r="T474" t="s">
        <v>549</v>
      </c>
      <c r="U474">
        <v>1</v>
      </c>
      <c r="V474">
        <v>1</v>
      </c>
      <c r="W474">
        <v>24</v>
      </c>
      <c r="X474">
        <v>12</v>
      </c>
      <c r="Y474">
        <v>8</v>
      </c>
      <c r="Z474">
        <v>4</v>
      </c>
      <c r="AA474">
        <v>9</v>
      </c>
      <c r="AB474">
        <v>5</v>
      </c>
      <c r="AC474">
        <v>200</v>
      </c>
      <c r="AD474">
        <v>60</v>
      </c>
    </row>
    <row r="475" spans="1:30" ht="12.75">
      <c r="A475" t="s">
        <v>373</v>
      </c>
      <c r="B475" t="s">
        <v>193</v>
      </c>
      <c r="C475" t="s">
        <v>357</v>
      </c>
      <c r="D475" t="s">
        <v>790</v>
      </c>
      <c r="E475" t="s">
        <v>549</v>
      </c>
      <c r="F475" t="s">
        <v>549</v>
      </c>
      <c r="G475">
        <v>1</v>
      </c>
      <c r="H475">
        <v>0</v>
      </c>
      <c r="I475">
        <v>3</v>
      </c>
      <c r="J475">
        <v>1</v>
      </c>
      <c r="K475">
        <v>43</v>
      </c>
      <c r="L475">
        <v>16</v>
      </c>
      <c r="M475">
        <v>11</v>
      </c>
      <c r="N475">
        <v>4</v>
      </c>
      <c r="O475" t="s">
        <v>549</v>
      </c>
      <c r="P475" t="s">
        <v>549</v>
      </c>
      <c r="Q475">
        <v>3</v>
      </c>
      <c r="R475">
        <v>1</v>
      </c>
      <c r="S475" t="s">
        <v>549</v>
      </c>
      <c r="T475" t="s">
        <v>549</v>
      </c>
      <c r="U475">
        <v>1</v>
      </c>
      <c r="V475">
        <v>0</v>
      </c>
      <c r="W475">
        <v>28</v>
      </c>
      <c r="X475">
        <v>10</v>
      </c>
      <c r="Y475">
        <v>10</v>
      </c>
      <c r="Z475">
        <v>4</v>
      </c>
      <c r="AA475">
        <v>9</v>
      </c>
      <c r="AB475">
        <v>3</v>
      </c>
      <c r="AC475">
        <v>273</v>
      </c>
      <c r="AD475">
        <v>75</v>
      </c>
    </row>
    <row r="476" spans="1:30" ht="12.75">
      <c r="A476" t="s">
        <v>390</v>
      </c>
      <c r="B476" t="s">
        <v>193</v>
      </c>
      <c r="C476" t="s">
        <v>374</v>
      </c>
      <c r="D476" t="s">
        <v>26</v>
      </c>
      <c r="E476" t="s">
        <v>549</v>
      </c>
      <c r="F476" t="s">
        <v>549</v>
      </c>
      <c r="G476">
        <v>1</v>
      </c>
      <c r="H476">
        <v>0</v>
      </c>
      <c r="I476">
        <v>2</v>
      </c>
      <c r="J476">
        <v>1</v>
      </c>
      <c r="K476">
        <v>34</v>
      </c>
      <c r="L476">
        <v>16</v>
      </c>
      <c r="M476">
        <v>13</v>
      </c>
      <c r="N476">
        <v>6</v>
      </c>
      <c r="O476" t="s">
        <v>549</v>
      </c>
      <c r="P476" t="s">
        <v>549</v>
      </c>
      <c r="Q476">
        <v>5</v>
      </c>
      <c r="R476">
        <v>2</v>
      </c>
      <c r="S476">
        <v>3</v>
      </c>
      <c r="T476">
        <v>1</v>
      </c>
      <c r="U476">
        <v>1</v>
      </c>
      <c r="V476">
        <v>0</v>
      </c>
      <c r="W476">
        <v>36</v>
      </c>
      <c r="X476">
        <v>17</v>
      </c>
      <c r="Y476">
        <v>9</v>
      </c>
      <c r="Z476">
        <v>4</v>
      </c>
      <c r="AA476">
        <v>20</v>
      </c>
      <c r="AB476">
        <v>9</v>
      </c>
      <c r="AC476">
        <v>216</v>
      </c>
      <c r="AD476">
        <v>87</v>
      </c>
    </row>
    <row r="477" spans="1:30" ht="12.75">
      <c r="A477" t="s">
        <v>390</v>
      </c>
      <c r="B477" t="s">
        <v>191</v>
      </c>
      <c r="C477" t="s">
        <v>374</v>
      </c>
      <c r="D477" t="s">
        <v>671</v>
      </c>
      <c r="E477" t="s">
        <v>549</v>
      </c>
      <c r="F477" t="s">
        <v>549</v>
      </c>
      <c r="G477" t="s">
        <v>549</v>
      </c>
      <c r="H477" t="s">
        <v>549</v>
      </c>
      <c r="I477" t="s">
        <v>549</v>
      </c>
      <c r="J477" t="s">
        <v>549</v>
      </c>
      <c r="K477">
        <v>5</v>
      </c>
      <c r="L477">
        <v>8</v>
      </c>
      <c r="M477">
        <v>2</v>
      </c>
      <c r="N477">
        <v>3</v>
      </c>
      <c r="O477" t="s">
        <v>549</v>
      </c>
      <c r="P477" t="s">
        <v>549</v>
      </c>
      <c r="Q477">
        <v>3</v>
      </c>
      <c r="R477">
        <v>5</v>
      </c>
      <c r="S477" t="s">
        <v>549</v>
      </c>
      <c r="T477" t="s">
        <v>549</v>
      </c>
      <c r="U477">
        <v>1</v>
      </c>
      <c r="V477">
        <v>2</v>
      </c>
      <c r="W477">
        <v>6</v>
      </c>
      <c r="X477">
        <v>10</v>
      </c>
      <c r="Y477">
        <v>2</v>
      </c>
      <c r="Z477">
        <v>3</v>
      </c>
      <c r="AA477">
        <v>1</v>
      </c>
      <c r="AB477">
        <v>2</v>
      </c>
      <c r="AC477">
        <v>62</v>
      </c>
      <c r="AD477">
        <v>13</v>
      </c>
    </row>
    <row r="478" spans="1:30" ht="12.75">
      <c r="A478" t="s">
        <v>390</v>
      </c>
      <c r="B478" t="s">
        <v>313</v>
      </c>
      <c r="C478" t="s">
        <v>374</v>
      </c>
      <c r="D478" t="s">
        <v>166</v>
      </c>
      <c r="E478" t="s">
        <v>549</v>
      </c>
      <c r="F478" t="s">
        <v>549</v>
      </c>
      <c r="G478">
        <v>1</v>
      </c>
      <c r="H478">
        <v>1</v>
      </c>
      <c r="I478">
        <v>2</v>
      </c>
      <c r="J478">
        <v>1</v>
      </c>
      <c r="K478">
        <v>29</v>
      </c>
      <c r="L478">
        <v>19</v>
      </c>
      <c r="M478">
        <v>11</v>
      </c>
      <c r="N478">
        <v>7</v>
      </c>
      <c r="O478" t="s">
        <v>549</v>
      </c>
      <c r="P478" t="s">
        <v>549</v>
      </c>
      <c r="Q478">
        <v>2</v>
      </c>
      <c r="R478">
        <v>1</v>
      </c>
      <c r="S478">
        <v>3</v>
      </c>
      <c r="T478">
        <v>2</v>
      </c>
      <c r="U478" t="s">
        <v>549</v>
      </c>
      <c r="V478" t="s">
        <v>549</v>
      </c>
      <c r="W478">
        <v>30</v>
      </c>
      <c r="X478">
        <v>19</v>
      </c>
      <c r="Y478">
        <v>7</v>
      </c>
      <c r="Z478">
        <v>5</v>
      </c>
      <c r="AA478">
        <v>19</v>
      </c>
      <c r="AB478">
        <v>12</v>
      </c>
      <c r="AC478">
        <v>154</v>
      </c>
      <c r="AD478">
        <v>74</v>
      </c>
    </row>
    <row r="479" spans="1:30" ht="12.75">
      <c r="A479" t="s">
        <v>340</v>
      </c>
      <c r="B479" t="s">
        <v>191</v>
      </c>
      <c r="C479" t="s">
        <v>541</v>
      </c>
      <c r="D479" t="s">
        <v>672</v>
      </c>
      <c r="E479">
        <v>1</v>
      </c>
      <c r="F479">
        <v>2</v>
      </c>
      <c r="G479">
        <v>1</v>
      </c>
      <c r="H479">
        <v>2</v>
      </c>
      <c r="I479" t="s">
        <v>549</v>
      </c>
      <c r="J479" t="s">
        <v>549</v>
      </c>
      <c r="K479">
        <v>8</v>
      </c>
      <c r="L479">
        <v>18</v>
      </c>
      <c r="M479">
        <v>1</v>
      </c>
      <c r="N479">
        <v>2</v>
      </c>
      <c r="O479">
        <v>1</v>
      </c>
      <c r="P479">
        <v>2</v>
      </c>
      <c r="Q479">
        <v>1</v>
      </c>
      <c r="R479">
        <v>2</v>
      </c>
      <c r="S479">
        <v>1</v>
      </c>
      <c r="T479">
        <v>2</v>
      </c>
      <c r="U479">
        <v>1</v>
      </c>
      <c r="V479">
        <v>2</v>
      </c>
      <c r="W479">
        <v>4</v>
      </c>
      <c r="X479">
        <v>9</v>
      </c>
      <c r="Y479">
        <v>3</v>
      </c>
      <c r="Z479">
        <v>7</v>
      </c>
      <c r="AA479">
        <v>3</v>
      </c>
      <c r="AB479">
        <v>7</v>
      </c>
      <c r="AC479">
        <v>45</v>
      </c>
      <c r="AD479">
        <v>13</v>
      </c>
    </row>
    <row r="480" spans="1:30" ht="12.75">
      <c r="A480" t="s">
        <v>340</v>
      </c>
      <c r="B480" t="s">
        <v>313</v>
      </c>
      <c r="C480" t="s">
        <v>541</v>
      </c>
      <c r="D480" t="s">
        <v>167</v>
      </c>
      <c r="E480">
        <v>2</v>
      </c>
      <c r="F480">
        <v>2</v>
      </c>
      <c r="G480">
        <v>1</v>
      </c>
      <c r="H480">
        <v>1</v>
      </c>
      <c r="I480">
        <v>3</v>
      </c>
      <c r="J480">
        <v>3</v>
      </c>
      <c r="K480">
        <v>15</v>
      </c>
      <c r="L480">
        <v>16</v>
      </c>
      <c r="M480">
        <v>5</v>
      </c>
      <c r="N480">
        <v>5</v>
      </c>
      <c r="O480" t="s">
        <v>549</v>
      </c>
      <c r="P480" t="s">
        <v>549</v>
      </c>
      <c r="Q480" t="s">
        <v>549</v>
      </c>
      <c r="R480" t="s">
        <v>549</v>
      </c>
      <c r="S480" t="s">
        <v>549</v>
      </c>
      <c r="T480" t="s">
        <v>549</v>
      </c>
      <c r="U480" t="s">
        <v>549</v>
      </c>
      <c r="V480" t="s">
        <v>549</v>
      </c>
      <c r="W480">
        <v>10</v>
      </c>
      <c r="X480">
        <v>11</v>
      </c>
      <c r="Y480">
        <v>5</v>
      </c>
      <c r="Z480">
        <v>5</v>
      </c>
      <c r="AA480">
        <v>8</v>
      </c>
      <c r="AB480">
        <v>9</v>
      </c>
      <c r="AC480">
        <v>93</v>
      </c>
      <c r="AD480">
        <v>35</v>
      </c>
    </row>
    <row r="481" spans="1:30" ht="12.75">
      <c r="A481" t="s">
        <v>340</v>
      </c>
      <c r="B481" t="s">
        <v>193</v>
      </c>
      <c r="C481" t="s">
        <v>541</v>
      </c>
      <c r="D481" t="s">
        <v>298</v>
      </c>
      <c r="E481">
        <v>3</v>
      </c>
      <c r="F481">
        <v>2</v>
      </c>
      <c r="G481">
        <v>2</v>
      </c>
      <c r="H481">
        <v>1</v>
      </c>
      <c r="I481">
        <v>3</v>
      </c>
      <c r="J481">
        <v>2</v>
      </c>
      <c r="K481">
        <v>23</v>
      </c>
      <c r="L481">
        <v>17</v>
      </c>
      <c r="M481">
        <v>6</v>
      </c>
      <c r="N481">
        <v>4</v>
      </c>
      <c r="O481">
        <v>1</v>
      </c>
      <c r="P481">
        <v>1</v>
      </c>
      <c r="Q481">
        <v>1</v>
      </c>
      <c r="R481">
        <v>1</v>
      </c>
      <c r="S481">
        <v>1</v>
      </c>
      <c r="T481">
        <v>1</v>
      </c>
      <c r="U481">
        <v>1</v>
      </c>
      <c r="V481">
        <v>1</v>
      </c>
      <c r="W481">
        <v>14</v>
      </c>
      <c r="X481">
        <v>10</v>
      </c>
      <c r="Y481">
        <v>8</v>
      </c>
      <c r="Z481">
        <v>6</v>
      </c>
      <c r="AA481">
        <v>11</v>
      </c>
      <c r="AB481">
        <v>8</v>
      </c>
      <c r="AC481">
        <v>138</v>
      </c>
      <c r="AD481">
        <v>48</v>
      </c>
    </row>
    <row r="482" spans="1:30" ht="12.75">
      <c r="A482" t="s">
        <v>755</v>
      </c>
      <c r="B482" t="s">
        <v>193</v>
      </c>
      <c r="C482" t="s">
        <v>414</v>
      </c>
      <c r="D482" t="s">
        <v>299</v>
      </c>
      <c r="E482">
        <v>1</v>
      </c>
      <c r="F482">
        <v>1</v>
      </c>
      <c r="G482">
        <v>3</v>
      </c>
      <c r="H482">
        <v>2</v>
      </c>
      <c r="I482">
        <v>2</v>
      </c>
      <c r="J482">
        <v>1</v>
      </c>
      <c r="K482">
        <v>32</v>
      </c>
      <c r="L482">
        <v>23</v>
      </c>
      <c r="M482">
        <v>14</v>
      </c>
      <c r="N482">
        <v>10</v>
      </c>
      <c r="O482" t="s">
        <v>549</v>
      </c>
      <c r="P482" t="s">
        <v>549</v>
      </c>
      <c r="Q482">
        <v>8</v>
      </c>
      <c r="R482">
        <v>6</v>
      </c>
      <c r="S482">
        <v>8</v>
      </c>
      <c r="T482">
        <v>6</v>
      </c>
      <c r="U482">
        <v>1</v>
      </c>
      <c r="V482">
        <v>1</v>
      </c>
      <c r="W482">
        <v>19</v>
      </c>
      <c r="X482">
        <v>13</v>
      </c>
      <c r="Y482">
        <v>9</v>
      </c>
      <c r="Z482">
        <v>6</v>
      </c>
      <c r="AA482">
        <v>30</v>
      </c>
      <c r="AB482">
        <v>21</v>
      </c>
      <c r="AC482">
        <v>142</v>
      </c>
      <c r="AD482">
        <v>70</v>
      </c>
    </row>
    <row r="483" spans="1:30" ht="12.75">
      <c r="A483" t="s">
        <v>755</v>
      </c>
      <c r="B483" t="s">
        <v>191</v>
      </c>
      <c r="C483" t="s">
        <v>414</v>
      </c>
      <c r="D483" t="s">
        <v>673</v>
      </c>
      <c r="E483" t="s">
        <v>549</v>
      </c>
      <c r="F483" t="s">
        <v>549</v>
      </c>
      <c r="G483">
        <v>1</v>
      </c>
      <c r="H483">
        <v>2</v>
      </c>
      <c r="I483" t="s">
        <v>549</v>
      </c>
      <c r="J483" t="s">
        <v>549</v>
      </c>
      <c r="K483">
        <v>9</v>
      </c>
      <c r="L483">
        <v>18</v>
      </c>
      <c r="M483">
        <v>4</v>
      </c>
      <c r="N483">
        <v>8</v>
      </c>
      <c r="O483" t="s">
        <v>549</v>
      </c>
      <c r="P483" t="s">
        <v>549</v>
      </c>
      <c r="Q483">
        <v>4</v>
      </c>
      <c r="R483">
        <v>8</v>
      </c>
      <c r="S483">
        <v>2</v>
      </c>
      <c r="T483">
        <v>4</v>
      </c>
      <c r="U483">
        <v>1</v>
      </c>
      <c r="V483">
        <v>2</v>
      </c>
      <c r="W483">
        <v>4</v>
      </c>
      <c r="X483">
        <v>8</v>
      </c>
      <c r="Y483">
        <v>5</v>
      </c>
      <c r="Z483">
        <v>10</v>
      </c>
      <c r="AA483">
        <v>10</v>
      </c>
      <c r="AB483">
        <v>20</v>
      </c>
      <c r="AC483">
        <v>50</v>
      </c>
      <c r="AD483">
        <v>21</v>
      </c>
    </row>
    <row r="484" spans="1:30" ht="12.75">
      <c r="A484" t="s">
        <v>755</v>
      </c>
      <c r="B484" t="s">
        <v>313</v>
      </c>
      <c r="C484" t="s">
        <v>414</v>
      </c>
      <c r="D484" t="s">
        <v>168</v>
      </c>
      <c r="E484">
        <v>1</v>
      </c>
      <c r="F484">
        <v>1</v>
      </c>
      <c r="G484">
        <v>2</v>
      </c>
      <c r="H484">
        <v>2</v>
      </c>
      <c r="I484">
        <v>2</v>
      </c>
      <c r="J484">
        <v>2</v>
      </c>
      <c r="K484">
        <v>23</v>
      </c>
      <c r="L484">
        <v>25</v>
      </c>
      <c r="M484">
        <v>10</v>
      </c>
      <c r="N484">
        <v>11</v>
      </c>
      <c r="O484" t="s">
        <v>549</v>
      </c>
      <c r="P484" t="s">
        <v>549</v>
      </c>
      <c r="Q484">
        <v>4</v>
      </c>
      <c r="R484">
        <v>4</v>
      </c>
      <c r="S484">
        <v>6</v>
      </c>
      <c r="T484">
        <v>7</v>
      </c>
      <c r="U484" t="s">
        <v>549</v>
      </c>
      <c r="V484" t="s">
        <v>549</v>
      </c>
      <c r="W484">
        <v>15</v>
      </c>
      <c r="X484">
        <v>16</v>
      </c>
      <c r="Y484">
        <v>4</v>
      </c>
      <c r="Z484">
        <v>4</v>
      </c>
      <c r="AA484">
        <v>20</v>
      </c>
      <c r="AB484">
        <v>22</v>
      </c>
      <c r="AC484">
        <v>92</v>
      </c>
      <c r="AD484">
        <v>49</v>
      </c>
    </row>
    <row r="485" spans="1:30" ht="12.75">
      <c r="A485" t="s">
        <v>402</v>
      </c>
      <c r="B485" t="s">
        <v>191</v>
      </c>
      <c r="C485" t="s">
        <v>394</v>
      </c>
      <c r="D485" t="s">
        <v>674</v>
      </c>
      <c r="E485" t="s">
        <v>549</v>
      </c>
      <c r="F485" t="s">
        <v>549</v>
      </c>
      <c r="G485" t="s">
        <v>549</v>
      </c>
      <c r="H485" t="s">
        <v>549</v>
      </c>
      <c r="I485">
        <v>1</v>
      </c>
      <c r="J485">
        <v>1</v>
      </c>
      <c r="K485">
        <v>11</v>
      </c>
      <c r="L485">
        <v>15</v>
      </c>
      <c r="M485">
        <v>5</v>
      </c>
      <c r="N485">
        <v>7</v>
      </c>
      <c r="O485">
        <v>1</v>
      </c>
      <c r="P485">
        <v>1</v>
      </c>
      <c r="Q485">
        <v>3</v>
      </c>
      <c r="R485">
        <v>4</v>
      </c>
      <c r="S485">
        <v>2</v>
      </c>
      <c r="T485">
        <v>3</v>
      </c>
      <c r="U485">
        <v>2</v>
      </c>
      <c r="V485">
        <v>3</v>
      </c>
      <c r="W485">
        <v>6</v>
      </c>
      <c r="X485">
        <v>8</v>
      </c>
      <c r="Y485">
        <v>4</v>
      </c>
      <c r="Z485">
        <v>5</v>
      </c>
      <c r="AA485">
        <v>5</v>
      </c>
      <c r="AB485">
        <v>7</v>
      </c>
      <c r="AC485">
        <v>75</v>
      </c>
      <c r="AD485">
        <v>17</v>
      </c>
    </row>
    <row r="486" spans="1:30" ht="12.75">
      <c r="A486" t="s">
        <v>402</v>
      </c>
      <c r="B486" t="s">
        <v>313</v>
      </c>
      <c r="C486" t="s">
        <v>394</v>
      </c>
      <c r="D486" t="s">
        <v>169</v>
      </c>
      <c r="E486">
        <v>1</v>
      </c>
      <c r="F486">
        <v>1</v>
      </c>
      <c r="G486" t="s">
        <v>549</v>
      </c>
      <c r="H486" t="s">
        <v>549</v>
      </c>
      <c r="I486" t="s">
        <v>549</v>
      </c>
      <c r="J486" t="s">
        <v>549</v>
      </c>
      <c r="K486">
        <v>18</v>
      </c>
      <c r="L486">
        <v>15</v>
      </c>
      <c r="M486">
        <v>7</v>
      </c>
      <c r="N486">
        <v>6</v>
      </c>
      <c r="O486" t="s">
        <v>549</v>
      </c>
      <c r="P486" t="s">
        <v>549</v>
      </c>
      <c r="Q486">
        <v>2</v>
      </c>
      <c r="R486">
        <v>2</v>
      </c>
      <c r="S486">
        <v>3</v>
      </c>
      <c r="T486">
        <v>3</v>
      </c>
      <c r="U486" t="s">
        <v>549</v>
      </c>
      <c r="V486" t="s">
        <v>549</v>
      </c>
      <c r="W486">
        <v>14</v>
      </c>
      <c r="X486">
        <v>12</v>
      </c>
      <c r="Y486">
        <v>4</v>
      </c>
      <c r="Z486">
        <v>3</v>
      </c>
      <c r="AA486">
        <v>22</v>
      </c>
      <c r="AB486">
        <v>18</v>
      </c>
      <c r="AC486">
        <v>119</v>
      </c>
      <c r="AD486">
        <v>46</v>
      </c>
    </row>
    <row r="487" spans="1:30" ht="12.75">
      <c r="A487" t="s">
        <v>402</v>
      </c>
      <c r="B487" t="s">
        <v>193</v>
      </c>
      <c r="C487" t="s">
        <v>394</v>
      </c>
      <c r="D487" t="s">
        <v>300</v>
      </c>
      <c r="E487">
        <v>1</v>
      </c>
      <c r="F487">
        <v>1</v>
      </c>
      <c r="G487" t="s">
        <v>549</v>
      </c>
      <c r="H487" t="s">
        <v>549</v>
      </c>
      <c r="I487">
        <v>1</v>
      </c>
      <c r="J487">
        <v>1</v>
      </c>
      <c r="K487">
        <v>29</v>
      </c>
      <c r="L487">
        <v>15</v>
      </c>
      <c r="M487">
        <v>12</v>
      </c>
      <c r="N487">
        <v>6</v>
      </c>
      <c r="O487">
        <v>1</v>
      </c>
      <c r="P487">
        <v>1</v>
      </c>
      <c r="Q487">
        <v>5</v>
      </c>
      <c r="R487">
        <v>3</v>
      </c>
      <c r="S487">
        <v>5</v>
      </c>
      <c r="T487">
        <v>3</v>
      </c>
      <c r="U487">
        <v>2</v>
      </c>
      <c r="V487">
        <v>1</v>
      </c>
      <c r="W487">
        <v>20</v>
      </c>
      <c r="X487">
        <v>10</v>
      </c>
      <c r="Y487">
        <v>8</v>
      </c>
      <c r="Z487">
        <v>4</v>
      </c>
      <c r="AA487">
        <v>27</v>
      </c>
      <c r="AB487">
        <v>14</v>
      </c>
      <c r="AC487">
        <v>194</v>
      </c>
      <c r="AD487">
        <v>63</v>
      </c>
    </row>
    <row r="488" spans="1:30" ht="12.75">
      <c r="A488" t="s">
        <v>358</v>
      </c>
      <c r="B488" t="s">
        <v>193</v>
      </c>
      <c r="C488" t="s">
        <v>357</v>
      </c>
      <c r="D488" t="s">
        <v>301</v>
      </c>
      <c r="E488">
        <v>2</v>
      </c>
      <c r="F488">
        <v>1</v>
      </c>
      <c r="G488">
        <v>1</v>
      </c>
      <c r="H488">
        <v>1</v>
      </c>
      <c r="I488">
        <v>6</v>
      </c>
      <c r="J488">
        <v>3</v>
      </c>
      <c r="K488">
        <v>35</v>
      </c>
      <c r="L488">
        <v>20</v>
      </c>
      <c r="M488">
        <v>9</v>
      </c>
      <c r="N488">
        <v>5</v>
      </c>
      <c r="O488" t="s">
        <v>549</v>
      </c>
      <c r="P488" t="s">
        <v>549</v>
      </c>
      <c r="Q488">
        <v>10</v>
      </c>
      <c r="R488">
        <v>6</v>
      </c>
      <c r="S488">
        <v>4</v>
      </c>
      <c r="T488">
        <v>2</v>
      </c>
      <c r="U488">
        <v>2</v>
      </c>
      <c r="V488">
        <v>1</v>
      </c>
      <c r="W488">
        <v>13</v>
      </c>
      <c r="X488">
        <v>8</v>
      </c>
      <c r="Y488">
        <v>11</v>
      </c>
      <c r="Z488">
        <v>6</v>
      </c>
      <c r="AA488">
        <v>9</v>
      </c>
      <c r="AB488">
        <v>5</v>
      </c>
      <c r="AC488">
        <v>172</v>
      </c>
      <c r="AD488">
        <v>66</v>
      </c>
    </row>
    <row r="489" spans="1:30" ht="12.75">
      <c r="A489" t="s">
        <v>358</v>
      </c>
      <c r="B489" t="s">
        <v>191</v>
      </c>
      <c r="C489" t="s">
        <v>357</v>
      </c>
      <c r="D489" t="s">
        <v>675</v>
      </c>
      <c r="E489" t="s">
        <v>549</v>
      </c>
      <c r="F489" t="s">
        <v>549</v>
      </c>
      <c r="G489" t="s">
        <v>549</v>
      </c>
      <c r="H489" t="s">
        <v>549</v>
      </c>
      <c r="I489">
        <v>2</v>
      </c>
      <c r="J489">
        <v>3</v>
      </c>
      <c r="K489">
        <v>4</v>
      </c>
      <c r="L489">
        <v>6</v>
      </c>
      <c r="M489">
        <v>1</v>
      </c>
      <c r="N489">
        <v>2</v>
      </c>
      <c r="O489" t="s">
        <v>549</v>
      </c>
      <c r="P489" t="s">
        <v>549</v>
      </c>
      <c r="Q489">
        <v>7</v>
      </c>
      <c r="R489">
        <v>11</v>
      </c>
      <c r="S489">
        <v>1</v>
      </c>
      <c r="T489">
        <v>2</v>
      </c>
      <c r="U489">
        <v>1</v>
      </c>
      <c r="V489">
        <v>2</v>
      </c>
      <c r="W489">
        <v>2</v>
      </c>
      <c r="X489">
        <v>3</v>
      </c>
      <c r="Y489">
        <v>2</v>
      </c>
      <c r="Z489">
        <v>3</v>
      </c>
      <c r="AA489">
        <v>2</v>
      </c>
      <c r="AB489">
        <v>3</v>
      </c>
      <c r="AC489">
        <v>64</v>
      </c>
      <c r="AD489">
        <v>15</v>
      </c>
    </row>
    <row r="490" spans="1:30" ht="12.75">
      <c r="A490" t="s">
        <v>358</v>
      </c>
      <c r="B490" t="s">
        <v>313</v>
      </c>
      <c r="C490" t="s">
        <v>357</v>
      </c>
      <c r="D490" t="s">
        <v>170</v>
      </c>
      <c r="E490">
        <v>2</v>
      </c>
      <c r="F490">
        <v>2</v>
      </c>
      <c r="G490">
        <v>1</v>
      </c>
      <c r="H490">
        <v>1</v>
      </c>
      <c r="I490">
        <v>4</v>
      </c>
      <c r="J490">
        <v>4</v>
      </c>
      <c r="K490">
        <v>31</v>
      </c>
      <c r="L490">
        <v>29</v>
      </c>
      <c r="M490">
        <v>8</v>
      </c>
      <c r="N490">
        <v>7</v>
      </c>
      <c r="O490" t="s">
        <v>549</v>
      </c>
      <c r="P490" t="s">
        <v>549</v>
      </c>
      <c r="Q490">
        <v>3</v>
      </c>
      <c r="R490">
        <v>3</v>
      </c>
      <c r="S490">
        <v>3</v>
      </c>
      <c r="T490">
        <v>3</v>
      </c>
      <c r="U490">
        <v>1</v>
      </c>
      <c r="V490">
        <v>1</v>
      </c>
      <c r="W490">
        <v>11</v>
      </c>
      <c r="X490">
        <v>10</v>
      </c>
      <c r="Y490">
        <v>9</v>
      </c>
      <c r="Z490">
        <v>8</v>
      </c>
      <c r="AA490">
        <v>7</v>
      </c>
      <c r="AB490">
        <v>7</v>
      </c>
      <c r="AC490">
        <v>107</v>
      </c>
      <c r="AD490">
        <v>51</v>
      </c>
    </row>
    <row r="491" spans="1:30" ht="12.75">
      <c r="A491" t="s">
        <v>358</v>
      </c>
      <c r="B491" t="s">
        <v>187</v>
      </c>
      <c r="C491" t="s">
        <v>357</v>
      </c>
      <c r="D491" t="s">
        <v>511</v>
      </c>
      <c r="E491" t="s">
        <v>549</v>
      </c>
      <c r="F491" t="s">
        <v>549</v>
      </c>
      <c r="G491" t="s">
        <v>549</v>
      </c>
      <c r="H491" t="s">
        <v>549</v>
      </c>
      <c r="I491" t="s">
        <v>549</v>
      </c>
      <c r="J491" t="s">
        <v>549</v>
      </c>
      <c r="K491" t="s">
        <v>549</v>
      </c>
      <c r="L491" t="s">
        <v>549</v>
      </c>
      <c r="M491" t="s">
        <v>549</v>
      </c>
      <c r="N491" t="s">
        <v>549</v>
      </c>
      <c r="O491" t="s">
        <v>549</v>
      </c>
      <c r="P491" t="s">
        <v>549</v>
      </c>
      <c r="Q491" t="s">
        <v>549</v>
      </c>
      <c r="R491" t="s">
        <v>549</v>
      </c>
      <c r="S491" t="s">
        <v>549</v>
      </c>
      <c r="T491" t="s">
        <v>549</v>
      </c>
      <c r="U491" t="s">
        <v>549</v>
      </c>
      <c r="V491" t="s">
        <v>549</v>
      </c>
      <c r="W491" t="s">
        <v>549</v>
      </c>
      <c r="X491" t="s">
        <v>549</v>
      </c>
      <c r="Y491" t="s">
        <v>549</v>
      </c>
      <c r="Z491" t="s">
        <v>549</v>
      </c>
      <c r="AA491" t="s">
        <v>549</v>
      </c>
      <c r="AB491" t="s">
        <v>549</v>
      </c>
      <c r="AC491">
        <v>1</v>
      </c>
      <c r="AD491" t="s">
        <v>549</v>
      </c>
    </row>
    <row r="492" spans="1:30" ht="12.75">
      <c r="A492" t="s">
        <v>336</v>
      </c>
      <c r="B492" t="s">
        <v>187</v>
      </c>
      <c r="C492" t="s">
        <v>541</v>
      </c>
      <c r="D492" t="s">
        <v>512</v>
      </c>
      <c r="E492" t="s">
        <v>549</v>
      </c>
      <c r="F492" t="s">
        <v>549</v>
      </c>
      <c r="G492" t="s">
        <v>549</v>
      </c>
      <c r="H492" t="s">
        <v>549</v>
      </c>
      <c r="I492" t="s">
        <v>549</v>
      </c>
      <c r="J492" t="s">
        <v>549</v>
      </c>
      <c r="K492" t="s">
        <v>549</v>
      </c>
      <c r="L492" t="s">
        <v>549</v>
      </c>
      <c r="M492" t="s">
        <v>549</v>
      </c>
      <c r="N492" t="s">
        <v>549</v>
      </c>
      <c r="O492" t="s">
        <v>549</v>
      </c>
      <c r="P492" t="s">
        <v>549</v>
      </c>
      <c r="Q492" t="s">
        <v>549</v>
      </c>
      <c r="R492" t="s">
        <v>549</v>
      </c>
      <c r="S492" t="s">
        <v>549</v>
      </c>
      <c r="T492" t="s">
        <v>549</v>
      </c>
      <c r="U492" t="s">
        <v>549</v>
      </c>
      <c r="V492" t="s">
        <v>549</v>
      </c>
      <c r="W492" t="s">
        <v>549</v>
      </c>
      <c r="X492" t="s">
        <v>549</v>
      </c>
      <c r="Y492" t="s">
        <v>549</v>
      </c>
      <c r="Z492" t="s">
        <v>549</v>
      </c>
      <c r="AA492" t="s">
        <v>549</v>
      </c>
      <c r="AB492" t="s">
        <v>549</v>
      </c>
      <c r="AC492">
        <v>1</v>
      </c>
      <c r="AD492" t="s">
        <v>549</v>
      </c>
    </row>
    <row r="493" spans="1:30" ht="12.75">
      <c r="A493" t="s">
        <v>336</v>
      </c>
      <c r="B493" t="s">
        <v>191</v>
      </c>
      <c r="C493" t="s">
        <v>541</v>
      </c>
      <c r="D493" t="s">
        <v>676</v>
      </c>
      <c r="E493" t="s">
        <v>549</v>
      </c>
      <c r="F493" t="s">
        <v>549</v>
      </c>
      <c r="G493" t="s">
        <v>549</v>
      </c>
      <c r="H493" t="s">
        <v>549</v>
      </c>
      <c r="I493" t="s">
        <v>549</v>
      </c>
      <c r="J493" t="s">
        <v>549</v>
      </c>
      <c r="K493">
        <v>25</v>
      </c>
      <c r="L493">
        <v>13</v>
      </c>
      <c r="M493">
        <v>5</v>
      </c>
      <c r="N493">
        <v>3</v>
      </c>
      <c r="O493" t="s">
        <v>549</v>
      </c>
      <c r="P493" t="s">
        <v>549</v>
      </c>
      <c r="Q493">
        <v>9</v>
      </c>
      <c r="R493">
        <v>5</v>
      </c>
      <c r="S493" t="s">
        <v>549</v>
      </c>
      <c r="T493" t="s">
        <v>549</v>
      </c>
      <c r="U493">
        <v>6</v>
      </c>
      <c r="V493">
        <v>3</v>
      </c>
      <c r="W493">
        <v>16</v>
      </c>
      <c r="X493">
        <v>9</v>
      </c>
      <c r="Y493">
        <v>5</v>
      </c>
      <c r="Z493">
        <v>3</v>
      </c>
      <c r="AA493">
        <v>8</v>
      </c>
      <c r="AB493">
        <v>4</v>
      </c>
      <c r="AC493">
        <v>188</v>
      </c>
      <c r="AD493">
        <v>51</v>
      </c>
    </row>
    <row r="494" spans="1:61" ht="12.75">
      <c r="A494" t="s">
        <v>336</v>
      </c>
      <c r="B494" t="s">
        <v>313</v>
      </c>
      <c r="C494" t="s">
        <v>541</v>
      </c>
      <c r="D494" t="s">
        <v>171</v>
      </c>
      <c r="E494">
        <v>1</v>
      </c>
      <c r="F494">
        <v>0</v>
      </c>
      <c r="G494">
        <v>5</v>
      </c>
      <c r="H494">
        <v>1</v>
      </c>
      <c r="I494">
        <v>2</v>
      </c>
      <c r="J494">
        <v>0</v>
      </c>
      <c r="K494">
        <v>96</v>
      </c>
      <c r="L494">
        <v>24</v>
      </c>
      <c r="M494">
        <v>13</v>
      </c>
      <c r="N494">
        <v>3</v>
      </c>
      <c r="O494" t="s">
        <v>549</v>
      </c>
      <c r="P494" t="s">
        <v>549</v>
      </c>
      <c r="Q494">
        <v>3</v>
      </c>
      <c r="R494">
        <v>1</v>
      </c>
      <c r="S494">
        <v>6</v>
      </c>
      <c r="T494">
        <v>1</v>
      </c>
      <c r="U494">
        <v>1</v>
      </c>
      <c r="V494">
        <v>0</v>
      </c>
      <c r="W494">
        <v>58</v>
      </c>
      <c r="X494">
        <v>14</v>
      </c>
      <c r="Y494">
        <v>6</v>
      </c>
      <c r="Z494">
        <v>1</v>
      </c>
      <c r="AA494">
        <v>42</v>
      </c>
      <c r="AB494">
        <v>10</v>
      </c>
      <c r="AC494">
        <v>403</v>
      </c>
      <c r="AD494">
        <v>171</v>
      </c>
      <c r="BG494" s="83"/>
      <c r="BH494" s="83"/>
      <c r="BI494" s="83"/>
    </row>
    <row r="495" spans="1:30" ht="12.75">
      <c r="A495" t="s">
        <v>336</v>
      </c>
      <c r="B495" t="s">
        <v>193</v>
      </c>
      <c r="C495" t="s">
        <v>541</v>
      </c>
      <c r="D495" t="s">
        <v>302</v>
      </c>
      <c r="E495">
        <v>1</v>
      </c>
      <c r="F495">
        <v>0</v>
      </c>
      <c r="G495">
        <v>5</v>
      </c>
      <c r="H495">
        <v>1</v>
      </c>
      <c r="I495">
        <v>2</v>
      </c>
      <c r="J495">
        <v>0</v>
      </c>
      <c r="K495">
        <v>121</v>
      </c>
      <c r="L495">
        <v>20</v>
      </c>
      <c r="M495">
        <v>18</v>
      </c>
      <c r="N495">
        <v>3</v>
      </c>
      <c r="O495" t="s">
        <v>549</v>
      </c>
      <c r="P495" t="s">
        <v>549</v>
      </c>
      <c r="Q495">
        <v>12</v>
      </c>
      <c r="R495">
        <v>2</v>
      </c>
      <c r="S495">
        <v>6</v>
      </c>
      <c r="T495">
        <v>1</v>
      </c>
      <c r="U495">
        <v>7</v>
      </c>
      <c r="V495">
        <v>1</v>
      </c>
      <c r="W495">
        <v>74</v>
      </c>
      <c r="X495">
        <v>13</v>
      </c>
      <c r="Y495">
        <v>11</v>
      </c>
      <c r="Z495">
        <v>2</v>
      </c>
      <c r="AA495">
        <v>50</v>
      </c>
      <c r="AB495">
        <v>8</v>
      </c>
      <c r="AC495">
        <v>592</v>
      </c>
      <c r="AD495">
        <v>222</v>
      </c>
    </row>
    <row r="496" spans="1:30" ht="12.75">
      <c r="A496" t="s">
        <v>447</v>
      </c>
      <c r="B496" t="s">
        <v>193</v>
      </c>
      <c r="C496" t="s">
        <v>433</v>
      </c>
      <c r="D496" t="s">
        <v>303</v>
      </c>
      <c r="E496">
        <v>4</v>
      </c>
      <c r="F496">
        <v>2</v>
      </c>
      <c r="G496" t="s">
        <v>549</v>
      </c>
      <c r="H496" t="s">
        <v>549</v>
      </c>
      <c r="I496">
        <v>1</v>
      </c>
      <c r="J496">
        <v>0</v>
      </c>
      <c r="K496">
        <v>25</v>
      </c>
      <c r="L496">
        <v>11</v>
      </c>
      <c r="M496">
        <v>10</v>
      </c>
      <c r="N496">
        <v>4</v>
      </c>
      <c r="O496" t="s">
        <v>549</v>
      </c>
      <c r="P496" t="s">
        <v>549</v>
      </c>
      <c r="Q496">
        <v>5</v>
      </c>
      <c r="R496">
        <v>2</v>
      </c>
      <c r="S496">
        <v>6</v>
      </c>
      <c r="T496">
        <v>3</v>
      </c>
      <c r="U496">
        <v>1</v>
      </c>
      <c r="V496">
        <v>0</v>
      </c>
      <c r="W496">
        <v>10</v>
      </c>
      <c r="X496">
        <v>4</v>
      </c>
      <c r="Y496">
        <v>12</v>
      </c>
      <c r="Z496">
        <v>5</v>
      </c>
      <c r="AA496">
        <v>26</v>
      </c>
      <c r="AB496">
        <v>11</v>
      </c>
      <c r="AC496">
        <v>231</v>
      </c>
      <c r="AD496">
        <v>69</v>
      </c>
    </row>
    <row r="497" spans="1:30" ht="12.75">
      <c r="A497" t="s">
        <v>447</v>
      </c>
      <c r="B497" t="s">
        <v>191</v>
      </c>
      <c r="C497" t="s">
        <v>433</v>
      </c>
      <c r="D497" t="s">
        <v>677</v>
      </c>
      <c r="E497">
        <v>1</v>
      </c>
      <c r="F497">
        <v>1</v>
      </c>
      <c r="G497" t="s">
        <v>549</v>
      </c>
      <c r="H497" t="s">
        <v>549</v>
      </c>
      <c r="I497" t="s">
        <v>549</v>
      </c>
      <c r="J497" t="s">
        <v>549</v>
      </c>
      <c r="K497">
        <v>7</v>
      </c>
      <c r="L497">
        <v>10</v>
      </c>
      <c r="M497">
        <v>1</v>
      </c>
      <c r="N497">
        <v>1</v>
      </c>
      <c r="O497" t="s">
        <v>549</v>
      </c>
      <c r="P497" t="s">
        <v>549</v>
      </c>
      <c r="Q497">
        <v>4</v>
      </c>
      <c r="R497">
        <v>5</v>
      </c>
      <c r="S497">
        <v>5</v>
      </c>
      <c r="T497">
        <v>7</v>
      </c>
      <c r="U497">
        <v>1</v>
      </c>
      <c r="V497">
        <v>1</v>
      </c>
      <c r="W497">
        <v>4</v>
      </c>
      <c r="X497">
        <v>5</v>
      </c>
      <c r="Y497">
        <v>3</v>
      </c>
      <c r="Z497">
        <v>4</v>
      </c>
      <c r="AA497">
        <v>7</v>
      </c>
      <c r="AB497">
        <v>10</v>
      </c>
      <c r="AC497">
        <v>73</v>
      </c>
      <c r="AD497">
        <v>22</v>
      </c>
    </row>
    <row r="498" spans="1:30" ht="12.75">
      <c r="A498" t="s">
        <v>447</v>
      </c>
      <c r="B498" t="s">
        <v>313</v>
      </c>
      <c r="C498" t="s">
        <v>433</v>
      </c>
      <c r="D498" t="s">
        <v>537</v>
      </c>
      <c r="E498">
        <v>3</v>
      </c>
      <c r="F498">
        <v>2</v>
      </c>
      <c r="G498" t="s">
        <v>549</v>
      </c>
      <c r="H498" t="s">
        <v>549</v>
      </c>
      <c r="I498">
        <v>1</v>
      </c>
      <c r="J498">
        <v>1</v>
      </c>
      <c r="K498">
        <v>18</v>
      </c>
      <c r="L498">
        <v>11</v>
      </c>
      <c r="M498">
        <v>9</v>
      </c>
      <c r="N498">
        <v>6</v>
      </c>
      <c r="O498" t="s">
        <v>549</v>
      </c>
      <c r="P498" t="s">
        <v>549</v>
      </c>
      <c r="Q498">
        <v>1</v>
      </c>
      <c r="R498">
        <v>1</v>
      </c>
      <c r="S498">
        <v>1</v>
      </c>
      <c r="T498">
        <v>1</v>
      </c>
      <c r="U498" t="s">
        <v>549</v>
      </c>
      <c r="V498" t="s">
        <v>549</v>
      </c>
      <c r="W498">
        <v>6</v>
      </c>
      <c r="X498">
        <v>4</v>
      </c>
      <c r="Y498">
        <v>9</v>
      </c>
      <c r="Z498">
        <v>6</v>
      </c>
      <c r="AA498">
        <v>19</v>
      </c>
      <c r="AB498">
        <v>12</v>
      </c>
      <c r="AC498">
        <v>158</v>
      </c>
      <c r="AD498">
        <v>47</v>
      </c>
    </row>
    <row r="499" spans="1:30" ht="12.75">
      <c r="A499" t="s">
        <v>541</v>
      </c>
      <c r="B499" t="s">
        <v>191</v>
      </c>
      <c r="C499" t="s">
        <v>196</v>
      </c>
      <c r="D499" t="s">
        <v>696</v>
      </c>
      <c r="E499">
        <v>14</v>
      </c>
      <c r="F499">
        <v>1</v>
      </c>
      <c r="G499">
        <v>16</v>
      </c>
      <c r="H499">
        <v>1</v>
      </c>
      <c r="I499">
        <v>10</v>
      </c>
      <c r="J499">
        <v>1</v>
      </c>
      <c r="K499">
        <v>211</v>
      </c>
      <c r="L499">
        <v>13</v>
      </c>
      <c r="M499">
        <v>37</v>
      </c>
      <c r="N499">
        <v>2</v>
      </c>
      <c r="O499">
        <v>6</v>
      </c>
      <c r="P499">
        <v>0</v>
      </c>
      <c r="Q499">
        <v>46</v>
      </c>
      <c r="R499">
        <v>3</v>
      </c>
      <c r="S499">
        <v>11</v>
      </c>
      <c r="T499">
        <v>1</v>
      </c>
      <c r="U499">
        <v>27</v>
      </c>
      <c r="V499">
        <v>2</v>
      </c>
      <c r="W499">
        <v>121</v>
      </c>
      <c r="X499">
        <v>8</v>
      </c>
      <c r="Y499">
        <v>52</v>
      </c>
      <c r="Z499">
        <v>3</v>
      </c>
      <c r="AA499">
        <v>121</v>
      </c>
      <c r="AB499">
        <v>8</v>
      </c>
      <c r="AC499">
        <v>1576</v>
      </c>
      <c r="AD499">
        <v>428</v>
      </c>
    </row>
    <row r="500" spans="1:30" ht="12.75">
      <c r="A500" t="s">
        <v>541</v>
      </c>
      <c r="B500" t="s">
        <v>187</v>
      </c>
      <c r="C500" t="s">
        <v>196</v>
      </c>
      <c r="D500" t="s">
        <v>494</v>
      </c>
      <c r="E500" t="s">
        <v>549</v>
      </c>
      <c r="F500" t="s">
        <v>549</v>
      </c>
      <c r="G500" t="s">
        <v>549</v>
      </c>
      <c r="H500" t="s">
        <v>549</v>
      </c>
      <c r="I500" t="s">
        <v>549</v>
      </c>
      <c r="J500" t="s">
        <v>549</v>
      </c>
      <c r="K500" t="s">
        <v>549</v>
      </c>
      <c r="L500" t="s">
        <v>549</v>
      </c>
      <c r="M500">
        <v>1</v>
      </c>
      <c r="N500">
        <v>13</v>
      </c>
      <c r="O500" t="s">
        <v>549</v>
      </c>
      <c r="P500" t="s">
        <v>549</v>
      </c>
      <c r="Q500" t="s">
        <v>549</v>
      </c>
      <c r="R500" t="s">
        <v>549</v>
      </c>
      <c r="S500" t="s">
        <v>549</v>
      </c>
      <c r="T500" t="s">
        <v>549</v>
      </c>
      <c r="U500" t="s">
        <v>549</v>
      </c>
      <c r="V500" t="s">
        <v>549</v>
      </c>
      <c r="W500" t="s">
        <v>549</v>
      </c>
      <c r="X500" t="s">
        <v>549</v>
      </c>
      <c r="Y500" t="s">
        <v>549</v>
      </c>
      <c r="Z500" t="s">
        <v>549</v>
      </c>
      <c r="AA500" t="s">
        <v>549</v>
      </c>
      <c r="AB500" t="s">
        <v>549</v>
      </c>
      <c r="AC500">
        <v>8</v>
      </c>
      <c r="AD500">
        <v>1</v>
      </c>
    </row>
    <row r="501" spans="1:30" ht="12.75">
      <c r="A501" t="s">
        <v>541</v>
      </c>
      <c r="B501" t="s">
        <v>313</v>
      </c>
      <c r="C501" t="s">
        <v>196</v>
      </c>
      <c r="D501" t="s">
        <v>45</v>
      </c>
      <c r="E501">
        <v>18</v>
      </c>
      <c r="F501">
        <v>1</v>
      </c>
      <c r="G501">
        <v>35</v>
      </c>
      <c r="H501">
        <v>1</v>
      </c>
      <c r="I501">
        <v>37</v>
      </c>
      <c r="J501">
        <v>1</v>
      </c>
      <c r="K501">
        <v>577</v>
      </c>
      <c r="L501">
        <v>20</v>
      </c>
      <c r="M501">
        <v>141</v>
      </c>
      <c r="N501">
        <v>5</v>
      </c>
      <c r="O501">
        <v>9</v>
      </c>
      <c r="P501">
        <v>0</v>
      </c>
      <c r="Q501">
        <v>38</v>
      </c>
      <c r="R501">
        <v>1</v>
      </c>
      <c r="S501">
        <v>43</v>
      </c>
      <c r="T501">
        <v>2</v>
      </c>
      <c r="U501">
        <v>5</v>
      </c>
      <c r="V501">
        <v>0</v>
      </c>
      <c r="W501">
        <v>374</v>
      </c>
      <c r="X501">
        <v>13</v>
      </c>
      <c r="Y501">
        <v>106</v>
      </c>
      <c r="Z501">
        <v>4</v>
      </c>
      <c r="AA501">
        <v>222</v>
      </c>
      <c r="AB501">
        <v>8</v>
      </c>
      <c r="AC501">
        <v>2817</v>
      </c>
      <c r="AD501">
        <v>1090</v>
      </c>
    </row>
    <row r="502" spans="1:30" ht="12.75">
      <c r="A502" t="s">
        <v>541</v>
      </c>
      <c r="B502" t="s">
        <v>193</v>
      </c>
      <c r="C502" t="s">
        <v>196</v>
      </c>
      <c r="D502" t="s">
        <v>304</v>
      </c>
      <c r="E502">
        <v>32</v>
      </c>
      <c r="F502">
        <v>1</v>
      </c>
      <c r="G502">
        <v>51</v>
      </c>
      <c r="H502">
        <v>1</v>
      </c>
      <c r="I502">
        <v>47</v>
      </c>
      <c r="J502">
        <v>1</v>
      </c>
      <c r="K502">
        <v>788</v>
      </c>
      <c r="L502">
        <v>18</v>
      </c>
      <c r="M502">
        <v>179</v>
      </c>
      <c r="N502">
        <v>4</v>
      </c>
      <c r="O502">
        <v>15</v>
      </c>
      <c r="P502">
        <v>0</v>
      </c>
      <c r="Q502">
        <v>84</v>
      </c>
      <c r="R502">
        <v>2</v>
      </c>
      <c r="S502">
        <v>54</v>
      </c>
      <c r="T502">
        <v>1</v>
      </c>
      <c r="U502">
        <v>32</v>
      </c>
      <c r="V502">
        <v>1</v>
      </c>
      <c r="W502">
        <v>495</v>
      </c>
      <c r="X502">
        <v>11</v>
      </c>
      <c r="Y502">
        <v>158</v>
      </c>
      <c r="Z502">
        <v>4</v>
      </c>
      <c r="AA502">
        <v>343</v>
      </c>
      <c r="AB502">
        <v>8</v>
      </c>
      <c r="AC502">
        <v>4401</v>
      </c>
      <c r="AD502">
        <v>1519</v>
      </c>
    </row>
    <row r="503" spans="1:30" ht="12.75">
      <c r="A503" t="s">
        <v>442</v>
      </c>
      <c r="B503" t="s">
        <v>191</v>
      </c>
      <c r="C503" t="s">
        <v>433</v>
      </c>
      <c r="D503" t="s">
        <v>678</v>
      </c>
      <c r="E503">
        <v>1</v>
      </c>
      <c r="F503">
        <v>0</v>
      </c>
      <c r="G503">
        <v>2</v>
      </c>
      <c r="H503">
        <v>1</v>
      </c>
      <c r="I503">
        <v>4</v>
      </c>
      <c r="J503">
        <v>2</v>
      </c>
      <c r="K503">
        <v>42</v>
      </c>
      <c r="L503">
        <v>17</v>
      </c>
      <c r="M503">
        <v>3</v>
      </c>
      <c r="N503">
        <v>1</v>
      </c>
      <c r="O503">
        <v>2</v>
      </c>
      <c r="P503">
        <v>1</v>
      </c>
      <c r="Q503">
        <v>6</v>
      </c>
      <c r="R503">
        <v>2</v>
      </c>
      <c r="S503" t="s">
        <v>549</v>
      </c>
      <c r="T503" t="s">
        <v>549</v>
      </c>
      <c r="U503">
        <v>1</v>
      </c>
      <c r="V503">
        <v>0</v>
      </c>
      <c r="W503">
        <v>10</v>
      </c>
      <c r="X503">
        <v>4</v>
      </c>
      <c r="Y503">
        <v>10</v>
      </c>
      <c r="Z503">
        <v>4</v>
      </c>
      <c r="AA503">
        <v>20</v>
      </c>
      <c r="AB503">
        <v>8</v>
      </c>
      <c r="AC503">
        <v>242</v>
      </c>
      <c r="AD503">
        <v>68</v>
      </c>
    </row>
    <row r="504" spans="1:30" ht="12.75">
      <c r="A504" t="s">
        <v>442</v>
      </c>
      <c r="B504" t="s">
        <v>313</v>
      </c>
      <c r="C504" t="s">
        <v>433</v>
      </c>
      <c r="D504" t="s">
        <v>172</v>
      </c>
      <c r="E504">
        <v>2</v>
      </c>
      <c r="F504">
        <v>0</v>
      </c>
      <c r="G504">
        <v>1</v>
      </c>
      <c r="H504">
        <v>0</v>
      </c>
      <c r="I504">
        <v>3</v>
      </c>
      <c r="J504">
        <v>1</v>
      </c>
      <c r="K504">
        <v>86</v>
      </c>
      <c r="L504">
        <v>16</v>
      </c>
      <c r="M504">
        <v>23</v>
      </c>
      <c r="N504">
        <v>4</v>
      </c>
      <c r="O504" t="s">
        <v>549</v>
      </c>
      <c r="P504" t="s">
        <v>549</v>
      </c>
      <c r="Q504">
        <v>7</v>
      </c>
      <c r="R504">
        <v>1</v>
      </c>
      <c r="S504">
        <v>8</v>
      </c>
      <c r="T504">
        <v>1</v>
      </c>
      <c r="U504">
        <v>2</v>
      </c>
      <c r="V504">
        <v>0</v>
      </c>
      <c r="W504">
        <v>44</v>
      </c>
      <c r="X504">
        <v>8</v>
      </c>
      <c r="Y504">
        <v>18</v>
      </c>
      <c r="Z504">
        <v>3</v>
      </c>
      <c r="AA504">
        <v>48</v>
      </c>
      <c r="AB504">
        <v>9</v>
      </c>
      <c r="AC504">
        <v>535</v>
      </c>
      <c r="AD504">
        <v>178</v>
      </c>
    </row>
    <row r="505" spans="1:30" ht="12.75">
      <c r="A505" t="s">
        <v>442</v>
      </c>
      <c r="B505" t="s">
        <v>193</v>
      </c>
      <c r="C505" t="s">
        <v>433</v>
      </c>
      <c r="D505" t="s">
        <v>305</v>
      </c>
      <c r="E505">
        <v>3</v>
      </c>
      <c r="F505">
        <v>0</v>
      </c>
      <c r="G505">
        <v>3</v>
      </c>
      <c r="H505">
        <v>0</v>
      </c>
      <c r="I505">
        <v>7</v>
      </c>
      <c r="J505">
        <v>1</v>
      </c>
      <c r="K505">
        <v>128</v>
      </c>
      <c r="L505">
        <v>16</v>
      </c>
      <c r="M505">
        <v>26</v>
      </c>
      <c r="N505">
        <v>3</v>
      </c>
      <c r="O505">
        <v>2</v>
      </c>
      <c r="P505">
        <v>0</v>
      </c>
      <c r="Q505">
        <v>13</v>
      </c>
      <c r="R505">
        <v>2</v>
      </c>
      <c r="S505">
        <v>8</v>
      </c>
      <c r="T505">
        <v>1</v>
      </c>
      <c r="U505">
        <v>3</v>
      </c>
      <c r="V505">
        <v>0</v>
      </c>
      <c r="W505">
        <v>54</v>
      </c>
      <c r="X505">
        <v>7</v>
      </c>
      <c r="Y505">
        <v>28</v>
      </c>
      <c r="Z505">
        <v>4</v>
      </c>
      <c r="AA505">
        <v>68</v>
      </c>
      <c r="AB505">
        <v>9</v>
      </c>
      <c r="AC505">
        <v>777</v>
      </c>
      <c r="AD505">
        <v>246</v>
      </c>
    </row>
    <row r="506" spans="1:30" ht="12.75">
      <c r="A506" t="s">
        <v>407</v>
      </c>
      <c r="B506" t="s">
        <v>193</v>
      </c>
      <c r="C506" t="s">
        <v>394</v>
      </c>
      <c r="D506" t="s">
        <v>306</v>
      </c>
      <c r="E506">
        <v>1</v>
      </c>
      <c r="F506">
        <v>1</v>
      </c>
      <c r="G506">
        <v>1</v>
      </c>
      <c r="H506">
        <v>1</v>
      </c>
      <c r="I506">
        <v>1</v>
      </c>
      <c r="J506">
        <v>1</v>
      </c>
      <c r="K506">
        <v>20</v>
      </c>
      <c r="L506">
        <v>23</v>
      </c>
      <c r="M506">
        <v>2</v>
      </c>
      <c r="N506">
        <v>2</v>
      </c>
      <c r="O506">
        <v>1</v>
      </c>
      <c r="P506">
        <v>1</v>
      </c>
      <c r="Q506">
        <v>2</v>
      </c>
      <c r="R506">
        <v>2</v>
      </c>
      <c r="S506">
        <v>1</v>
      </c>
      <c r="T506">
        <v>1</v>
      </c>
      <c r="U506">
        <v>1</v>
      </c>
      <c r="V506">
        <v>1</v>
      </c>
      <c r="W506">
        <v>6</v>
      </c>
      <c r="X506">
        <v>7</v>
      </c>
      <c r="Y506">
        <v>2</v>
      </c>
      <c r="Z506">
        <v>2</v>
      </c>
      <c r="AA506">
        <v>9</v>
      </c>
      <c r="AB506">
        <v>10</v>
      </c>
      <c r="AC506">
        <v>86</v>
      </c>
      <c r="AD506">
        <v>30</v>
      </c>
    </row>
    <row r="507" spans="1:30" ht="12.75">
      <c r="A507" t="s">
        <v>407</v>
      </c>
      <c r="B507" t="s">
        <v>191</v>
      </c>
      <c r="C507" t="s">
        <v>394</v>
      </c>
      <c r="D507" t="s">
        <v>679</v>
      </c>
      <c r="E507">
        <v>1</v>
      </c>
      <c r="F507">
        <v>2</v>
      </c>
      <c r="G507">
        <v>1</v>
      </c>
      <c r="H507">
        <v>2</v>
      </c>
      <c r="I507" t="s">
        <v>549</v>
      </c>
      <c r="J507" t="s">
        <v>549</v>
      </c>
      <c r="K507">
        <v>6</v>
      </c>
      <c r="L507">
        <v>15</v>
      </c>
      <c r="M507">
        <v>1</v>
      </c>
      <c r="N507">
        <v>2</v>
      </c>
      <c r="O507">
        <v>1</v>
      </c>
      <c r="P507">
        <v>2</v>
      </c>
      <c r="Q507">
        <v>2</v>
      </c>
      <c r="R507">
        <v>5</v>
      </c>
      <c r="S507">
        <v>1</v>
      </c>
      <c r="T507">
        <v>2</v>
      </c>
      <c r="U507">
        <v>1</v>
      </c>
      <c r="V507">
        <v>2</v>
      </c>
      <c r="W507">
        <v>2</v>
      </c>
      <c r="X507">
        <v>5</v>
      </c>
      <c r="Y507">
        <v>2</v>
      </c>
      <c r="Z507">
        <v>5</v>
      </c>
      <c r="AA507">
        <v>3</v>
      </c>
      <c r="AB507">
        <v>7</v>
      </c>
      <c r="AC507">
        <v>41</v>
      </c>
      <c r="AD507">
        <v>9</v>
      </c>
    </row>
    <row r="508" spans="1:30" ht="12.75">
      <c r="A508" t="s">
        <v>407</v>
      </c>
      <c r="B508" t="s">
        <v>313</v>
      </c>
      <c r="C508" t="s">
        <v>394</v>
      </c>
      <c r="D508" t="s">
        <v>173</v>
      </c>
      <c r="E508" t="s">
        <v>549</v>
      </c>
      <c r="F508" t="s">
        <v>549</v>
      </c>
      <c r="G508" t="s">
        <v>549</v>
      </c>
      <c r="H508" t="s">
        <v>549</v>
      </c>
      <c r="I508">
        <v>1</v>
      </c>
      <c r="J508">
        <v>2</v>
      </c>
      <c r="K508">
        <v>14</v>
      </c>
      <c r="L508">
        <v>31</v>
      </c>
      <c r="M508">
        <v>1</v>
      </c>
      <c r="N508">
        <v>2</v>
      </c>
      <c r="O508" t="s">
        <v>549</v>
      </c>
      <c r="P508" t="s">
        <v>549</v>
      </c>
      <c r="Q508" t="s">
        <v>549</v>
      </c>
      <c r="R508" t="s">
        <v>549</v>
      </c>
      <c r="S508" t="s">
        <v>549</v>
      </c>
      <c r="T508" t="s">
        <v>549</v>
      </c>
      <c r="U508" t="s">
        <v>549</v>
      </c>
      <c r="V508" t="s">
        <v>549</v>
      </c>
      <c r="W508">
        <v>4</v>
      </c>
      <c r="X508">
        <v>9</v>
      </c>
      <c r="Y508" t="s">
        <v>549</v>
      </c>
      <c r="Z508" t="s">
        <v>549</v>
      </c>
      <c r="AA508">
        <v>6</v>
      </c>
      <c r="AB508">
        <v>13</v>
      </c>
      <c r="AC508">
        <v>45</v>
      </c>
      <c r="AD508">
        <v>21</v>
      </c>
    </row>
    <row r="509" spans="1:30" ht="12.75">
      <c r="A509" t="s">
        <v>365</v>
      </c>
      <c r="B509" t="s">
        <v>191</v>
      </c>
      <c r="C509" t="s">
        <v>357</v>
      </c>
      <c r="D509" t="s">
        <v>680</v>
      </c>
      <c r="E509">
        <v>1</v>
      </c>
      <c r="F509">
        <v>2</v>
      </c>
      <c r="G509">
        <v>1</v>
      </c>
      <c r="H509">
        <v>2</v>
      </c>
      <c r="I509" t="s">
        <v>549</v>
      </c>
      <c r="J509" t="s">
        <v>549</v>
      </c>
      <c r="K509">
        <v>11</v>
      </c>
      <c r="L509">
        <v>18</v>
      </c>
      <c r="M509">
        <v>5</v>
      </c>
      <c r="N509">
        <v>8</v>
      </c>
      <c r="O509">
        <v>1</v>
      </c>
      <c r="P509">
        <v>2</v>
      </c>
      <c r="Q509">
        <v>2</v>
      </c>
      <c r="R509">
        <v>3</v>
      </c>
      <c r="S509" t="s">
        <v>549</v>
      </c>
      <c r="T509" t="s">
        <v>549</v>
      </c>
      <c r="U509">
        <v>1</v>
      </c>
      <c r="V509">
        <v>2</v>
      </c>
      <c r="W509">
        <v>9</v>
      </c>
      <c r="X509">
        <v>15</v>
      </c>
      <c r="Y509">
        <v>8</v>
      </c>
      <c r="Z509">
        <v>13</v>
      </c>
      <c r="AA509">
        <v>4</v>
      </c>
      <c r="AB509">
        <v>6</v>
      </c>
      <c r="AC509">
        <v>62</v>
      </c>
      <c r="AD509">
        <v>23</v>
      </c>
    </row>
    <row r="510" spans="1:30" ht="12.75">
      <c r="A510" t="s">
        <v>365</v>
      </c>
      <c r="B510" t="s">
        <v>313</v>
      </c>
      <c r="C510" t="s">
        <v>357</v>
      </c>
      <c r="D510" t="s">
        <v>174</v>
      </c>
      <c r="E510" t="s">
        <v>549</v>
      </c>
      <c r="F510" t="s">
        <v>549</v>
      </c>
      <c r="G510">
        <v>2</v>
      </c>
      <c r="H510">
        <v>2</v>
      </c>
      <c r="I510">
        <v>2</v>
      </c>
      <c r="J510">
        <v>2</v>
      </c>
      <c r="K510">
        <v>24</v>
      </c>
      <c r="L510">
        <v>23</v>
      </c>
      <c r="M510">
        <v>14</v>
      </c>
      <c r="N510">
        <v>13</v>
      </c>
      <c r="O510" t="s">
        <v>549</v>
      </c>
      <c r="P510" t="s">
        <v>549</v>
      </c>
      <c r="Q510">
        <v>1</v>
      </c>
      <c r="R510">
        <v>1</v>
      </c>
      <c r="S510">
        <v>4</v>
      </c>
      <c r="T510">
        <v>4</v>
      </c>
      <c r="U510" t="s">
        <v>549</v>
      </c>
      <c r="V510" t="s">
        <v>549</v>
      </c>
      <c r="W510">
        <v>18</v>
      </c>
      <c r="X510">
        <v>17</v>
      </c>
      <c r="Y510">
        <v>6</v>
      </c>
      <c r="Z510">
        <v>6</v>
      </c>
      <c r="AA510">
        <v>5</v>
      </c>
      <c r="AB510">
        <v>5</v>
      </c>
      <c r="AC510">
        <v>104</v>
      </c>
      <c r="AD510">
        <v>47</v>
      </c>
    </row>
    <row r="511" spans="1:30" ht="12.75">
      <c r="A511" t="s">
        <v>365</v>
      </c>
      <c r="B511" t="s">
        <v>193</v>
      </c>
      <c r="C511" t="s">
        <v>357</v>
      </c>
      <c r="D511" t="s">
        <v>307</v>
      </c>
      <c r="E511">
        <v>1</v>
      </c>
      <c r="F511">
        <v>1</v>
      </c>
      <c r="G511">
        <v>3</v>
      </c>
      <c r="H511">
        <v>2</v>
      </c>
      <c r="I511">
        <v>2</v>
      </c>
      <c r="J511">
        <v>1</v>
      </c>
      <c r="K511">
        <v>35</v>
      </c>
      <c r="L511">
        <v>21</v>
      </c>
      <c r="M511">
        <v>19</v>
      </c>
      <c r="N511">
        <v>11</v>
      </c>
      <c r="O511">
        <v>1</v>
      </c>
      <c r="P511">
        <v>1</v>
      </c>
      <c r="Q511">
        <v>3</v>
      </c>
      <c r="R511">
        <v>2</v>
      </c>
      <c r="S511">
        <v>4</v>
      </c>
      <c r="T511">
        <v>2</v>
      </c>
      <c r="U511">
        <v>1</v>
      </c>
      <c r="V511">
        <v>1</v>
      </c>
      <c r="W511">
        <v>27</v>
      </c>
      <c r="X511">
        <v>16</v>
      </c>
      <c r="Y511">
        <v>14</v>
      </c>
      <c r="Z511">
        <v>8</v>
      </c>
      <c r="AA511">
        <v>9</v>
      </c>
      <c r="AB511">
        <v>5</v>
      </c>
      <c r="AC511">
        <v>166</v>
      </c>
      <c r="AD511">
        <v>70</v>
      </c>
    </row>
    <row r="512" spans="1:30" ht="12.75">
      <c r="A512" t="s">
        <v>751</v>
      </c>
      <c r="B512" t="s">
        <v>193</v>
      </c>
      <c r="C512" t="s">
        <v>450</v>
      </c>
      <c r="D512" t="s">
        <v>308</v>
      </c>
      <c r="E512">
        <v>1</v>
      </c>
      <c r="F512">
        <v>0</v>
      </c>
      <c r="G512">
        <v>1</v>
      </c>
      <c r="H512">
        <v>0</v>
      </c>
      <c r="I512">
        <v>5</v>
      </c>
      <c r="J512">
        <v>1</v>
      </c>
      <c r="K512">
        <v>67</v>
      </c>
      <c r="L512">
        <v>11</v>
      </c>
      <c r="M512">
        <v>28</v>
      </c>
      <c r="N512">
        <v>5</v>
      </c>
      <c r="O512" t="s">
        <v>549</v>
      </c>
      <c r="P512" t="s">
        <v>549</v>
      </c>
      <c r="Q512">
        <v>11</v>
      </c>
      <c r="R512">
        <v>2</v>
      </c>
      <c r="S512">
        <v>7</v>
      </c>
      <c r="T512">
        <v>1</v>
      </c>
      <c r="U512">
        <v>5</v>
      </c>
      <c r="V512">
        <v>1</v>
      </c>
      <c r="W512">
        <v>18</v>
      </c>
      <c r="X512">
        <v>3</v>
      </c>
      <c r="Y512">
        <v>11</v>
      </c>
      <c r="Z512">
        <v>2</v>
      </c>
      <c r="AA512">
        <v>54</v>
      </c>
      <c r="AB512">
        <v>9</v>
      </c>
      <c r="AC512">
        <v>613</v>
      </c>
      <c r="AD512">
        <v>150</v>
      </c>
    </row>
    <row r="513" spans="1:30" ht="12.75">
      <c r="A513" t="s">
        <v>751</v>
      </c>
      <c r="B513" t="s">
        <v>191</v>
      </c>
      <c r="C513" t="s">
        <v>450</v>
      </c>
      <c r="D513" t="s">
        <v>681</v>
      </c>
      <c r="E513" t="s">
        <v>549</v>
      </c>
      <c r="F513" t="s">
        <v>549</v>
      </c>
      <c r="G513" t="s">
        <v>549</v>
      </c>
      <c r="H513" t="s">
        <v>549</v>
      </c>
      <c r="I513">
        <v>1</v>
      </c>
      <c r="J513">
        <v>1</v>
      </c>
      <c r="K513">
        <v>15</v>
      </c>
      <c r="L513">
        <v>8</v>
      </c>
      <c r="M513">
        <v>4</v>
      </c>
      <c r="N513">
        <v>2</v>
      </c>
      <c r="O513" t="s">
        <v>549</v>
      </c>
      <c r="P513" t="s">
        <v>549</v>
      </c>
      <c r="Q513">
        <v>4</v>
      </c>
      <c r="R513">
        <v>2</v>
      </c>
      <c r="S513">
        <v>2</v>
      </c>
      <c r="T513">
        <v>1</v>
      </c>
      <c r="U513">
        <v>4</v>
      </c>
      <c r="V513">
        <v>2</v>
      </c>
      <c r="W513">
        <v>3</v>
      </c>
      <c r="X513">
        <v>2</v>
      </c>
      <c r="Y513">
        <v>4</v>
      </c>
      <c r="Z513">
        <v>2</v>
      </c>
      <c r="AA513">
        <v>10</v>
      </c>
      <c r="AB513">
        <v>5</v>
      </c>
      <c r="AC513">
        <v>197</v>
      </c>
      <c r="AD513">
        <v>29</v>
      </c>
    </row>
    <row r="514" spans="1:30" ht="12.75">
      <c r="A514" t="s">
        <v>751</v>
      </c>
      <c r="B514" t="s">
        <v>313</v>
      </c>
      <c r="C514" t="s">
        <v>450</v>
      </c>
      <c r="D514" t="s">
        <v>175</v>
      </c>
      <c r="E514">
        <v>1</v>
      </c>
      <c r="F514">
        <v>0</v>
      </c>
      <c r="G514">
        <v>1</v>
      </c>
      <c r="H514">
        <v>0</v>
      </c>
      <c r="I514">
        <v>4</v>
      </c>
      <c r="J514">
        <v>1</v>
      </c>
      <c r="K514">
        <v>52</v>
      </c>
      <c r="L514">
        <v>13</v>
      </c>
      <c r="M514">
        <v>24</v>
      </c>
      <c r="N514">
        <v>6</v>
      </c>
      <c r="O514" t="s">
        <v>549</v>
      </c>
      <c r="P514" t="s">
        <v>549</v>
      </c>
      <c r="Q514">
        <v>7</v>
      </c>
      <c r="R514">
        <v>2</v>
      </c>
      <c r="S514">
        <v>5</v>
      </c>
      <c r="T514">
        <v>1</v>
      </c>
      <c r="U514">
        <v>1</v>
      </c>
      <c r="V514">
        <v>0</v>
      </c>
      <c r="W514">
        <v>15</v>
      </c>
      <c r="X514">
        <v>4</v>
      </c>
      <c r="Y514">
        <v>7</v>
      </c>
      <c r="Z514">
        <v>2</v>
      </c>
      <c r="AA514">
        <v>44</v>
      </c>
      <c r="AB514">
        <v>11</v>
      </c>
      <c r="AC514">
        <v>415</v>
      </c>
      <c r="AD514">
        <v>121</v>
      </c>
    </row>
    <row r="515" spans="1:30" ht="12.75">
      <c r="A515" t="s">
        <v>751</v>
      </c>
      <c r="B515" t="s">
        <v>187</v>
      </c>
      <c r="C515" t="s">
        <v>450</v>
      </c>
      <c r="D515" t="s">
        <v>745</v>
      </c>
      <c r="E515" t="s">
        <v>549</v>
      </c>
      <c r="F515" t="s">
        <v>549</v>
      </c>
      <c r="G515" t="s">
        <v>549</v>
      </c>
      <c r="H515" t="s">
        <v>549</v>
      </c>
      <c r="I515" t="s">
        <v>549</v>
      </c>
      <c r="J515" t="s">
        <v>549</v>
      </c>
      <c r="K515" t="s">
        <v>549</v>
      </c>
      <c r="L515" t="s">
        <v>549</v>
      </c>
      <c r="M515" t="s">
        <v>549</v>
      </c>
      <c r="N515" t="s">
        <v>549</v>
      </c>
      <c r="O515" t="s">
        <v>549</v>
      </c>
      <c r="P515" t="s">
        <v>549</v>
      </c>
      <c r="Q515" t="s">
        <v>549</v>
      </c>
      <c r="R515" t="s">
        <v>549</v>
      </c>
      <c r="S515" t="s">
        <v>549</v>
      </c>
      <c r="T515" t="s">
        <v>549</v>
      </c>
      <c r="U515" t="s">
        <v>549</v>
      </c>
      <c r="V515" t="s">
        <v>549</v>
      </c>
      <c r="W515" t="s">
        <v>549</v>
      </c>
      <c r="X515" t="s">
        <v>549</v>
      </c>
      <c r="Y515" t="s">
        <v>549</v>
      </c>
      <c r="Z515" t="s">
        <v>549</v>
      </c>
      <c r="AA515" t="s">
        <v>549</v>
      </c>
      <c r="AB515" t="s">
        <v>549</v>
      </c>
      <c r="AC515">
        <v>1</v>
      </c>
      <c r="AD515" t="s">
        <v>549</v>
      </c>
    </row>
    <row r="516" spans="1:30" ht="12.75">
      <c r="A516" t="s">
        <v>446</v>
      </c>
      <c r="B516" t="s">
        <v>187</v>
      </c>
      <c r="C516" t="s">
        <v>433</v>
      </c>
      <c r="D516" t="s">
        <v>41</v>
      </c>
      <c r="E516" t="s">
        <v>549</v>
      </c>
      <c r="F516" t="s">
        <v>549</v>
      </c>
      <c r="G516" t="s">
        <v>549</v>
      </c>
      <c r="H516" t="s">
        <v>549</v>
      </c>
      <c r="I516" t="s">
        <v>549</v>
      </c>
      <c r="J516" t="s">
        <v>549</v>
      </c>
      <c r="K516" t="s">
        <v>549</v>
      </c>
      <c r="L516" t="s">
        <v>549</v>
      </c>
      <c r="M516" t="s">
        <v>549</v>
      </c>
      <c r="N516" t="s">
        <v>549</v>
      </c>
      <c r="O516" t="s">
        <v>549</v>
      </c>
      <c r="P516" t="s">
        <v>549</v>
      </c>
      <c r="Q516" t="s">
        <v>549</v>
      </c>
      <c r="R516" t="s">
        <v>549</v>
      </c>
      <c r="S516" t="s">
        <v>549</v>
      </c>
      <c r="T516" t="s">
        <v>549</v>
      </c>
      <c r="U516" t="s">
        <v>549</v>
      </c>
      <c r="V516" t="s">
        <v>549</v>
      </c>
      <c r="W516" t="s">
        <v>549</v>
      </c>
      <c r="X516" t="s">
        <v>549</v>
      </c>
      <c r="Y516" t="s">
        <v>549</v>
      </c>
      <c r="Z516" t="s">
        <v>549</v>
      </c>
      <c r="AA516">
        <v>1</v>
      </c>
      <c r="AB516">
        <v>50</v>
      </c>
      <c r="AC516">
        <v>2</v>
      </c>
      <c r="AD516">
        <v>1</v>
      </c>
    </row>
    <row r="517" spans="1:30" ht="12.75">
      <c r="A517" t="s">
        <v>446</v>
      </c>
      <c r="B517" t="s">
        <v>191</v>
      </c>
      <c r="C517" t="s">
        <v>433</v>
      </c>
      <c r="D517" t="s">
        <v>682</v>
      </c>
      <c r="E517" t="s">
        <v>549</v>
      </c>
      <c r="F517" t="s">
        <v>549</v>
      </c>
      <c r="G517">
        <v>1</v>
      </c>
      <c r="H517">
        <v>2</v>
      </c>
      <c r="I517" t="s">
        <v>549</v>
      </c>
      <c r="J517" t="s">
        <v>549</v>
      </c>
      <c r="K517">
        <v>6</v>
      </c>
      <c r="L517">
        <v>14</v>
      </c>
      <c r="M517">
        <v>1</v>
      </c>
      <c r="N517">
        <v>2</v>
      </c>
      <c r="O517" t="s">
        <v>549</v>
      </c>
      <c r="P517" t="s">
        <v>549</v>
      </c>
      <c r="Q517">
        <v>3</v>
      </c>
      <c r="R517">
        <v>7</v>
      </c>
      <c r="S517">
        <v>3</v>
      </c>
      <c r="T517">
        <v>7</v>
      </c>
      <c r="U517">
        <v>1</v>
      </c>
      <c r="V517">
        <v>2</v>
      </c>
      <c r="W517">
        <v>3</v>
      </c>
      <c r="X517">
        <v>7</v>
      </c>
      <c r="Y517">
        <v>2</v>
      </c>
      <c r="Z517">
        <v>5</v>
      </c>
      <c r="AA517">
        <v>3</v>
      </c>
      <c r="AB517">
        <v>7</v>
      </c>
      <c r="AC517">
        <v>42</v>
      </c>
      <c r="AD517">
        <v>12</v>
      </c>
    </row>
    <row r="518" spans="1:30" ht="12.75">
      <c r="A518" t="s">
        <v>446</v>
      </c>
      <c r="B518" t="s">
        <v>313</v>
      </c>
      <c r="C518" t="s">
        <v>433</v>
      </c>
      <c r="D518" t="s">
        <v>538</v>
      </c>
      <c r="E518" t="s">
        <v>549</v>
      </c>
      <c r="F518" t="s">
        <v>549</v>
      </c>
      <c r="G518" t="s">
        <v>549</v>
      </c>
      <c r="H518" t="s">
        <v>549</v>
      </c>
      <c r="I518" t="s">
        <v>549</v>
      </c>
      <c r="J518" t="s">
        <v>549</v>
      </c>
      <c r="K518">
        <v>12</v>
      </c>
      <c r="L518">
        <v>13</v>
      </c>
      <c r="M518">
        <v>6</v>
      </c>
      <c r="N518">
        <v>6</v>
      </c>
      <c r="O518" t="s">
        <v>549</v>
      </c>
      <c r="P518" t="s">
        <v>549</v>
      </c>
      <c r="Q518">
        <v>6</v>
      </c>
      <c r="R518">
        <v>6</v>
      </c>
      <c r="S518">
        <v>1</v>
      </c>
      <c r="T518">
        <v>1</v>
      </c>
      <c r="U518">
        <v>2</v>
      </c>
      <c r="V518">
        <v>2</v>
      </c>
      <c r="W518">
        <v>13</v>
      </c>
      <c r="X518">
        <v>14</v>
      </c>
      <c r="Y518" t="s">
        <v>549</v>
      </c>
      <c r="Z518" t="s">
        <v>549</v>
      </c>
      <c r="AA518">
        <v>14</v>
      </c>
      <c r="AB518">
        <v>15</v>
      </c>
      <c r="AC518">
        <v>93</v>
      </c>
      <c r="AD518">
        <v>38</v>
      </c>
    </row>
    <row r="519" spans="1:30" ht="12.75">
      <c r="A519" t="s">
        <v>446</v>
      </c>
      <c r="B519" t="s">
        <v>193</v>
      </c>
      <c r="C519" t="s">
        <v>433</v>
      </c>
      <c r="D519" t="s">
        <v>27</v>
      </c>
      <c r="E519" t="s">
        <v>549</v>
      </c>
      <c r="F519" t="s">
        <v>549</v>
      </c>
      <c r="G519">
        <v>1</v>
      </c>
      <c r="H519">
        <v>1</v>
      </c>
      <c r="I519" t="s">
        <v>549</v>
      </c>
      <c r="J519" t="s">
        <v>549</v>
      </c>
      <c r="K519">
        <v>18</v>
      </c>
      <c r="L519">
        <v>13</v>
      </c>
      <c r="M519">
        <v>7</v>
      </c>
      <c r="N519">
        <v>5</v>
      </c>
      <c r="O519" t="s">
        <v>549</v>
      </c>
      <c r="P519" t="s">
        <v>549</v>
      </c>
      <c r="Q519">
        <v>9</v>
      </c>
      <c r="R519">
        <v>7</v>
      </c>
      <c r="S519">
        <v>4</v>
      </c>
      <c r="T519">
        <v>3</v>
      </c>
      <c r="U519">
        <v>3</v>
      </c>
      <c r="V519">
        <v>2</v>
      </c>
      <c r="W519">
        <v>16</v>
      </c>
      <c r="X519">
        <v>12</v>
      </c>
      <c r="Y519">
        <v>2</v>
      </c>
      <c r="Z519">
        <v>1</v>
      </c>
      <c r="AA519">
        <v>18</v>
      </c>
      <c r="AB519">
        <v>13</v>
      </c>
      <c r="AC519">
        <v>137</v>
      </c>
      <c r="AD519">
        <v>51</v>
      </c>
    </row>
    <row r="520" spans="1:30" ht="12.75">
      <c r="A520" t="s">
        <v>366</v>
      </c>
      <c r="B520" t="s">
        <v>193</v>
      </c>
      <c r="C520" t="s">
        <v>357</v>
      </c>
      <c r="D520" t="s">
        <v>798</v>
      </c>
      <c r="E520" t="s">
        <v>549</v>
      </c>
      <c r="F520" t="s">
        <v>549</v>
      </c>
      <c r="G520">
        <v>1</v>
      </c>
      <c r="H520">
        <v>1</v>
      </c>
      <c r="I520">
        <v>2</v>
      </c>
      <c r="J520">
        <v>1</v>
      </c>
      <c r="K520">
        <v>33</v>
      </c>
      <c r="L520">
        <v>17</v>
      </c>
      <c r="M520">
        <v>3</v>
      </c>
      <c r="N520">
        <v>2</v>
      </c>
      <c r="O520" t="s">
        <v>549</v>
      </c>
      <c r="P520" t="s">
        <v>549</v>
      </c>
      <c r="Q520">
        <v>6</v>
      </c>
      <c r="R520">
        <v>3</v>
      </c>
      <c r="S520">
        <v>3</v>
      </c>
      <c r="T520">
        <v>2</v>
      </c>
      <c r="U520" t="s">
        <v>549</v>
      </c>
      <c r="V520" t="s">
        <v>549</v>
      </c>
      <c r="W520">
        <v>20</v>
      </c>
      <c r="X520">
        <v>10</v>
      </c>
      <c r="Y520">
        <v>5</v>
      </c>
      <c r="Z520">
        <v>3</v>
      </c>
      <c r="AA520">
        <v>18</v>
      </c>
      <c r="AB520">
        <v>9</v>
      </c>
      <c r="AC520">
        <v>198</v>
      </c>
      <c r="AD520">
        <v>67</v>
      </c>
    </row>
    <row r="521" spans="1:30" ht="12.75">
      <c r="A521" t="s">
        <v>366</v>
      </c>
      <c r="B521" t="s">
        <v>191</v>
      </c>
      <c r="C521" t="s">
        <v>357</v>
      </c>
      <c r="D521" t="s">
        <v>683</v>
      </c>
      <c r="E521" t="s">
        <v>549</v>
      </c>
      <c r="F521" t="s">
        <v>549</v>
      </c>
      <c r="G521" t="s">
        <v>549</v>
      </c>
      <c r="H521" t="s">
        <v>549</v>
      </c>
      <c r="I521" t="s">
        <v>549</v>
      </c>
      <c r="J521" t="s">
        <v>549</v>
      </c>
      <c r="K521">
        <v>6</v>
      </c>
      <c r="L521">
        <v>8</v>
      </c>
      <c r="M521">
        <v>1</v>
      </c>
      <c r="N521">
        <v>1</v>
      </c>
      <c r="O521" t="s">
        <v>549</v>
      </c>
      <c r="P521" t="s">
        <v>549</v>
      </c>
      <c r="Q521">
        <v>4</v>
      </c>
      <c r="R521">
        <v>5</v>
      </c>
      <c r="S521">
        <v>1</v>
      </c>
      <c r="T521">
        <v>1</v>
      </c>
      <c r="U521" t="s">
        <v>549</v>
      </c>
      <c r="V521" t="s">
        <v>549</v>
      </c>
      <c r="W521">
        <v>3</v>
      </c>
      <c r="X521">
        <v>4</v>
      </c>
      <c r="Y521">
        <v>1</v>
      </c>
      <c r="Z521">
        <v>1</v>
      </c>
      <c r="AA521">
        <v>5</v>
      </c>
      <c r="AB521">
        <v>6</v>
      </c>
      <c r="AC521">
        <v>77</v>
      </c>
      <c r="AD521">
        <v>17</v>
      </c>
    </row>
    <row r="522" spans="1:30" ht="12.75">
      <c r="A522" t="s">
        <v>366</v>
      </c>
      <c r="B522" t="s">
        <v>313</v>
      </c>
      <c r="C522" t="s">
        <v>357</v>
      </c>
      <c r="D522" t="s">
        <v>176</v>
      </c>
      <c r="E522" t="s">
        <v>549</v>
      </c>
      <c r="F522" t="s">
        <v>549</v>
      </c>
      <c r="G522">
        <v>1</v>
      </c>
      <c r="H522">
        <v>1</v>
      </c>
      <c r="I522">
        <v>2</v>
      </c>
      <c r="J522">
        <v>2</v>
      </c>
      <c r="K522">
        <v>27</v>
      </c>
      <c r="L522">
        <v>22</v>
      </c>
      <c r="M522">
        <v>2</v>
      </c>
      <c r="N522">
        <v>2</v>
      </c>
      <c r="O522" t="s">
        <v>549</v>
      </c>
      <c r="P522" t="s">
        <v>549</v>
      </c>
      <c r="Q522">
        <v>2</v>
      </c>
      <c r="R522">
        <v>2</v>
      </c>
      <c r="S522">
        <v>2</v>
      </c>
      <c r="T522">
        <v>2</v>
      </c>
      <c r="U522" t="s">
        <v>549</v>
      </c>
      <c r="V522" t="s">
        <v>549</v>
      </c>
      <c r="W522">
        <v>17</v>
      </c>
      <c r="X522">
        <v>14</v>
      </c>
      <c r="Y522">
        <v>4</v>
      </c>
      <c r="Z522">
        <v>3</v>
      </c>
      <c r="AA522">
        <v>13</v>
      </c>
      <c r="AB522">
        <v>11</v>
      </c>
      <c r="AC522">
        <v>121</v>
      </c>
      <c r="AD522">
        <v>50</v>
      </c>
    </row>
    <row r="523" spans="1:30" ht="12.75">
      <c r="A523" t="s">
        <v>448</v>
      </c>
      <c r="B523" t="s">
        <v>191</v>
      </c>
      <c r="C523" t="s">
        <v>433</v>
      </c>
      <c r="D523" t="s">
        <v>684</v>
      </c>
      <c r="E523" t="s">
        <v>549</v>
      </c>
      <c r="F523" t="s">
        <v>549</v>
      </c>
      <c r="G523">
        <v>1</v>
      </c>
      <c r="H523">
        <v>2</v>
      </c>
      <c r="I523" t="s">
        <v>549</v>
      </c>
      <c r="J523" t="s">
        <v>549</v>
      </c>
      <c r="K523">
        <v>7</v>
      </c>
      <c r="L523">
        <v>13</v>
      </c>
      <c r="M523">
        <v>3</v>
      </c>
      <c r="N523">
        <v>5</v>
      </c>
      <c r="O523" t="s">
        <v>549</v>
      </c>
      <c r="P523" t="s">
        <v>549</v>
      </c>
      <c r="Q523">
        <v>3</v>
      </c>
      <c r="R523">
        <v>5</v>
      </c>
      <c r="S523">
        <v>2</v>
      </c>
      <c r="T523">
        <v>4</v>
      </c>
      <c r="U523">
        <v>2</v>
      </c>
      <c r="V523">
        <v>4</v>
      </c>
      <c r="W523">
        <v>2</v>
      </c>
      <c r="X523">
        <v>4</v>
      </c>
      <c r="Y523">
        <v>3</v>
      </c>
      <c r="Z523">
        <v>5</v>
      </c>
      <c r="AA523">
        <v>7</v>
      </c>
      <c r="AB523">
        <v>13</v>
      </c>
      <c r="AC523">
        <v>56</v>
      </c>
      <c r="AD523">
        <v>18</v>
      </c>
    </row>
    <row r="524" spans="1:30" ht="12.75">
      <c r="A524" t="s">
        <v>448</v>
      </c>
      <c r="B524" t="s">
        <v>313</v>
      </c>
      <c r="C524" t="s">
        <v>433</v>
      </c>
      <c r="D524" t="s">
        <v>177</v>
      </c>
      <c r="E524" t="s">
        <v>549</v>
      </c>
      <c r="F524" t="s">
        <v>549</v>
      </c>
      <c r="G524">
        <v>1</v>
      </c>
      <c r="H524">
        <v>1</v>
      </c>
      <c r="I524">
        <v>2</v>
      </c>
      <c r="J524">
        <v>2</v>
      </c>
      <c r="K524">
        <v>12</v>
      </c>
      <c r="L524">
        <v>9</v>
      </c>
      <c r="M524">
        <v>11</v>
      </c>
      <c r="N524">
        <v>8</v>
      </c>
      <c r="O524" t="s">
        <v>549</v>
      </c>
      <c r="P524" t="s">
        <v>549</v>
      </c>
      <c r="Q524">
        <v>1</v>
      </c>
      <c r="R524">
        <v>1</v>
      </c>
      <c r="S524">
        <v>3</v>
      </c>
      <c r="T524">
        <v>2</v>
      </c>
      <c r="U524" t="s">
        <v>549</v>
      </c>
      <c r="V524" t="s">
        <v>549</v>
      </c>
      <c r="W524">
        <v>12</v>
      </c>
      <c r="X524">
        <v>9</v>
      </c>
      <c r="Y524">
        <v>2</v>
      </c>
      <c r="Z524">
        <v>2</v>
      </c>
      <c r="AA524">
        <v>13</v>
      </c>
      <c r="AB524">
        <v>10</v>
      </c>
      <c r="AC524">
        <v>133</v>
      </c>
      <c r="AD524">
        <v>41</v>
      </c>
    </row>
    <row r="525" spans="1:30" ht="12.75">
      <c r="A525" t="s">
        <v>448</v>
      </c>
      <c r="B525" t="s">
        <v>193</v>
      </c>
      <c r="C525" t="s">
        <v>433</v>
      </c>
      <c r="D525" t="s">
        <v>20</v>
      </c>
      <c r="E525" t="s">
        <v>549</v>
      </c>
      <c r="F525" t="s">
        <v>549</v>
      </c>
      <c r="G525">
        <v>2</v>
      </c>
      <c r="H525">
        <v>1</v>
      </c>
      <c r="I525">
        <v>2</v>
      </c>
      <c r="J525">
        <v>1</v>
      </c>
      <c r="K525">
        <v>19</v>
      </c>
      <c r="L525">
        <v>10</v>
      </c>
      <c r="M525">
        <v>14</v>
      </c>
      <c r="N525">
        <v>7</v>
      </c>
      <c r="O525" t="s">
        <v>549</v>
      </c>
      <c r="P525" t="s">
        <v>549</v>
      </c>
      <c r="Q525">
        <v>4</v>
      </c>
      <c r="R525">
        <v>2</v>
      </c>
      <c r="S525">
        <v>5</v>
      </c>
      <c r="T525">
        <v>3</v>
      </c>
      <c r="U525">
        <v>2</v>
      </c>
      <c r="V525">
        <v>1</v>
      </c>
      <c r="W525">
        <v>14</v>
      </c>
      <c r="X525">
        <v>7</v>
      </c>
      <c r="Y525">
        <v>5</v>
      </c>
      <c r="Z525">
        <v>3</v>
      </c>
      <c r="AA525">
        <v>20</v>
      </c>
      <c r="AB525">
        <v>11</v>
      </c>
      <c r="AC525">
        <v>189</v>
      </c>
      <c r="AD525">
        <v>59</v>
      </c>
    </row>
    <row r="526" spans="1:30" ht="12.75">
      <c r="A526" t="s">
        <v>339</v>
      </c>
      <c r="B526" t="s">
        <v>193</v>
      </c>
      <c r="C526" t="s">
        <v>541</v>
      </c>
      <c r="D526" t="s">
        <v>309</v>
      </c>
      <c r="E526" t="s">
        <v>549</v>
      </c>
      <c r="F526" t="s">
        <v>549</v>
      </c>
      <c r="G526" t="s">
        <v>549</v>
      </c>
      <c r="H526" t="s">
        <v>549</v>
      </c>
      <c r="I526" t="s">
        <v>549</v>
      </c>
      <c r="J526" t="s">
        <v>549</v>
      </c>
      <c r="K526">
        <v>20</v>
      </c>
      <c r="L526">
        <v>13</v>
      </c>
      <c r="M526">
        <v>8</v>
      </c>
      <c r="N526">
        <v>5</v>
      </c>
      <c r="O526" t="s">
        <v>549</v>
      </c>
      <c r="P526" t="s">
        <v>549</v>
      </c>
      <c r="Q526">
        <v>1</v>
      </c>
      <c r="R526">
        <v>1</v>
      </c>
      <c r="S526" t="s">
        <v>549</v>
      </c>
      <c r="T526" t="s">
        <v>549</v>
      </c>
      <c r="U526">
        <v>1</v>
      </c>
      <c r="V526">
        <v>1</v>
      </c>
      <c r="W526">
        <v>11</v>
      </c>
      <c r="X526">
        <v>7</v>
      </c>
      <c r="Y526">
        <v>1</v>
      </c>
      <c r="Z526">
        <v>1</v>
      </c>
      <c r="AA526">
        <v>16</v>
      </c>
      <c r="AB526">
        <v>11</v>
      </c>
      <c r="AC526">
        <v>150</v>
      </c>
      <c r="AD526">
        <v>51</v>
      </c>
    </row>
    <row r="527" spans="1:30" ht="12.75">
      <c r="A527" t="s">
        <v>339</v>
      </c>
      <c r="B527" t="s">
        <v>191</v>
      </c>
      <c r="C527" t="s">
        <v>541</v>
      </c>
      <c r="D527" t="s">
        <v>685</v>
      </c>
      <c r="E527" t="s">
        <v>549</v>
      </c>
      <c r="F527" t="s">
        <v>549</v>
      </c>
      <c r="G527" t="s">
        <v>549</v>
      </c>
      <c r="H527" t="s">
        <v>549</v>
      </c>
      <c r="I527" t="s">
        <v>549</v>
      </c>
      <c r="J527" t="s">
        <v>549</v>
      </c>
      <c r="K527">
        <v>9</v>
      </c>
      <c r="L527">
        <v>17</v>
      </c>
      <c r="M527" t="s">
        <v>549</v>
      </c>
      <c r="N527" t="s">
        <v>549</v>
      </c>
      <c r="O527" t="s">
        <v>549</v>
      </c>
      <c r="P527" t="s">
        <v>549</v>
      </c>
      <c r="Q527">
        <v>1</v>
      </c>
      <c r="R527">
        <v>2</v>
      </c>
      <c r="S527" t="s">
        <v>549</v>
      </c>
      <c r="T527" t="s">
        <v>549</v>
      </c>
      <c r="U527">
        <v>1</v>
      </c>
      <c r="V527">
        <v>2</v>
      </c>
      <c r="W527">
        <v>4</v>
      </c>
      <c r="X527">
        <v>8</v>
      </c>
      <c r="Y527">
        <v>1</v>
      </c>
      <c r="Z527">
        <v>2</v>
      </c>
      <c r="AA527">
        <v>7</v>
      </c>
      <c r="AB527">
        <v>13</v>
      </c>
      <c r="AC527">
        <v>53</v>
      </c>
      <c r="AD527">
        <v>21</v>
      </c>
    </row>
    <row r="528" spans="1:30" ht="12.75">
      <c r="A528" t="s">
        <v>339</v>
      </c>
      <c r="B528" t="s">
        <v>313</v>
      </c>
      <c r="C528" t="s">
        <v>541</v>
      </c>
      <c r="D528" t="s">
        <v>178</v>
      </c>
      <c r="E528" t="s">
        <v>549</v>
      </c>
      <c r="F528" t="s">
        <v>549</v>
      </c>
      <c r="G528" t="s">
        <v>549</v>
      </c>
      <c r="H528" t="s">
        <v>549</v>
      </c>
      <c r="I528" t="s">
        <v>549</v>
      </c>
      <c r="J528" t="s">
        <v>549</v>
      </c>
      <c r="K528">
        <v>11</v>
      </c>
      <c r="L528">
        <v>11</v>
      </c>
      <c r="M528">
        <v>8</v>
      </c>
      <c r="N528">
        <v>8</v>
      </c>
      <c r="O528" t="s">
        <v>549</v>
      </c>
      <c r="P528" t="s">
        <v>549</v>
      </c>
      <c r="Q528" t="s">
        <v>549</v>
      </c>
      <c r="R528" t="s">
        <v>549</v>
      </c>
      <c r="S528" t="s">
        <v>549</v>
      </c>
      <c r="T528" t="s">
        <v>549</v>
      </c>
      <c r="U528" t="s">
        <v>549</v>
      </c>
      <c r="V528" t="s">
        <v>549</v>
      </c>
      <c r="W528">
        <v>7</v>
      </c>
      <c r="X528">
        <v>7</v>
      </c>
      <c r="Y528" t="s">
        <v>549</v>
      </c>
      <c r="Z528" t="s">
        <v>549</v>
      </c>
      <c r="AA528">
        <v>9</v>
      </c>
      <c r="AB528">
        <v>9</v>
      </c>
      <c r="AC528">
        <v>97</v>
      </c>
      <c r="AD528">
        <v>30</v>
      </c>
    </row>
    <row r="529" spans="1:30" ht="12.75">
      <c r="A529" t="s">
        <v>334</v>
      </c>
      <c r="B529" t="s">
        <v>191</v>
      </c>
      <c r="C529" t="s">
        <v>541</v>
      </c>
      <c r="D529" t="s">
        <v>686</v>
      </c>
      <c r="E529" t="s">
        <v>549</v>
      </c>
      <c r="F529" t="s">
        <v>549</v>
      </c>
      <c r="G529" t="s">
        <v>549</v>
      </c>
      <c r="H529" t="s">
        <v>549</v>
      </c>
      <c r="I529">
        <v>1</v>
      </c>
      <c r="J529">
        <v>1</v>
      </c>
      <c r="K529">
        <v>22</v>
      </c>
      <c r="L529">
        <v>11</v>
      </c>
      <c r="M529">
        <v>8</v>
      </c>
      <c r="N529">
        <v>4</v>
      </c>
      <c r="O529" t="s">
        <v>549</v>
      </c>
      <c r="P529" t="s">
        <v>549</v>
      </c>
      <c r="Q529">
        <v>6</v>
      </c>
      <c r="R529">
        <v>3</v>
      </c>
      <c r="S529">
        <v>2</v>
      </c>
      <c r="T529">
        <v>1</v>
      </c>
      <c r="U529">
        <v>5</v>
      </c>
      <c r="V529">
        <v>3</v>
      </c>
      <c r="W529">
        <v>16</v>
      </c>
      <c r="X529">
        <v>8</v>
      </c>
      <c r="Y529">
        <v>9</v>
      </c>
      <c r="Z529">
        <v>5</v>
      </c>
      <c r="AA529">
        <v>12</v>
      </c>
      <c r="AB529">
        <v>6</v>
      </c>
      <c r="AC529">
        <v>198</v>
      </c>
      <c r="AD529">
        <v>48</v>
      </c>
    </row>
    <row r="530" spans="1:30" ht="12.75">
      <c r="A530" t="s">
        <v>334</v>
      </c>
      <c r="B530" t="s">
        <v>313</v>
      </c>
      <c r="C530" t="s">
        <v>541</v>
      </c>
      <c r="D530" t="s">
        <v>179</v>
      </c>
      <c r="E530">
        <v>3</v>
      </c>
      <c r="F530">
        <v>1</v>
      </c>
      <c r="G530">
        <v>2</v>
      </c>
      <c r="H530">
        <v>1</v>
      </c>
      <c r="I530" t="s">
        <v>549</v>
      </c>
      <c r="J530" t="s">
        <v>549</v>
      </c>
      <c r="K530">
        <v>66</v>
      </c>
      <c r="L530">
        <v>22</v>
      </c>
      <c r="M530">
        <v>15</v>
      </c>
      <c r="N530">
        <v>5</v>
      </c>
      <c r="O530" t="s">
        <v>549</v>
      </c>
      <c r="P530" t="s">
        <v>549</v>
      </c>
      <c r="Q530">
        <v>1</v>
      </c>
      <c r="R530">
        <v>0</v>
      </c>
      <c r="S530">
        <v>6</v>
      </c>
      <c r="T530">
        <v>2</v>
      </c>
      <c r="U530">
        <v>2</v>
      </c>
      <c r="V530">
        <v>1</v>
      </c>
      <c r="W530">
        <v>52</v>
      </c>
      <c r="X530">
        <v>17</v>
      </c>
      <c r="Y530">
        <v>12</v>
      </c>
      <c r="Z530">
        <v>4</v>
      </c>
      <c r="AA530">
        <v>23</v>
      </c>
      <c r="AB530">
        <v>8</v>
      </c>
      <c r="AC530">
        <v>306</v>
      </c>
      <c r="AD530">
        <v>124</v>
      </c>
    </row>
    <row r="531" spans="1:30" ht="12.75">
      <c r="A531" t="s">
        <v>334</v>
      </c>
      <c r="B531" t="s">
        <v>193</v>
      </c>
      <c r="C531" t="s">
        <v>541</v>
      </c>
      <c r="D531" t="s">
        <v>310</v>
      </c>
      <c r="E531">
        <v>3</v>
      </c>
      <c r="F531">
        <v>1</v>
      </c>
      <c r="G531">
        <v>2</v>
      </c>
      <c r="H531">
        <v>0</v>
      </c>
      <c r="I531">
        <v>1</v>
      </c>
      <c r="J531">
        <v>0</v>
      </c>
      <c r="K531">
        <v>88</v>
      </c>
      <c r="L531">
        <v>17</v>
      </c>
      <c r="M531">
        <v>23</v>
      </c>
      <c r="N531">
        <v>5</v>
      </c>
      <c r="O531" t="s">
        <v>549</v>
      </c>
      <c r="P531" t="s">
        <v>549</v>
      </c>
      <c r="Q531">
        <v>7</v>
      </c>
      <c r="R531">
        <v>1</v>
      </c>
      <c r="S531">
        <v>8</v>
      </c>
      <c r="T531">
        <v>2</v>
      </c>
      <c r="U531">
        <v>7</v>
      </c>
      <c r="V531">
        <v>1</v>
      </c>
      <c r="W531">
        <v>68</v>
      </c>
      <c r="X531">
        <v>13</v>
      </c>
      <c r="Y531">
        <v>21</v>
      </c>
      <c r="Z531">
        <v>4</v>
      </c>
      <c r="AA531">
        <v>35</v>
      </c>
      <c r="AB531">
        <v>7</v>
      </c>
      <c r="AC531">
        <v>507</v>
      </c>
      <c r="AD531">
        <v>172</v>
      </c>
    </row>
    <row r="532" spans="1:30" ht="12.75">
      <c r="A532" t="s">
        <v>334</v>
      </c>
      <c r="B532" t="s">
        <v>187</v>
      </c>
      <c r="C532" t="s">
        <v>541</v>
      </c>
      <c r="D532" t="s">
        <v>513</v>
      </c>
      <c r="E532" t="s">
        <v>549</v>
      </c>
      <c r="F532" t="s">
        <v>549</v>
      </c>
      <c r="G532" t="s">
        <v>549</v>
      </c>
      <c r="H532" t="s">
        <v>549</v>
      </c>
      <c r="I532" t="s">
        <v>549</v>
      </c>
      <c r="J532" t="s">
        <v>549</v>
      </c>
      <c r="K532" t="s">
        <v>549</v>
      </c>
      <c r="L532" t="s">
        <v>549</v>
      </c>
      <c r="M532" t="s">
        <v>549</v>
      </c>
      <c r="N532" t="s">
        <v>549</v>
      </c>
      <c r="O532" t="s">
        <v>549</v>
      </c>
      <c r="P532" t="s">
        <v>549</v>
      </c>
      <c r="Q532" t="s">
        <v>549</v>
      </c>
      <c r="R532" t="s">
        <v>549</v>
      </c>
      <c r="S532" t="s">
        <v>549</v>
      </c>
      <c r="T532" t="s">
        <v>549</v>
      </c>
      <c r="U532" t="s">
        <v>549</v>
      </c>
      <c r="V532" t="s">
        <v>549</v>
      </c>
      <c r="W532" t="s">
        <v>549</v>
      </c>
      <c r="X532" t="s">
        <v>549</v>
      </c>
      <c r="Y532" t="s">
        <v>549</v>
      </c>
      <c r="Z532" t="s">
        <v>549</v>
      </c>
      <c r="AA532" t="s">
        <v>549</v>
      </c>
      <c r="AB532" t="s">
        <v>549</v>
      </c>
      <c r="AC532">
        <v>3</v>
      </c>
      <c r="AD532" t="s">
        <v>549</v>
      </c>
    </row>
    <row r="533" spans="1:30" ht="12.75">
      <c r="A533" t="s">
        <v>378</v>
      </c>
      <c r="B533" t="s">
        <v>193</v>
      </c>
      <c r="C533" t="s">
        <v>374</v>
      </c>
      <c r="D533" t="s">
        <v>28</v>
      </c>
      <c r="E533" t="s">
        <v>549</v>
      </c>
      <c r="F533" t="s">
        <v>549</v>
      </c>
      <c r="G533" t="s">
        <v>549</v>
      </c>
      <c r="H533" t="s">
        <v>549</v>
      </c>
      <c r="I533">
        <v>1</v>
      </c>
      <c r="J533">
        <v>1</v>
      </c>
      <c r="K533">
        <v>10</v>
      </c>
      <c r="L533">
        <v>6</v>
      </c>
      <c r="M533">
        <v>1</v>
      </c>
      <c r="N533">
        <v>1</v>
      </c>
      <c r="O533" t="s">
        <v>549</v>
      </c>
      <c r="P533" t="s">
        <v>549</v>
      </c>
      <c r="Q533">
        <v>2</v>
      </c>
      <c r="R533">
        <v>1</v>
      </c>
      <c r="S533">
        <v>2</v>
      </c>
      <c r="T533">
        <v>1</v>
      </c>
      <c r="U533">
        <v>1</v>
      </c>
      <c r="V533">
        <v>1</v>
      </c>
      <c r="W533">
        <v>15</v>
      </c>
      <c r="X533">
        <v>9</v>
      </c>
      <c r="Y533">
        <v>6</v>
      </c>
      <c r="Z533">
        <v>3</v>
      </c>
      <c r="AA533">
        <v>9</v>
      </c>
      <c r="AB533">
        <v>5</v>
      </c>
      <c r="AC533">
        <v>173</v>
      </c>
      <c r="AD533">
        <v>31</v>
      </c>
    </row>
    <row r="534" spans="1:30" ht="12.75">
      <c r="A534" t="s">
        <v>378</v>
      </c>
      <c r="B534" t="s">
        <v>191</v>
      </c>
      <c r="C534" t="s">
        <v>374</v>
      </c>
      <c r="D534" t="s">
        <v>687</v>
      </c>
      <c r="E534" t="s">
        <v>549</v>
      </c>
      <c r="F534" t="s">
        <v>549</v>
      </c>
      <c r="G534" t="s">
        <v>549</v>
      </c>
      <c r="H534" t="s">
        <v>549</v>
      </c>
      <c r="I534">
        <v>1</v>
      </c>
      <c r="J534">
        <v>1</v>
      </c>
      <c r="K534">
        <v>2</v>
      </c>
      <c r="L534">
        <v>3</v>
      </c>
      <c r="M534" t="s">
        <v>549</v>
      </c>
      <c r="N534" t="s">
        <v>549</v>
      </c>
      <c r="O534" t="s">
        <v>549</v>
      </c>
      <c r="P534" t="s">
        <v>549</v>
      </c>
      <c r="Q534">
        <v>2</v>
      </c>
      <c r="R534">
        <v>3</v>
      </c>
      <c r="S534">
        <v>2</v>
      </c>
      <c r="T534">
        <v>3</v>
      </c>
      <c r="U534">
        <v>1</v>
      </c>
      <c r="V534">
        <v>1</v>
      </c>
      <c r="W534">
        <v>3</v>
      </c>
      <c r="X534">
        <v>4</v>
      </c>
      <c r="Y534">
        <v>2</v>
      </c>
      <c r="Z534">
        <v>3</v>
      </c>
      <c r="AA534">
        <v>1</v>
      </c>
      <c r="AB534">
        <v>1</v>
      </c>
      <c r="AC534">
        <v>68</v>
      </c>
      <c r="AD534">
        <v>7</v>
      </c>
    </row>
    <row r="535" spans="1:30" ht="12.75">
      <c r="A535" t="s">
        <v>378</v>
      </c>
      <c r="B535" t="s">
        <v>313</v>
      </c>
      <c r="C535" t="s">
        <v>374</v>
      </c>
      <c r="D535" t="s">
        <v>180</v>
      </c>
      <c r="E535" t="s">
        <v>549</v>
      </c>
      <c r="F535" t="s">
        <v>549</v>
      </c>
      <c r="G535" t="s">
        <v>549</v>
      </c>
      <c r="H535" t="s">
        <v>549</v>
      </c>
      <c r="I535" t="s">
        <v>549</v>
      </c>
      <c r="J535" t="s">
        <v>549</v>
      </c>
      <c r="K535">
        <v>8</v>
      </c>
      <c r="L535">
        <v>8</v>
      </c>
      <c r="M535">
        <v>1</v>
      </c>
      <c r="N535">
        <v>1</v>
      </c>
      <c r="O535" t="s">
        <v>549</v>
      </c>
      <c r="P535" t="s">
        <v>549</v>
      </c>
      <c r="Q535" t="s">
        <v>549</v>
      </c>
      <c r="R535" t="s">
        <v>549</v>
      </c>
      <c r="S535" t="s">
        <v>549</v>
      </c>
      <c r="T535" t="s">
        <v>549</v>
      </c>
      <c r="U535" t="s">
        <v>549</v>
      </c>
      <c r="V535" t="s">
        <v>549</v>
      </c>
      <c r="W535">
        <v>12</v>
      </c>
      <c r="X535">
        <v>11</v>
      </c>
      <c r="Y535">
        <v>4</v>
      </c>
      <c r="Z535">
        <v>4</v>
      </c>
      <c r="AA535">
        <v>8</v>
      </c>
      <c r="AB535">
        <v>8</v>
      </c>
      <c r="AC535">
        <v>105</v>
      </c>
      <c r="AD535">
        <v>24</v>
      </c>
    </row>
    <row r="536" spans="1:30" ht="12.75">
      <c r="A536" t="s">
        <v>374</v>
      </c>
      <c r="B536" t="s">
        <v>193</v>
      </c>
      <c r="C536" t="s">
        <v>196</v>
      </c>
      <c r="D536" t="s">
        <v>311</v>
      </c>
      <c r="E536">
        <v>12</v>
      </c>
      <c r="F536">
        <v>0</v>
      </c>
      <c r="G536">
        <v>24</v>
      </c>
      <c r="H536">
        <v>1</v>
      </c>
      <c r="I536">
        <v>37</v>
      </c>
      <c r="J536">
        <v>1</v>
      </c>
      <c r="K536">
        <v>557</v>
      </c>
      <c r="L536">
        <v>13</v>
      </c>
      <c r="M536">
        <v>130</v>
      </c>
      <c r="N536">
        <v>3</v>
      </c>
      <c r="O536">
        <v>8</v>
      </c>
      <c r="P536">
        <v>0</v>
      </c>
      <c r="Q536">
        <v>77</v>
      </c>
      <c r="R536">
        <v>2</v>
      </c>
      <c r="S536">
        <v>63</v>
      </c>
      <c r="T536">
        <v>1</v>
      </c>
      <c r="U536">
        <v>20</v>
      </c>
      <c r="V536">
        <v>0</v>
      </c>
      <c r="W536">
        <v>378</v>
      </c>
      <c r="X536">
        <v>9</v>
      </c>
      <c r="Y536">
        <v>154</v>
      </c>
      <c r="Z536">
        <v>4</v>
      </c>
      <c r="AA536">
        <v>334</v>
      </c>
      <c r="AB536">
        <v>8</v>
      </c>
      <c r="AC536">
        <v>4296</v>
      </c>
      <c r="AD536">
        <v>1293</v>
      </c>
    </row>
    <row r="537" spans="1:30" ht="12.75">
      <c r="A537" t="s">
        <v>374</v>
      </c>
      <c r="B537" t="s">
        <v>187</v>
      </c>
      <c r="C537" t="s">
        <v>196</v>
      </c>
      <c r="D537" t="s">
        <v>517</v>
      </c>
      <c r="E537" t="s">
        <v>549</v>
      </c>
      <c r="F537" t="s">
        <v>549</v>
      </c>
      <c r="G537" t="s">
        <v>549</v>
      </c>
      <c r="H537" t="s">
        <v>549</v>
      </c>
      <c r="I537" t="s">
        <v>549</v>
      </c>
      <c r="J537" t="s">
        <v>549</v>
      </c>
      <c r="K537" t="s">
        <v>549</v>
      </c>
      <c r="L537" t="s">
        <v>549</v>
      </c>
      <c r="M537" t="s">
        <v>549</v>
      </c>
      <c r="N537" t="s">
        <v>549</v>
      </c>
      <c r="O537" t="s">
        <v>549</v>
      </c>
      <c r="P537" t="s">
        <v>549</v>
      </c>
      <c r="Q537" t="s">
        <v>549</v>
      </c>
      <c r="R537" t="s">
        <v>549</v>
      </c>
      <c r="S537" t="s">
        <v>549</v>
      </c>
      <c r="T537" t="s">
        <v>549</v>
      </c>
      <c r="U537" t="s">
        <v>549</v>
      </c>
      <c r="V537" t="s">
        <v>549</v>
      </c>
      <c r="W537" t="s">
        <v>549</v>
      </c>
      <c r="X537" t="s">
        <v>549</v>
      </c>
      <c r="Y537" t="s">
        <v>549</v>
      </c>
      <c r="Z537" t="s">
        <v>549</v>
      </c>
      <c r="AA537" t="s">
        <v>549</v>
      </c>
      <c r="AB537" t="s">
        <v>549</v>
      </c>
      <c r="AC537">
        <v>6</v>
      </c>
      <c r="AD537" t="s">
        <v>549</v>
      </c>
    </row>
    <row r="538" spans="1:30" ht="12.75">
      <c r="A538" t="s">
        <v>374</v>
      </c>
      <c r="B538" t="s">
        <v>313</v>
      </c>
      <c r="C538" t="s">
        <v>196</v>
      </c>
      <c r="D538" t="s">
        <v>46</v>
      </c>
      <c r="E538">
        <v>11</v>
      </c>
      <c r="F538">
        <v>0</v>
      </c>
      <c r="G538">
        <v>17</v>
      </c>
      <c r="H538">
        <v>1</v>
      </c>
      <c r="I538">
        <v>27</v>
      </c>
      <c r="J538">
        <v>1</v>
      </c>
      <c r="K538">
        <v>423</v>
      </c>
      <c r="L538">
        <v>14</v>
      </c>
      <c r="M538">
        <v>106</v>
      </c>
      <c r="N538">
        <v>4</v>
      </c>
      <c r="O538">
        <v>4</v>
      </c>
      <c r="P538">
        <v>0</v>
      </c>
      <c r="Q538">
        <v>34</v>
      </c>
      <c r="R538">
        <v>1</v>
      </c>
      <c r="S538">
        <v>48</v>
      </c>
      <c r="T538">
        <v>2</v>
      </c>
      <c r="U538">
        <v>7</v>
      </c>
      <c r="V538">
        <v>0</v>
      </c>
      <c r="W538">
        <v>301</v>
      </c>
      <c r="X538">
        <v>10</v>
      </c>
      <c r="Y538">
        <v>107</v>
      </c>
      <c r="Z538">
        <v>4</v>
      </c>
      <c r="AA538">
        <v>264</v>
      </c>
      <c r="AB538">
        <v>9</v>
      </c>
      <c r="AC538">
        <v>2977</v>
      </c>
      <c r="AD538">
        <v>981</v>
      </c>
    </row>
    <row r="539" spans="1:30" ht="12.75">
      <c r="A539" t="s">
        <v>374</v>
      </c>
      <c r="B539" t="s">
        <v>191</v>
      </c>
      <c r="C539" t="s">
        <v>196</v>
      </c>
      <c r="D539" t="s">
        <v>697</v>
      </c>
      <c r="E539">
        <v>1</v>
      </c>
      <c r="F539">
        <v>0</v>
      </c>
      <c r="G539">
        <v>7</v>
      </c>
      <c r="H539">
        <v>1</v>
      </c>
      <c r="I539">
        <v>10</v>
      </c>
      <c r="J539">
        <v>1</v>
      </c>
      <c r="K539">
        <v>134</v>
      </c>
      <c r="L539">
        <v>10</v>
      </c>
      <c r="M539">
        <v>24</v>
      </c>
      <c r="N539">
        <v>2</v>
      </c>
      <c r="O539">
        <v>4</v>
      </c>
      <c r="P539">
        <v>0</v>
      </c>
      <c r="Q539">
        <v>43</v>
      </c>
      <c r="R539">
        <v>3</v>
      </c>
      <c r="S539">
        <v>15</v>
      </c>
      <c r="T539">
        <v>1</v>
      </c>
      <c r="U539">
        <v>13</v>
      </c>
      <c r="V539">
        <v>1</v>
      </c>
      <c r="W539">
        <v>77</v>
      </c>
      <c r="X539">
        <v>6</v>
      </c>
      <c r="Y539">
        <v>47</v>
      </c>
      <c r="Z539">
        <v>4</v>
      </c>
      <c r="AA539">
        <v>70</v>
      </c>
      <c r="AB539">
        <v>5</v>
      </c>
      <c r="AC539">
        <v>1313</v>
      </c>
      <c r="AD539">
        <v>312</v>
      </c>
    </row>
  </sheetData>
  <sheetProtection/>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R43"/>
  <sheetViews>
    <sheetView showGridLines="0" zoomScaleSheetLayoutView="90" zoomScalePageLayoutView="0" workbookViewId="0" topLeftCell="A1">
      <selection activeCell="B1" sqref="B1"/>
    </sheetView>
  </sheetViews>
  <sheetFormatPr defaultColWidth="9.140625" defaultRowHeight="12.75"/>
  <cols>
    <col min="1" max="1" width="2.140625" style="29" customWidth="1"/>
    <col min="2" max="2" width="1.8515625" style="29" customWidth="1"/>
    <col min="3" max="3" width="2.421875" style="29" customWidth="1"/>
    <col min="4" max="4" width="2.7109375" style="29" customWidth="1"/>
    <col min="5" max="5" width="22.140625" style="29" customWidth="1"/>
    <col min="6" max="6" width="15.00390625" style="31" customWidth="1"/>
    <col min="7" max="7" width="12.7109375" style="31" customWidth="1"/>
    <col min="8" max="8" width="1.8515625" style="31" customWidth="1"/>
    <col min="9" max="9" width="10.57421875" style="37" customWidth="1"/>
    <col min="10" max="10" width="10.7109375" style="37" customWidth="1"/>
    <col min="11" max="11" width="0.9921875" style="37" customWidth="1"/>
    <col min="12" max="12" width="16.8515625" style="37" customWidth="1"/>
    <col min="13" max="13" width="0.71875" style="37" customWidth="1"/>
    <col min="14" max="14" width="1.28515625" style="37" customWidth="1"/>
    <col min="15" max="15" width="0.9921875" style="32" customWidth="1"/>
    <col min="16" max="16" width="19.7109375" style="32" customWidth="1"/>
    <col min="17" max="16384" width="9.140625" style="32" customWidth="1"/>
  </cols>
  <sheetData>
    <row r="1" s="29" customFormat="1" ht="14.25" customHeight="1">
      <c r="B1" s="152"/>
    </row>
    <row r="2" spans="2:16" s="29" customFormat="1" ht="42.75" customHeight="1">
      <c r="B2" s="172" t="s">
        <v>836</v>
      </c>
      <c r="C2" s="172"/>
      <c r="D2" s="172"/>
      <c r="E2" s="172"/>
      <c r="F2" s="172"/>
      <c r="G2" s="172"/>
      <c r="H2" s="172"/>
      <c r="I2" s="172"/>
      <c r="J2" s="172"/>
      <c r="K2" s="172"/>
      <c r="L2" s="172"/>
      <c r="M2" s="172"/>
      <c r="N2" s="172"/>
      <c r="O2" s="173"/>
      <c r="P2" s="173"/>
    </row>
    <row r="3" spans="2:16" s="29" customFormat="1" ht="14.25" customHeight="1">
      <c r="B3" s="30" t="s">
        <v>192</v>
      </c>
      <c r="C3" s="46"/>
      <c r="D3" s="46"/>
      <c r="E3" s="46"/>
      <c r="F3" s="46"/>
      <c r="G3" s="46"/>
      <c r="H3" s="46"/>
      <c r="I3" s="46"/>
      <c r="J3" s="46"/>
      <c r="K3" s="46"/>
      <c r="L3" s="46"/>
      <c r="M3" s="46"/>
      <c r="N3" s="46"/>
      <c r="O3" s="175"/>
      <c r="P3" s="176"/>
    </row>
    <row r="4" spans="2:16" s="40" customFormat="1" ht="14.25">
      <c r="B4" s="45" t="s">
        <v>540</v>
      </c>
      <c r="C4" s="41"/>
      <c r="D4" s="41"/>
      <c r="E4" s="41"/>
      <c r="F4" s="41"/>
      <c r="G4" s="44"/>
      <c r="H4" s="42"/>
      <c r="I4" s="42"/>
      <c r="J4" s="42"/>
      <c r="K4" s="42"/>
      <c r="L4" s="42"/>
      <c r="M4" s="42"/>
      <c r="N4" s="42"/>
      <c r="O4" s="42"/>
      <c r="P4" s="42"/>
    </row>
    <row r="5" spans="2:12" ht="12.75" customHeight="1">
      <c r="B5" s="177" t="s">
        <v>460</v>
      </c>
      <c r="C5" s="177"/>
      <c r="D5" s="178"/>
      <c r="E5" s="178"/>
      <c r="F5" s="178"/>
      <c r="G5" s="178"/>
      <c r="I5" s="180" t="s">
        <v>765</v>
      </c>
      <c r="J5" s="181"/>
      <c r="K5" s="181"/>
      <c r="L5" s="182"/>
    </row>
    <row r="6" spans="2:7" ht="12.75" customHeight="1">
      <c r="B6" s="177"/>
      <c r="C6" s="177"/>
      <c r="D6" s="178"/>
      <c r="E6" s="178"/>
      <c r="F6" s="178"/>
      <c r="G6" s="178"/>
    </row>
    <row r="7" spans="3:16" ht="12.75">
      <c r="C7" s="33"/>
      <c r="D7" s="33"/>
      <c r="E7" s="33"/>
      <c r="G7" s="43"/>
      <c r="H7" s="36"/>
      <c r="I7" s="34"/>
      <c r="J7" s="34"/>
      <c r="K7" s="35"/>
      <c r="L7" s="35"/>
      <c r="M7" s="35"/>
      <c r="N7" s="34"/>
      <c r="O7" s="35"/>
      <c r="P7" s="96">
        <f>IF(B8="Select a region that matches the region type from the box, right.",1,0)</f>
        <v>0</v>
      </c>
    </row>
    <row r="8" spans="2:16" ht="12.75" customHeight="1">
      <c r="B8" s="179" t="str">
        <f>IF(I5="All England"," ",IF(IF(I5="Local authority",1,0)+IF(ISERROR(VLOOKUP(I8,LA,1,FALSE))=TRUE,1,0)=1,"Select a region from drop down box, right","Select a region that matches the region type from the box, right."))</f>
        <v> </v>
      </c>
      <c r="C8" s="179"/>
      <c r="D8" s="178"/>
      <c r="E8" s="178"/>
      <c r="F8" s="178"/>
      <c r="G8" s="178"/>
      <c r="I8" s="183" t="s">
        <v>414</v>
      </c>
      <c r="J8" s="184"/>
      <c r="K8" s="184"/>
      <c r="L8" s="185"/>
      <c r="P8" s="66" t="str">
        <f>IF($I$5="All England","All England",IF($B$8="Select a region that matches the region type from the box, right.","",$I$8))</f>
        <v>All England</v>
      </c>
    </row>
    <row r="9" spans="6:14" ht="12.75">
      <c r="F9" s="30"/>
      <c r="G9" s="36"/>
      <c r="H9" s="32"/>
      <c r="I9" s="32"/>
      <c r="J9" s="32"/>
      <c r="K9" s="47"/>
      <c r="L9" s="47"/>
      <c r="M9" s="47"/>
      <c r="N9" s="47"/>
    </row>
    <row r="10" spans="1:16" s="60" customFormat="1" ht="12.75" customHeight="1">
      <c r="A10" s="72"/>
      <c r="B10" s="73"/>
      <c r="C10" s="73"/>
      <c r="D10" s="73"/>
      <c r="E10" s="73"/>
      <c r="F10" s="55"/>
      <c r="G10" s="59" t="s">
        <v>313</v>
      </c>
      <c r="H10" s="98"/>
      <c r="I10" s="186" t="s">
        <v>487</v>
      </c>
      <c r="J10" s="186"/>
      <c r="K10" s="186"/>
      <c r="L10" s="187"/>
      <c r="M10" s="187"/>
      <c r="N10" s="98"/>
      <c r="O10" s="98"/>
      <c r="P10" s="59" t="s">
        <v>188</v>
      </c>
    </row>
    <row r="11" spans="1:16" s="60" customFormat="1" ht="12.75" customHeight="1">
      <c r="A11" s="72"/>
      <c r="B11" s="73"/>
      <c r="C11" s="99"/>
      <c r="D11" s="99"/>
      <c r="E11" s="99"/>
      <c r="F11" s="55"/>
      <c r="G11" s="100"/>
      <c r="H11" s="101"/>
      <c r="I11" s="174" t="s">
        <v>488</v>
      </c>
      <c r="J11" s="174"/>
      <c r="K11" s="100"/>
      <c r="L11" s="100" t="s">
        <v>489</v>
      </c>
      <c r="M11" s="100"/>
      <c r="N11" s="56"/>
      <c r="O11" s="101"/>
      <c r="P11" s="100"/>
    </row>
    <row r="12" spans="1:16" s="60" customFormat="1" ht="12.75" customHeight="1">
      <c r="A12" s="72"/>
      <c r="B12" s="74" t="s">
        <v>137</v>
      </c>
      <c r="C12" s="99"/>
      <c r="D12" s="99"/>
      <c r="E12" s="99"/>
      <c r="F12" s="55"/>
      <c r="G12" s="100"/>
      <c r="H12" s="101"/>
      <c r="I12" s="102"/>
      <c r="J12" s="102"/>
      <c r="K12" s="100"/>
      <c r="L12" s="100"/>
      <c r="M12" s="100"/>
      <c r="N12" s="56"/>
      <c r="O12" s="101"/>
      <c r="P12" s="100"/>
    </row>
    <row r="13" spans="1:16" s="60" customFormat="1" ht="12.75" customHeight="1">
      <c r="A13" s="75"/>
      <c r="B13" s="76"/>
      <c r="C13" s="84" t="s">
        <v>539</v>
      </c>
      <c r="D13" s="84"/>
      <c r="E13" s="84"/>
      <c r="F13" s="85"/>
      <c r="G13" s="90">
        <f>RecommendationsDataTable!D11</f>
        <v>29016</v>
      </c>
      <c r="H13" s="103"/>
      <c r="I13" s="189">
        <f>RecommendationsDataTable!F11</f>
        <v>14455</v>
      </c>
      <c r="J13" s="189"/>
      <c r="K13" s="104"/>
      <c r="L13" s="189">
        <f>RecommendationsDataTable!H11</f>
        <v>61</v>
      </c>
      <c r="M13" s="189"/>
      <c r="N13" s="104"/>
      <c r="O13" s="104"/>
      <c r="P13" s="90">
        <f>RecommendationsDataTable!J11</f>
        <v>43532</v>
      </c>
    </row>
    <row r="14" spans="1:16" s="60" customFormat="1" ht="12.75">
      <c r="A14" s="75"/>
      <c r="B14" s="76"/>
      <c r="C14" s="94">
        <f>RecommendationsDataTable!C12</f>
      </c>
      <c r="D14" s="94"/>
      <c r="E14" s="94"/>
      <c r="F14" s="95"/>
      <c r="G14" s="67">
        <f>RecommendationsDataTable!D12</f>
      </c>
      <c r="H14" s="105"/>
      <c r="I14" s="188">
        <f>RecommendationsDataTable!F12</f>
      </c>
      <c r="J14" s="188"/>
      <c r="K14" s="105"/>
      <c r="L14" s="188">
        <f>RecommendationsDataTable!H12</f>
      </c>
      <c r="M14" s="188"/>
      <c r="N14" s="105"/>
      <c r="O14" s="107"/>
      <c r="P14" s="107">
        <f>RecommendationsDataTable!J12</f>
      </c>
    </row>
    <row r="15" spans="1:16" s="60" customFormat="1" ht="12.75">
      <c r="A15" s="75"/>
      <c r="B15" s="197" t="s">
        <v>142</v>
      </c>
      <c r="C15" s="198"/>
      <c r="D15" s="198"/>
      <c r="E15" s="198"/>
      <c r="F15" s="198"/>
      <c r="G15" s="67"/>
      <c r="H15" s="105"/>
      <c r="I15" s="106"/>
      <c r="J15" s="106"/>
      <c r="K15" s="105"/>
      <c r="L15" s="106"/>
      <c r="M15" s="106"/>
      <c r="N15" s="105"/>
      <c r="O15" s="107"/>
      <c r="P15" s="107"/>
    </row>
    <row r="16" spans="1:16" s="60" customFormat="1" ht="12.75">
      <c r="A16" s="75"/>
      <c r="B16" s="196"/>
      <c r="C16" s="196"/>
      <c r="D16" s="196"/>
      <c r="E16" s="196"/>
      <c r="F16" s="196"/>
      <c r="G16" s="67"/>
      <c r="H16" s="105"/>
      <c r="I16" s="106"/>
      <c r="J16" s="106"/>
      <c r="K16" s="105"/>
      <c r="L16" s="106"/>
      <c r="M16" s="106"/>
      <c r="N16" s="105"/>
      <c r="O16" s="107"/>
      <c r="P16" s="107"/>
    </row>
    <row r="17" spans="1:16" s="60" customFormat="1" ht="12.75">
      <c r="A17" s="75"/>
      <c r="B17" s="76"/>
      <c r="C17" s="86" t="s">
        <v>539</v>
      </c>
      <c r="D17" s="86"/>
      <c r="E17" s="86"/>
      <c r="F17" s="86"/>
      <c r="G17" s="108" t="str">
        <f>RecommendationsDataTable!D13&amp;RecommendationsDataTable!E13</f>
        <v>28921 (100%)</v>
      </c>
      <c r="H17" s="91"/>
      <c r="I17" s="190" t="str">
        <f>RecommendationsDataTable!F13&amp;RecommendationsDataTable!G13</f>
        <v>14423 (100%)</v>
      </c>
      <c r="J17" s="169"/>
      <c r="K17" s="91"/>
      <c r="L17" s="199" t="str">
        <f>RecommendationsDataTable!H13&amp;RecommendationsDataTable!I13</f>
        <v>61 (100%)</v>
      </c>
      <c r="M17" s="199"/>
      <c r="N17" s="92"/>
      <c r="O17" s="108"/>
      <c r="P17" s="108" t="str">
        <f>RecommendationsDataTable!J13&amp;RecommendationsDataTable!K13</f>
        <v>43405 (100%)</v>
      </c>
    </row>
    <row r="18" spans="1:16" s="60" customFormat="1" ht="12.75">
      <c r="A18" s="75"/>
      <c r="B18" s="76"/>
      <c r="C18" s="77" t="str">
        <f>RecommendationsDataTable!C14</f>
        <v> </v>
      </c>
      <c r="D18" s="77"/>
      <c r="E18" s="77"/>
      <c r="F18" s="58"/>
      <c r="G18" s="111">
        <f>RecommendationsDataTable!D14&amp;RecommendationsDataTable!E14</f>
      </c>
      <c r="H18" s="112"/>
      <c r="I18" s="191">
        <f>RecommendationsDataTable!F14&amp;RecommendationsDataTable!G14</f>
      </c>
      <c r="J18" s="191"/>
      <c r="K18" s="112"/>
      <c r="L18" s="200">
        <f>RecommendationsDataTable!H14&amp;RecommendationsDataTable!I14</f>
      </c>
      <c r="M18" s="200"/>
      <c r="N18" s="112"/>
      <c r="O18" s="114"/>
      <c r="P18" s="114">
        <f>RecommendationsDataTable!J14&amp;RecommendationsDataTable!K14</f>
      </c>
    </row>
    <row r="19" spans="1:16" s="60" customFormat="1" ht="12.75">
      <c r="A19" s="75"/>
      <c r="B19" s="76"/>
      <c r="C19" s="77"/>
      <c r="D19" s="77"/>
      <c r="E19" s="77"/>
      <c r="F19" s="58"/>
      <c r="G19" s="111"/>
      <c r="H19" s="112"/>
      <c r="I19" s="110"/>
      <c r="J19" s="110"/>
      <c r="K19" s="112"/>
      <c r="L19" s="113"/>
      <c r="M19" s="113"/>
      <c r="N19" s="112"/>
      <c r="O19" s="114"/>
      <c r="P19" s="114"/>
    </row>
    <row r="20" spans="1:16" s="60" customFormat="1" ht="15" customHeight="1">
      <c r="A20" s="75"/>
      <c r="B20" s="206" t="s">
        <v>816</v>
      </c>
      <c r="C20" s="196"/>
      <c r="D20" s="196"/>
      <c r="E20" s="196"/>
      <c r="F20" s="196"/>
      <c r="G20" s="196"/>
      <c r="H20" s="196"/>
      <c r="I20" s="196"/>
      <c r="J20" s="196"/>
      <c r="K20" s="196"/>
      <c r="L20" s="196"/>
      <c r="M20" s="196"/>
      <c r="N20" s="196"/>
      <c r="O20" s="196"/>
      <c r="P20" s="196"/>
    </row>
    <row r="21" spans="1:16" s="57" customFormat="1" ht="12.75">
      <c r="A21" s="71"/>
      <c r="C21" s="115" t="s">
        <v>226</v>
      </c>
      <c r="E21" s="70"/>
      <c r="F21" s="58"/>
      <c r="G21" s="67"/>
      <c r="H21" s="62"/>
      <c r="I21" s="170"/>
      <c r="J21" s="171"/>
      <c r="K21" s="63"/>
      <c r="L21" s="170"/>
      <c r="M21" s="171"/>
      <c r="N21" s="63"/>
      <c r="O21" s="116"/>
      <c r="P21" s="67"/>
    </row>
    <row r="22" spans="1:16" s="57" customFormat="1" ht="12.75">
      <c r="A22" s="71"/>
      <c r="B22" s="70"/>
      <c r="C22" s="117" t="s">
        <v>711</v>
      </c>
      <c r="D22" s="87"/>
      <c r="E22" s="87"/>
      <c r="F22" s="88"/>
      <c r="G22" s="90" t="str">
        <f>RecommendationsDataTable!D15&amp;RecommendationsDataTable!E15</f>
        <v>3877 (13%)</v>
      </c>
      <c r="H22" s="91"/>
      <c r="I22" s="168" t="str">
        <f>RecommendationsDataTable!F15&amp;RecommendationsDataTable!G15</f>
        <v>2117 (15%)</v>
      </c>
      <c r="J22" s="169"/>
      <c r="K22" s="91"/>
      <c r="L22" s="168" t="str">
        <f>RecommendationsDataTable!H15&amp;RecommendationsDataTable!I15</f>
        <v>8 (13%)</v>
      </c>
      <c r="M22" s="169"/>
      <c r="N22" s="91"/>
      <c r="O22" s="109"/>
      <c r="P22" s="90" t="str">
        <f>RecommendationsDataTable!J15&amp;RecommendationsDataTable!K15</f>
        <v>6002 (14%)</v>
      </c>
    </row>
    <row r="23" spans="1:16" s="57" customFormat="1" ht="12.75">
      <c r="A23" s="71"/>
      <c r="B23" s="70"/>
      <c r="C23" s="79" t="s">
        <v>712</v>
      </c>
      <c r="D23" s="65"/>
      <c r="E23" s="65"/>
      <c r="F23" s="80"/>
      <c r="G23" s="67" t="str">
        <f>RecommendationsDataTable!D16&amp;RecommendationsDataTable!E16</f>
        <v>7825 (27%)</v>
      </c>
      <c r="H23" s="65"/>
      <c r="I23" s="170" t="str">
        <f>RecommendationsDataTable!F16&amp;RecommendationsDataTable!G16</f>
        <v>5523 (38%)</v>
      </c>
      <c r="J23" s="171"/>
      <c r="K23" s="65"/>
      <c r="L23" s="170" t="str">
        <f>RecommendationsDataTable!H16&amp;RecommendationsDataTable!I16</f>
        <v>23 (38%)</v>
      </c>
      <c r="M23" s="171"/>
      <c r="N23" s="65"/>
      <c r="O23" s="65"/>
      <c r="P23" s="67" t="str">
        <f>RecommendationsDataTable!J16&amp;RecommendationsDataTable!K16</f>
        <v>13371 (31%)</v>
      </c>
    </row>
    <row r="24" spans="1:16" s="57" customFormat="1" ht="12.75">
      <c r="A24" s="71"/>
      <c r="B24" s="70"/>
      <c r="C24" s="117" t="s">
        <v>713</v>
      </c>
      <c r="D24" s="87"/>
      <c r="E24" s="87"/>
      <c r="F24" s="88"/>
      <c r="G24" s="90" t="str">
        <f>RecommendationsDataTable!D17&amp;RecommendationsDataTable!E17</f>
        <v>11356 (39%)</v>
      </c>
      <c r="H24" s="91"/>
      <c r="I24" s="168" t="str">
        <f>RecommendationsDataTable!F17&amp;RecommendationsDataTable!G17</f>
        <v>4376 (30%)</v>
      </c>
      <c r="J24" s="169"/>
      <c r="K24" s="91"/>
      <c r="L24" s="168" t="str">
        <f>RecommendationsDataTable!H17&amp;RecommendationsDataTable!I17</f>
        <v>16 (26%)</v>
      </c>
      <c r="M24" s="169"/>
      <c r="N24" s="91"/>
      <c r="O24" s="109"/>
      <c r="P24" s="90" t="str">
        <f>RecommendationsDataTable!J17&amp;RecommendationsDataTable!K17</f>
        <v>15748 (36%)</v>
      </c>
    </row>
    <row r="25" spans="1:16" s="57" customFormat="1" ht="12.75">
      <c r="A25" s="71"/>
      <c r="C25" s="82" t="s">
        <v>227</v>
      </c>
      <c r="D25" s="65"/>
      <c r="E25" s="81"/>
      <c r="F25" s="80"/>
      <c r="G25" s="67"/>
      <c r="H25" s="63"/>
      <c r="I25" s="170"/>
      <c r="J25" s="171"/>
      <c r="K25" s="63"/>
      <c r="L25" s="170"/>
      <c r="M25" s="171"/>
      <c r="N25" s="63"/>
      <c r="O25" s="116"/>
      <c r="P25" s="67"/>
    </row>
    <row r="26" spans="1:16" s="57" customFormat="1" ht="12.75">
      <c r="A26" s="71"/>
      <c r="B26" s="70"/>
      <c r="C26" s="117" t="s">
        <v>714</v>
      </c>
      <c r="D26" s="87"/>
      <c r="E26" s="87"/>
      <c r="F26" s="88"/>
      <c r="G26" s="90" t="str">
        <f>RecommendationsDataTable!D19&amp;RecommendationsDataTable!E19</f>
        <v>7432 (26%)</v>
      </c>
      <c r="H26" s="91"/>
      <c r="I26" s="168" t="str">
        <f>RecommendationsDataTable!F19&amp;RecommendationsDataTable!G19</f>
        <v>3027 (21%)</v>
      </c>
      <c r="J26" s="169"/>
      <c r="K26" s="91"/>
      <c r="L26" s="168" t="str">
        <f>RecommendationsDataTable!H19&amp;RecommendationsDataTable!I19</f>
        <v>9 (15%)</v>
      </c>
      <c r="M26" s="169"/>
      <c r="N26" s="91"/>
      <c r="O26" s="109"/>
      <c r="P26" s="90" t="str">
        <f>RecommendationsDataTable!J19&amp;RecommendationsDataTable!K19</f>
        <v>10468 (24%)</v>
      </c>
    </row>
    <row r="27" spans="1:18" s="57" customFormat="1" ht="12.75">
      <c r="A27" s="71"/>
      <c r="B27" s="70"/>
      <c r="C27" s="118" t="s">
        <v>715</v>
      </c>
      <c r="D27" s="65"/>
      <c r="E27" s="65"/>
      <c r="F27" s="80"/>
      <c r="G27" s="67" t="str">
        <f>RecommendationsDataTable!D20&amp;RecommendationsDataTable!E20</f>
        <v>1789 (6%)</v>
      </c>
      <c r="H27" s="65"/>
      <c r="I27" s="170" t="str">
        <f>RecommendationsDataTable!F20&amp;RecommendationsDataTable!G20</f>
        <v>1464 (10%)</v>
      </c>
      <c r="J27" s="171"/>
      <c r="K27" s="65"/>
      <c r="L27" s="170" t="str">
        <f>RecommendationsDataTable!H20&amp;RecommendationsDataTable!I20</f>
        <v>5 (8%)</v>
      </c>
      <c r="M27" s="171"/>
      <c r="N27" s="65"/>
      <c r="O27" s="65"/>
      <c r="P27" s="67" t="str">
        <f>RecommendationsDataTable!J20&amp;RecommendationsDataTable!K20</f>
        <v>3258 (7%)</v>
      </c>
      <c r="R27" s="57" t="s">
        <v>822</v>
      </c>
    </row>
    <row r="28" spans="1:16" s="57" customFormat="1" ht="12.75">
      <c r="A28" s="71"/>
      <c r="B28" s="70"/>
      <c r="C28" s="119" t="s">
        <v>716</v>
      </c>
      <c r="D28" s="87"/>
      <c r="E28" s="87"/>
      <c r="F28" s="88"/>
      <c r="G28" s="90" t="str">
        <f>RecommendationsDataTable!D21&amp;RecommendationsDataTable!E21</f>
        <v>142 (0%)</v>
      </c>
      <c r="H28" s="91"/>
      <c r="I28" s="168" t="str">
        <f>RecommendationsDataTable!F21&amp;RecommendationsDataTable!G21</f>
        <v>188 (1%)</v>
      </c>
      <c r="J28" s="169"/>
      <c r="K28" s="91"/>
      <c r="L28" s="168" t="str">
        <f>RecommendationsDataTable!H21&amp;RecommendationsDataTable!I21</f>
        <v>1 (2%)</v>
      </c>
      <c r="M28" s="169"/>
      <c r="N28" s="92"/>
      <c r="O28" s="109"/>
      <c r="P28" s="90" t="str">
        <f>RecommendationsDataTable!J21&amp;RecommendationsDataTable!K21</f>
        <v>331 (1%)</v>
      </c>
    </row>
    <row r="29" spans="1:16" s="57" customFormat="1" ht="12.75">
      <c r="A29" s="71"/>
      <c r="B29" s="70"/>
      <c r="C29" s="120" t="s">
        <v>717</v>
      </c>
      <c r="D29" s="65"/>
      <c r="E29" s="65"/>
      <c r="F29" s="80"/>
      <c r="G29" s="67" t="str">
        <f>RecommendationsDataTable!D22&amp;RecommendationsDataTable!E22</f>
        <v>148 (1%)</v>
      </c>
      <c r="H29" s="65"/>
      <c r="I29" s="170" t="str">
        <f>RecommendationsDataTable!F22&amp;RecommendationsDataTable!G22</f>
        <v>407 (3%)</v>
      </c>
      <c r="J29" s="171"/>
      <c r="K29" s="65"/>
      <c r="L29" s="170" t="str">
        <f>RecommendationsDataTable!H22&amp;RecommendationsDataTable!I22</f>
        <v>0 (0%)</v>
      </c>
      <c r="M29" s="171"/>
      <c r="N29" s="65"/>
      <c r="O29" s="65"/>
      <c r="P29" s="67" t="str">
        <f>RecommendationsDataTable!J22&amp;RecommendationsDataTable!K22</f>
        <v>555 (1%)</v>
      </c>
    </row>
    <row r="30" spans="1:16" s="57" customFormat="1" ht="12.75">
      <c r="A30" s="71"/>
      <c r="B30" s="70"/>
      <c r="C30" s="89" t="s">
        <v>718</v>
      </c>
      <c r="D30" s="87"/>
      <c r="E30" s="87"/>
      <c r="F30" s="88"/>
      <c r="G30" s="90" t="str">
        <f>RecommendationsDataTable!D23&amp;RecommendationsDataTable!E23</f>
        <v>1096 (4%)</v>
      </c>
      <c r="H30" s="93"/>
      <c r="I30" s="168" t="str">
        <f>RecommendationsDataTable!F23&amp;RecommendationsDataTable!G23</f>
        <v>572 (4%)</v>
      </c>
      <c r="J30" s="169"/>
      <c r="K30" s="93"/>
      <c r="L30" s="168" t="str">
        <f>RecommendationsDataTable!H23&amp;RecommendationsDataTable!I23</f>
        <v>1 (2%)</v>
      </c>
      <c r="M30" s="169"/>
      <c r="N30" s="93"/>
      <c r="O30" s="109"/>
      <c r="P30" s="90" t="str">
        <f>RecommendationsDataTable!J23&amp;RecommendationsDataTable!K23</f>
        <v>1669 (4%)</v>
      </c>
    </row>
    <row r="31" spans="1:16" s="57" customFormat="1" ht="12.75">
      <c r="A31" s="71"/>
      <c r="B31" s="70"/>
      <c r="C31" s="79" t="s">
        <v>719</v>
      </c>
      <c r="D31" s="65"/>
      <c r="E31" s="65"/>
      <c r="F31" s="80"/>
      <c r="G31" s="67" t="str">
        <f>RecommendationsDataTable!D24&amp;RecommendationsDataTable!E24</f>
        <v>37 (0%)</v>
      </c>
      <c r="H31" s="65"/>
      <c r="I31" s="170" t="str">
        <f>RecommendationsDataTable!F24&amp;RecommendationsDataTable!G24</f>
        <v>216 (1%)</v>
      </c>
      <c r="J31" s="171"/>
      <c r="K31" s="65"/>
      <c r="L31" s="170" t="str">
        <f>RecommendationsDataTable!H24&amp;RecommendationsDataTable!I24</f>
        <v>4 (7%)</v>
      </c>
      <c r="M31" s="171"/>
      <c r="N31" s="65"/>
      <c r="O31" s="65"/>
      <c r="P31" s="67" t="str">
        <f>RecommendationsDataTable!J24&amp;RecommendationsDataTable!K24</f>
        <v>257 (1%)</v>
      </c>
    </row>
    <row r="32" spans="1:16" s="57" customFormat="1" ht="12.75">
      <c r="A32" s="71"/>
      <c r="B32" s="70"/>
      <c r="C32" s="89" t="s">
        <v>720</v>
      </c>
      <c r="D32" s="87"/>
      <c r="E32" s="87"/>
      <c r="F32" s="88"/>
      <c r="G32" s="90" t="str">
        <f>RecommendationsDataTable!D25&amp;RecommendationsDataTable!E25</f>
        <v>5465 (19%)</v>
      </c>
      <c r="H32" s="93"/>
      <c r="I32" s="168" t="str">
        <f>RecommendationsDataTable!F25&amp;RecommendationsDataTable!G25</f>
        <v>2997 (21%)</v>
      </c>
      <c r="J32" s="169"/>
      <c r="K32" s="93"/>
      <c r="L32" s="168" t="str">
        <f>RecommendationsDataTable!H25&amp;RecommendationsDataTable!I25</f>
        <v>14 (23%)</v>
      </c>
      <c r="M32" s="169"/>
      <c r="N32" s="93"/>
      <c r="O32" s="109"/>
      <c r="P32" s="90" t="str">
        <f>RecommendationsDataTable!J25&amp;RecommendationsDataTable!K25</f>
        <v>8476 (19%)</v>
      </c>
    </row>
    <row r="33" spans="1:16" s="57" customFormat="1" ht="12.75">
      <c r="A33" s="71"/>
      <c r="B33" s="70"/>
      <c r="C33" s="79" t="s">
        <v>721</v>
      </c>
      <c r="D33" s="65"/>
      <c r="E33" s="65"/>
      <c r="F33" s="80"/>
      <c r="G33" s="67" t="str">
        <f>RecommendationsDataTable!D26&amp;RecommendationsDataTable!E26</f>
        <v>11348 (39%)</v>
      </c>
      <c r="H33" s="65"/>
      <c r="I33" s="170" t="str">
        <f>RecommendationsDataTable!F26&amp;RecommendationsDataTable!G26</f>
        <v>6279 (43%)</v>
      </c>
      <c r="J33" s="171"/>
      <c r="K33" s="65"/>
      <c r="L33" s="170" t="str">
        <f>RecommendationsDataTable!H26&amp;RecommendationsDataTable!I26</f>
        <v>31 (51%)</v>
      </c>
      <c r="M33" s="171"/>
      <c r="N33" s="65"/>
      <c r="O33" s="65"/>
      <c r="P33" s="67" t="str">
        <f>RecommendationsDataTable!J26&amp;RecommendationsDataTable!K26</f>
        <v>17658 (41%)</v>
      </c>
    </row>
    <row r="34" spans="1:16" s="57" customFormat="1" ht="12.75">
      <c r="A34" s="71"/>
      <c r="B34" s="70"/>
      <c r="C34" s="89" t="s">
        <v>722</v>
      </c>
      <c r="D34" s="87"/>
      <c r="E34" s="87"/>
      <c r="F34" s="88"/>
      <c r="G34" s="90" t="str">
        <f>RecommendationsDataTable!D27&amp;RecommendationsDataTable!E27</f>
        <v>3305 (11%)</v>
      </c>
      <c r="H34" s="93"/>
      <c r="I34" s="168" t="str">
        <f>RecommendationsDataTable!F27&amp;RecommendationsDataTable!G27</f>
        <v>1733 (12%)</v>
      </c>
      <c r="J34" s="169"/>
      <c r="K34" s="93"/>
      <c r="L34" s="168" t="str">
        <f>RecommendationsDataTable!H27&amp;RecommendationsDataTable!I27</f>
        <v>7 (11%)</v>
      </c>
      <c r="M34" s="169"/>
      <c r="N34" s="93"/>
      <c r="O34" s="109"/>
      <c r="P34" s="90" t="str">
        <f>RecommendationsDataTable!J27&amp;RecommendationsDataTable!K27</f>
        <v>5045 (12%)</v>
      </c>
    </row>
    <row r="35" spans="1:16" s="57" customFormat="1" ht="12.75">
      <c r="A35" s="71"/>
      <c r="B35" s="70"/>
      <c r="C35" s="79"/>
      <c r="D35" s="79"/>
      <c r="E35" s="79"/>
      <c r="F35" s="80"/>
      <c r="G35" s="67"/>
      <c r="H35" s="63"/>
      <c r="I35" s="69"/>
      <c r="J35" s="116"/>
      <c r="K35" s="64"/>
      <c r="L35" s="69"/>
      <c r="M35" s="116"/>
      <c r="N35" s="64"/>
      <c r="O35" s="116"/>
      <c r="P35" s="67"/>
    </row>
    <row r="36" spans="3:16" ht="12.75" customHeight="1">
      <c r="C36" s="192" t="s">
        <v>821</v>
      </c>
      <c r="D36" s="178"/>
      <c r="E36" s="178"/>
      <c r="F36" s="178"/>
      <c r="G36" s="178"/>
      <c r="H36" s="178"/>
      <c r="I36" s="178"/>
      <c r="J36" s="178"/>
      <c r="K36" s="178"/>
      <c r="L36" s="178"/>
      <c r="M36" s="178"/>
      <c r="N36" s="178"/>
      <c r="O36" s="178"/>
      <c r="P36" s="178"/>
    </row>
    <row r="37" spans="3:16" ht="12.75">
      <c r="C37" s="160"/>
      <c r="D37" s="160"/>
      <c r="E37" s="160"/>
      <c r="F37" s="160"/>
      <c r="G37" s="160"/>
      <c r="H37" s="160"/>
      <c r="I37" s="160"/>
      <c r="J37" s="160"/>
      <c r="K37" s="160"/>
      <c r="L37" s="160"/>
      <c r="M37" s="160"/>
      <c r="N37" s="160"/>
      <c r="O37" s="160"/>
      <c r="P37" s="160"/>
    </row>
    <row r="38" spans="3:16" ht="12.75">
      <c r="C38" s="202" t="s">
        <v>139</v>
      </c>
      <c r="D38" s="202"/>
      <c r="E38" s="202"/>
      <c r="F38" s="202"/>
      <c r="G38" s="202"/>
      <c r="H38" s="202"/>
      <c r="I38" s="202"/>
      <c r="J38" s="202"/>
      <c r="K38" s="202"/>
      <c r="L38" s="202"/>
      <c r="M38" s="202"/>
      <c r="N38" s="202"/>
      <c r="O38" s="202"/>
      <c r="P38" s="202"/>
    </row>
    <row r="39" spans="3:16" ht="9" customHeight="1">
      <c r="C39" s="207"/>
      <c r="D39" s="207"/>
      <c r="E39" s="207"/>
      <c r="F39" s="207"/>
      <c r="G39" s="207"/>
      <c r="H39" s="207"/>
      <c r="I39" s="207"/>
      <c r="J39" s="207"/>
      <c r="K39" s="207"/>
      <c r="L39" s="207"/>
      <c r="M39" s="207"/>
      <c r="N39" s="207"/>
      <c r="O39" s="207"/>
      <c r="P39" s="207"/>
    </row>
    <row r="40" spans="3:16" s="29" customFormat="1" ht="15.75" customHeight="1">
      <c r="C40" s="201" t="s">
        <v>404</v>
      </c>
      <c r="D40" s="160"/>
      <c r="E40" s="160"/>
      <c r="F40" s="160"/>
      <c r="G40" s="160"/>
      <c r="H40" s="160"/>
      <c r="I40" s="160"/>
      <c r="J40" s="160"/>
      <c r="K40" s="160"/>
      <c r="L40" s="160"/>
      <c r="M40" s="160"/>
      <c r="N40" s="160"/>
      <c r="O40" s="160"/>
      <c r="P40" s="160"/>
    </row>
    <row r="41" spans="3:16" ht="12.75">
      <c r="C41" s="208" t="s">
        <v>811</v>
      </c>
      <c r="D41" s="194"/>
      <c r="E41" s="194"/>
      <c r="F41" s="194"/>
      <c r="G41" s="194"/>
      <c r="H41" s="194"/>
      <c r="I41" s="194"/>
      <c r="J41" s="194"/>
      <c r="K41" s="194"/>
      <c r="L41" s="194"/>
      <c r="M41" s="194"/>
      <c r="N41" s="194"/>
      <c r="O41" s="194"/>
      <c r="P41" s="194"/>
    </row>
    <row r="42" spans="3:16" ht="12.75">
      <c r="C42" s="194"/>
      <c r="D42" s="194"/>
      <c r="E42" s="194"/>
      <c r="F42" s="194"/>
      <c r="G42" s="194"/>
      <c r="H42" s="194"/>
      <c r="I42" s="194"/>
      <c r="J42" s="194"/>
      <c r="K42" s="194"/>
      <c r="L42" s="194"/>
      <c r="M42" s="194"/>
      <c r="N42" s="194"/>
      <c r="O42" s="194"/>
      <c r="P42" s="194"/>
    </row>
    <row r="43" ht="12.75">
      <c r="C43" s="149" t="s">
        <v>842</v>
      </c>
    </row>
  </sheetData>
  <sheetProtection sheet="1" objects="1" scenarios="1"/>
  <mergeCells count="50">
    <mergeCell ref="C41:P42"/>
    <mergeCell ref="I33:J33"/>
    <mergeCell ref="L33:M33"/>
    <mergeCell ref="L34:M34"/>
    <mergeCell ref="I34:J34"/>
    <mergeCell ref="C40:P40"/>
    <mergeCell ref="C36:P37"/>
    <mergeCell ref="L27:M27"/>
    <mergeCell ref="L29:M29"/>
    <mergeCell ref="L31:M31"/>
    <mergeCell ref="L30:M30"/>
    <mergeCell ref="L25:M25"/>
    <mergeCell ref="C38:P39"/>
    <mergeCell ref="I32:J32"/>
    <mergeCell ref="L26:M26"/>
    <mergeCell ref="L28:M28"/>
    <mergeCell ref="L32:M32"/>
    <mergeCell ref="I30:J30"/>
    <mergeCell ref="I26:J26"/>
    <mergeCell ref="I27:J27"/>
    <mergeCell ref="I29:J29"/>
    <mergeCell ref="I28:J28"/>
    <mergeCell ref="I31:J31"/>
    <mergeCell ref="B2:P2"/>
    <mergeCell ref="I11:J11"/>
    <mergeCell ref="O3:P3"/>
    <mergeCell ref="B5:G6"/>
    <mergeCell ref="B8:G8"/>
    <mergeCell ref="I5:L5"/>
    <mergeCell ref="I8:L8"/>
    <mergeCell ref="I13:J13"/>
    <mergeCell ref="I17:J17"/>
    <mergeCell ref="I14:J14"/>
    <mergeCell ref="I10:M10"/>
    <mergeCell ref="I24:J24"/>
    <mergeCell ref="I25:J25"/>
    <mergeCell ref="I21:J21"/>
    <mergeCell ref="I22:J22"/>
    <mergeCell ref="I23:J23"/>
    <mergeCell ref="L23:M23"/>
    <mergeCell ref="L22:M22"/>
    <mergeCell ref="L21:M21"/>
    <mergeCell ref="L24:M24"/>
    <mergeCell ref="L13:M13"/>
    <mergeCell ref="B20:P20"/>
    <mergeCell ref="B15:F16"/>
    <mergeCell ref="L17:M17"/>
    <mergeCell ref="L14:M14"/>
    <mergeCell ref="L18:M18"/>
    <mergeCell ref="I18:J18"/>
  </mergeCells>
  <conditionalFormatting sqref="I5">
    <cfRule type="expression" priority="1" dxfId="2" stopIfTrue="1">
      <formula>G65493="All England"</formula>
    </cfRule>
  </conditionalFormatting>
  <conditionalFormatting sqref="I8">
    <cfRule type="expression" priority="2" dxfId="4" stopIfTrue="1">
      <formula>B8="Select a region that matches the region type from the box, right."</formula>
    </cfRule>
    <cfRule type="expression" priority="3" dxfId="0" stopIfTrue="1">
      <formula>I5="All England"</formula>
    </cfRule>
  </conditionalFormatting>
  <conditionalFormatting sqref="C13:E13 F14">
    <cfRule type="expression" priority="4" dxfId="2" stopIfTrue="1">
      <formula>#REF!="All England"</formula>
    </cfRule>
  </conditionalFormatting>
  <conditionalFormatting sqref="B8:C8">
    <cfRule type="cellIs" priority="5" dxfId="1" operator="equal" stopIfTrue="1">
      <formula>"Select a region that matches the region type from the box, right."</formula>
    </cfRule>
  </conditionalFormatting>
  <conditionalFormatting sqref="G14:P14">
    <cfRule type="expression" priority="6" dxfId="0" stopIfTrue="1">
      <formula>$G$14=0</formula>
    </cfRule>
  </conditionalFormatting>
  <dataValidations count="2">
    <dataValidation type="list" allowBlank="1" showInputMessage="1" showErrorMessage="1" sqref="I8">
      <formula1>IF(I5="All England",,IF(I5="Government office region",GOR,IF(I5="Local authority",LA,"")))</formula1>
    </dataValidation>
    <dataValidation type="list" allowBlank="1" showInputMessage="1" showErrorMessage="1" sqref="I5">
      <formula1>Regiontype</formula1>
    </dataValidation>
  </dataValidations>
  <hyperlinks>
    <hyperlink ref="B3" location="Contents!A1" display="Back to Contents"/>
    <hyperlink ref="C40" r:id="rId1" display="http://nationalstrategies.standards.dcsf.gov.uk/node/151379"/>
  </hyperlinks>
  <printOptions/>
  <pageMargins left="0.5511811023622047" right="0.5511811023622047" top="0.5905511811023623" bottom="0.984251968503937" header="0.5118110236220472" footer="0.7086614173228347"/>
  <pageSetup fitToHeight="1" fitToWidth="1" horizontalDpi="600" verticalDpi="600" orientation="landscape" paperSize="9" scale="86" r:id="rId2"/>
  <headerFooter alignWithMargins="0">
    <oddFooter>&amp;L&amp;F&amp;R&amp;"Arial,Bold"&amp;12 5</oddFooter>
  </headerFooter>
</worksheet>
</file>

<file path=xl/worksheets/sheet8.xml><?xml version="1.0" encoding="utf-8"?>
<worksheet xmlns="http://schemas.openxmlformats.org/spreadsheetml/2006/main" xmlns:r="http://schemas.openxmlformats.org/officeDocument/2006/relationships">
  <dimension ref="B5:L30"/>
  <sheetViews>
    <sheetView zoomScalePageLayoutView="0" workbookViewId="0" topLeftCell="A1">
      <selection activeCell="D13" sqref="D13"/>
    </sheetView>
  </sheetViews>
  <sheetFormatPr defaultColWidth="9.140625" defaultRowHeight="12.75"/>
  <cols>
    <col min="1" max="2" width="9.140625" style="97" customWidth="1"/>
    <col min="3" max="3" width="37.140625" style="97" customWidth="1"/>
    <col min="4" max="5" width="9.140625" style="97" customWidth="1"/>
    <col min="6" max="6" width="8.00390625" style="97" customWidth="1"/>
    <col min="7" max="16384" width="9.140625" style="97" customWidth="1"/>
  </cols>
  <sheetData>
    <row r="5" spans="2:12" ht="12.75">
      <c r="B5" s="135"/>
      <c r="C5" s="138"/>
      <c r="D5" s="138"/>
      <c r="E5" s="138"/>
      <c r="F5" s="138"/>
      <c r="G5" s="138"/>
      <c r="H5" s="138"/>
      <c r="I5" s="138"/>
      <c r="J5" s="138"/>
      <c r="K5" s="138"/>
      <c r="L5" s="139"/>
    </row>
    <row r="6" spans="2:12" ht="12.75">
      <c r="B6" s="136"/>
      <c r="C6" s="140"/>
      <c r="D6" s="140"/>
      <c r="E6" s="140"/>
      <c r="F6" s="140"/>
      <c r="G6" s="140"/>
      <c r="H6" s="140"/>
      <c r="I6" s="140"/>
      <c r="J6" s="140"/>
      <c r="K6" s="140"/>
      <c r="L6" s="141"/>
    </row>
    <row r="7" spans="2:12" ht="18">
      <c r="B7" s="136"/>
      <c r="C7" s="142" t="s">
        <v>469</v>
      </c>
      <c r="D7" s="140"/>
      <c r="E7" s="140"/>
      <c r="F7" s="140"/>
      <c r="G7" s="140"/>
      <c r="H7" s="140"/>
      <c r="I7" s="140"/>
      <c r="J7" s="140"/>
      <c r="K7" s="140"/>
      <c r="L7" s="141"/>
    </row>
    <row r="8" spans="2:12" ht="12.75">
      <c r="B8" s="136"/>
      <c r="C8" s="140"/>
      <c r="D8" s="140"/>
      <c r="E8" s="140"/>
      <c r="F8" s="140"/>
      <c r="G8" s="140"/>
      <c r="H8" s="140"/>
      <c r="I8" s="140"/>
      <c r="J8" s="140"/>
      <c r="K8" s="140"/>
      <c r="L8" s="141"/>
    </row>
    <row r="9" spans="2:12" ht="12.75">
      <c r="B9" s="136"/>
      <c r="C9" s="140"/>
      <c r="D9" s="140"/>
      <c r="E9" s="140"/>
      <c r="F9" s="140"/>
      <c r="G9" s="140"/>
      <c r="H9" s="140"/>
      <c r="I9" s="140"/>
      <c r="J9" s="140"/>
      <c r="K9" s="140"/>
      <c r="L9" s="141"/>
    </row>
    <row r="10" spans="2:12" ht="31.5" customHeight="1">
      <c r="B10" s="136"/>
      <c r="C10" s="134"/>
      <c r="D10" s="205" t="s">
        <v>313</v>
      </c>
      <c r="E10" s="205"/>
      <c r="F10" s="205" t="s">
        <v>1</v>
      </c>
      <c r="G10" s="205"/>
      <c r="H10" s="205" t="s">
        <v>2</v>
      </c>
      <c r="I10" s="205"/>
      <c r="J10" s="205" t="s">
        <v>3</v>
      </c>
      <c r="K10" s="205"/>
      <c r="L10" s="141"/>
    </row>
    <row r="11" spans="2:12" ht="12.75">
      <c r="B11" s="136"/>
      <c r="C11" s="129" t="s">
        <v>5</v>
      </c>
      <c r="D11" s="203">
        <f>IF(ISERROR(VLOOKUP("All England"&amp;$D$10,RecommendationsData!$D:$AD,26,FALSE)),0,VLOOKUP("All England"&amp;$D$10,RecommendationsData!$D:$AD,26,FALSE))</f>
        <v>29016</v>
      </c>
      <c r="E11" s="204"/>
      <c r="F11" s="203">
        <f>IF(ISERROR(VLOOKUP("All England"&amp;$F$10,RecommendationsData!$D:$AD,26,FALSE)),0,VLOOKUP("All England"&amp;$F$10,RecommendationsData!$D:$AD,26,FALSE))</f>
        <v>14455</v>
      </c>
      <c r="G11" s="204"/>
      <c r="H11" s="203">
        <f>IF(ISERROR(VLOOKUP("All England"&amp;$H$10,RecommendationsData!$D:$AD,26,FALSE)),0,VLOOKUP("All England"&amp;$H$10,RecommendationsData!$D:$AD,26,FALSE))</f>
        <v>61</v>
      </c>
      <c r="I11" s="204"/>
      <c r="J11" s="203">
        <f>IF(ISERROR(VLOOKUP("All England"&amp;$J$10,RecommendationsData!$D:$AD,26,FALSE)),0,VLOOKUP("All England"&amp;$J$10,RecommendationsData!$D:$AD,26,FALSE))</f>
        <v>43532</v>
      </c>
      <c r="K11" s="204"/>
      <c r="L11" s="141"/>
    </row>
    <row r="12" spans="2:12" ht="12.75">
      <c r="B12" s="136"/>
      <c r="C12" s="130">
        <f>IF('Recommendations at inspection'!I5="All England","",IF('Recommendations at inspection'!$P$7=1,"",'Recommendations at inspection'!$I$8))</f>
      </c>
      <c r="D12" s="203">
        <f>IF('Recommendations at inspection'!$P$8="All England","",IF('Recommendations at inspection'!P7=1,"",IF(ISERROR(VLOOKUP('Recommendations at inspection'!$I$8&amp;$D$10,RecommendationsData!$D:$AD,26,FALSE)),0,VLOOKUP('Recommendations at inspection'!$I$8&amp;$D$10,RecommendationsData!$D:$AD,26,FALSE))))</f>
      </c>
      <c r="E12" s="204"/>
      <c r="F12" s="203">
        <f>IF('Recommendations at inspection'!$P$8="All England","",IF('Recommendations at inspection'!P7=1,"",IF(ISERROR(VLOOKUP('Recommendations at inspection'!$I$8&amp;$F$10,RecommendationsData!$D:$AD,26,FALSE)),0,VLOOKUP('Recommendations at inspection'!$I$8&amp;$F$10,RecommendationsData!$D:$AD,26,FALSE))))</f>
      </c>
      <c r="G12" s="204"/>
      <c r="H12" s="203">
        <f>IF('Recommendations at inspection'!$P$8="All England","",IF('Recommendations at inspection'!P7=1,"",IF(ISERROR(VLOOKUP('Recommendations at inspection'!$I$8&amp;$H$10,RecommendationsData!$D:$AD,26,FALSE)),0,VLOOKUP('Recommendations at inspection'!$I$8&amp;$H$10,RecommendationsData!$D:$AD,26,FALSE))))</f>
      </c>
      <c r="I12" s="204"/>
      <c r="J12" s="203">
        <f>IF('Recommendations at inspection'!$P$8="All England","",IF('Recommendations at inspection'!P7=1,"",IF(ISERROR(VLOOKUP('Recommendations at inspection'!$I$8&amp;$J$10,RecommendationsData!$D:$AD,26,FALSE)),0,VLOOKUP('Recommendations at inspection'!$I$8&amp;$J$10,RecommendationsData!$D:$AD,26,FALSE))))</f>
      </c>
      <c r="K12" s="204"/>
      <c r="L12" s="141"/>
    </row>
    <row r="13" spans="2:12" ht="12.75">
      <c r="B13" s="136"/>
      <c r="C13" s="129" t="s">
        <v>747</v>
      </c>
      <c r="D13" s="131">
        <f>IF(ISERROR(VLOOKUP("All England"&amp;$D$10,RecommendationsData!$D:$AD,27,FALSE)),0,ROUND(VLOOKUP("All England"&amp;$D$10,RecommendationsData!$D:$AD,27,FALSE),0))</f>
        <v>28921</v>
      </c>
      <c r="E13" s="131" t="str">
        <f>" ("&amp;IF(ISERROR(VLOOKUP("All England"&amp;$D$10,RecommendationsData!$D:$AD,27,FALSE)/D11*100),0,ROUND(VLOOKUP("All England"&amp;$D$10,RecommendationsData!$D:$AD,27,FALSE)/D11*100,0))&amp;"%)"</f>
        <v> (100%)</v>
      </c>
      <c r="F13" s="131">
        <f>IF(ISERROR(VLOOKUP("All England"&amp;$F$10,RecommendationsData!$D:$AD,27,FALSE)),0,ROUND(VLOOKUP("All England"&amp;$F$10,RecommendationsData!$D:$AD,27,FALSE),0))</f>
        <v>14423</v>
      </c>
      <c r="G13" s="131" t="str">
        <f>" ("&amp;IF(ISERROR(VLOOKUP("All England"&amp;$F$10,RecommendationsData!$D:$AD,27,FALSE)/F11*100),0,ROUND(VLOOKUP("All England"&amp;$F$10,RecommendationsData!$D:$AD,27,FALSE)/F11*100,0))&amp;"%)"</f>
        <v> (100%)</v>
      </c>
      <c r="H13" s="131">
        <f>IF(ISERROR(VLOOKUP("All England"&amp;$H$10,RecommendationsData!$D:$AD,27,FALSE)),0,ROUND(VLOOKUP("All England"&amp;$H$10,RecommendationsData!$D:$AD,27,FALSE),0))</f>
        <v>61</v>
      </c>
      <c r="I13" s="131" t="str">
        <f>" ("&amp;IF(ISERROR(VLOOKUP("All England"&amp;$H$10,RecommendationsData!$D:$AD,27,FALSE)/H11*100),0,ROUND(VLOOKUP("All England"&amp;$H$10,RecommendationsData!$D:$AD,27,FALSE)/H11*100,0))&amp;"%)"</f>
        <v> (100%)</v>
      </c>
      <c r="J13" s="131">
        <f>IF(ISERROR(VLOOKUP("All England"&amp;$J$10,RecommendationsData!$D:$AD,27,FALSE)),0,ROUND(VLOOKUP("All England"&amp;$J$10,RecommendationsData!$D:$AD,27,FALSE),0))</f>
        <v>43405</v>
      </c>
      <c r="K13" s="131" t="str">
        <f>" ("&amp;IF(ISERROR(VLOOKUP("All England"&amp;$J$10,RecommendationsData!$D:$AD,27,FALSE)/J11*100),0,ROUND(VLOOKUP("All England"&amp;$J$10,RecommendationsData!$D:$AD,27,FALSE)/J11*100,0))&amp;"%)"</f>
        <v> (100%)</v>
      </c>
      <c r="L13" s="141"/>
    </row>
    <row r="14" spans="2:12" ht="12.75">
      <c r="B14" s="136"/>
      <c r="C14" s="132" t="str">
        <f>IF('Recommendations at inspection'!$P$7=1,"",IF('Recommendations at inspection'!$I$5="All England"," ",""&amp;'Recommendations at inspection'!$I$8))</f>
        <v> </v>
      </c>
      <c r="D14" s="133">
        <f>IF('Recommendations at inspection'!$P$8="All England","",IF('Recommendations at inspection'!P7=1,"",IF(IF(ISERROR(VLOOKUP('Recommendations at inspection'!$P$8&amp;$D$10,RecommendationsData!$D:$AD,27,FALSE)),0,VLOOKUP('Recommendations at inspection'!$P$8&amp;$D$10,RecommendationsData!$D:$AD,27,FALSE))="NULL",0,IF(ISERROR(VLOOKUP('Recommendations at inspection'!$P$8&amp;$D$10,RecommendationsData!$D:$AD,27,FALSE)),0,VLOOKUP('Recommendations at inspection'!$P$8&amp;$D$10,RecommendationsData!$D:$AD,27,FALSE)))))</f>
      </c>
      <c r="E14" s="133">
        <f>IF('Recommendations at inspection'!$P$8="All England","",IF('Recommendations at inspection'!P7=1,""," ("&amp;IF(ISERROR(VLOOKUP('Recommendations at inspection'!$P$8&amp;$D$10,RecommendationsData!$D:$AD,27,FALSE)/D12*100),0,ROUND(VLOOKUP('Recommendations at inspection'!$P$8&amp;$D$10,RecommendationsData!$D:$AD,27,FALSE)/D12*100,0))&amp;"%)"))</f>
      </c>
      <c r="F14" s="133">
        <f>IF('Recommendations at inspection'!$P$8="All England","",IF('Recommendations at inspection'!P7=1,"",IF(IF(ISERROR(VLOOKUP('Recommendations at inspection'!$P$8&amp;$F$10,RecommendationsData!$D:$AD,27,FALSE)),0,VLOOKUP('Recommendations at inspection'!$P$8&amp;$F$10,RecommendationsData!$D:$AD,27,FALSE))="NULL",0,IF(ISERROR(VLOOKUP('Recommendations at inspection'!$P$8&amp;$F$10,RecommendationsData!$D:$AD,27,FALSE)),0,VLOOKUP('Recommendations at inspection'!$P$8&amp;$F$10,RecommendationsData!$D:$AD,27,FALSE)))))</f>
      </c>
      <c r="G14" s="133">
        <f>IF('Recommendations at inspection'!$P$8="All England","",IF('Recommendations at inspection'!P7=1,""," ("&amp;IF(ISERROR(VLOOKUP('Recommendations at inspection'!$P$8&amp;$F$10,RecommendationsData!$D:$AD,27,FALSE)/F12*100),0,ROUND(VLOOKUP('Recommendations at inspection'!$P$8&amp;$F$10,RecommendationsData!$D:$AD,27,FALSE)/F12*100,0))&amp;"%)"))</f>
      </c>
      <c r="H14" s="133">
        <f>IF('Recommendations at inspection'!$P$8="All England","",IF('Recommendations at inspection'!P7=1,"",IF(IF(ISERROR(VLOOKUP('Recommendations at inspection'!$P$8&amp;$H$10,RecommendationsData!$D:$AD,27,FALSE)),0,VLOOKUP('Recommendations at inspection'!$P$8&amp;$H$10,RecommendationsData!$D:$AD,27,FALSE))="NULL",0,IF(ISERROR(VLOOKUP('Recommendations at inspection'!$P$8&amp;$H$10,RecommendationsData!$D:$AD,27,FALSE)),0,VLOOKUP('Recommendations at inspection'!$P$8&amp;$H$10,RecommendationsData!$D:$AD,27,FALSE)))))</f>
      </c>
      <c r="I14" s="133">
        <f>IF('Recommendations at inspection'!$P$8="All England","",IF('Recommendations at inspection'!P7=1,""," ("&amp;IF(ISERROR(VLOOKUP('Recommendations at inspection'!$P$8&amp;$H$10,RecommendationsData!$D:$AD,27,FALSE)/H12*100),0,ROUND(VLOOKUP('Recommendations at inspection'!$P$8&amp;$H$10,RecommendationsData!$D:$AD,27,FALSE)/H12*100,0))&amp;"%)"))</f>
      </c>
      <c r="J14" s="133">
        <f>IF('Recommendations at inspection'!$P$8="All England","",IF('Recommendations at inspection'!P7=1,"",IF(IF(ISERROR(VLOOKUP('Recommendations at inspection'!$P$8&amp;$J$10,RecommendationsData!$D:$AD,27,FALSE)),0,VLOOKUP('Recommendations at inspection'!$P$8&amp;$J$10,RecommendationsData!$D:$AD,27,FALSE))="NULL",0,IF(ISERROR(VLOOKUP('Recommendations at inspection'!$P$8&amp;$J$10,RecommendationsData!$D:$AD,27,FALSE)),0,VLOOKUP('Recommendations at inspection'!$P$8&amp;$J$10,RecommendationsData!$D:$AD,27,FALSE)))))</f>
      </c>
      <c r="K14" s="133">
        <f>IF('Recommendations at inspection'!$P$8="All England","",IF('Recommendations at inspection'!P7=1,""," ("&amp;IF(ISERROR(VLOOKUP('Recommendations at inspection'!$P$8&amp;$J$10,RecommendationsData!$D:$AD,27,FALSE)/J12*100),0,ROUND(VLOOKUP('Recommendations at inspection'!$P$8&amp;$J$10,RecommendationsData!$D:$AD,27,FALSE)/J12*100,0))&amp;"%)"))</f>
      </c>
      <c r="L14" s="141"/>
    </row>
    <row r="15" spans="2:12" ht="12.75">
      <c r="B15" s="136"/>
      <c r="C15" s="124" t="s">
        <v>711</v>
      </c>
      <c r="D15" s="125">
        <f>IF(IF(ISERROR(VLOOKUP('Recommendations at inspection'!$P$8&amp;$D$10,RecommendationsData!$D:$AD,Ranges!H1,FALSE)),0,VLOOKUP('Recommendations at inspection'!$P$8&amp;$D$10,RecommendationsData!$D:$AD,Ranges!H1,FALSE))="NULL",0,IF(ISERROR(VLOOKUP('Recommendations at inspection'!$P$8&amp;$D$10,RecommendationsData!$D:$AD,Ranges!H1,FALSE)),0,VLOOKUP('Recommendations at inspection'!$P$8&amp;$D$10,RecommendationsData!$D:$AD,Ranges!H1,FALSE)))</f>
        <v>3877</v>
      </c>
      <c r="E15" s="126" t="str">
        <f>" ("&amp;IF(ISERROR(VLOOKUP('Recommendations at inspection'!$P$8&amp;$D$10,RecommendationsData!$D:$AD,Ranges!I1,FALSE)),0,IF(VLOOKUP('Recommendations at inspection'!$P$8&amp;$D$10,RecommendationsData!$D:$AD,Ranges!I1,FALSE)="NULL",0,(VLOOKUP('Recommendations at inspection'!$P$8&amp;$D$10,RecommendationsData!$D:$AD,Ranges!I1,FALSE))))&amp;"%)"</f>
        <v> (13%)</v>
      </c>
      <c r="F15" s="125">
        <f>IF(IF(ISERROR(VLOOKUP('Recommendations at inspection'!$P$8&amp;$F$10,RecommendationsData!$D:$AD,Ranges!H1,FALSE)),0,VLOOKUP('Recommendations at inspection'!$P$8&amp;$F$10,RecommendationsData!$D:$AD,Ranges!H1,FALSE))="NULL",0,IF(ISERROR(VLOOKUP('Recommendations at inspection'!$P$8&amp;$F$10,RecommendationsData!$D:$AD,Ranges!H1,FALSE)),0,VLOOKUP('Recommendations at inspection'!$P$8&amp;$F$10,RecommendationsData!$D:$AD,Ranges!H1,FALSE)))</f>
        <v>2117</v>
      </c>
      <c r="G15" s="125" t="str">
        <f>" ("&amp;IF(ISERROR(VLOOKUP('Recommendations at inspection'!$P$8&amp;$F$10,RecommendationsData!$D:$AD,Ranges!I1,FALSE)),0,IF(VLOOKUP('Recommendations at inspection'!$P$8&amp;$F$10,RecommendationsData!$D:$AD,Ranges!I1,FALSE)="NULL",0,(VLOOKUP('Recommendations at inspection'!$P$8&amp;$F$10,RecommendationsData!$D:$AD,Ranges!I1,FALSE))))&amp;"%)"</f>
        <v> (15%)</v>
      </c>
      <c r="H15" s="125">
        <f>IF(IF(ISERROR(VLOOKUP('Recommendations at inspection'!$P$8&amp;$H$10,RecommendationsData!$D:$AD,Ranges!H1,FALSE)),0,VLOOKUP('Recommendations at inspection'!$P$8&amp;$H$10,RecommendationsData!$D:$AD,Ranges!H1,FALSE))="NULL",0,IF(ISERROR(VLOOKUP('Recommendations at inspection'!$P$8&amp;$H$10,RecommendationsData!$D:$AD,Ranges!H1,FALSE)),0,VLOOKUP('Recommendations at inspection'!$P$8&amp;$H$10,RecommendationsData!$D:$AD,Ranges!H1,FALSE)))</f>
        <v>8</v>
      </c>
      <c r="I15" s="125" t="str">
        <f>" ("&amp;IF(ISERROR(VLOOKUP('Recommendations at inspection'!$P$8&amp;$H$10,RecommendationsData!$D:$AD,Ranges!I1,FALSE)),0,IF(VLOOKUP('Recommendations at inspection'!$P$8&amp;$H$10,RecommendationsData!$D:$AD,Ranges!I1,FALSE)="NULL",0,(VLOOKUP('Recommendations at inspection'!$P$8&amp;$H$10,RecommendationsData!$D:$AD,Ranges!I1,FALSE))))&amp;"%)"</f>
        <v> (13%)</v>
      </c>
      <c r="J15" s="125">
        <f>IF(IF(ISERROR(VLOOKUP('Recommendations at inspection'!$P$8&amp;$J$10,RecommendationsData!$D:$AD,Ranges!H1,FALSE)),0,VLOOKUP('Recommendations at inspection'!$P$8&amp;$J$10,RecommendationsData!$D:$AD,Ranges!H1,FALSE))="NULL",0,IF(ISERROR(VLOOKUP('Recommendations at inspection'!$P$8&amp;$J$10,RecommendationsData!$D:$AD,Ranges!H1,FALSE)),0,VLOOKUP('Recommendations at inspection'!$P$8&amp;$J$10,RecommendationsData!$D:$AD,Ranges!H1,FALSE)))</f>
        <v>6002</v>
      </c>
      <c r="K15" s="125" t="str">
        <f>" ("&amp;IF(ISERROR(VLOOKUP('Recommendations at inspection'!$P$8&amp;$J$10,RecommendationsData!$D:$AD,Ranges!I1,FALSE)),0,IF(VLOOKUP('Recommendations at inspection'!$P$8&amp;$J$10,RecommendationsData!$D:$AD,Ranges!I1,FALSE)="NULL",0,(VLOOKUP('Recommendations at inspection'!$P$8&amp;$J$10,RecommendationsData!$D:$AD,Ranges!I1,FALSE))))&amp;"%)"</f>
        <v> (14%)</v>
      </c>
      <c r="L15" s="141"/>
    </row>
    <row r="16" spans="2:12" ht="12.75">
      <c r="B16" s="136"/>
      <c r="C16" s="127" t="s">
        <v>712</v>
      </c>
      <c r="D16" s="125">
        <f>IF(IF(ISERROR(VLOOKUP('Recommendations at inspection'!$P$8&amp;$D$10,RecommendationsData!$D:$AD,Ranges!H2,FALSE)),0,VLOOKUP('Recommendations at inspection'!$P$8&amp;$D$10,RecommendationsData!$D:$AD,Ranges!H2,FALSE))="NULL",0,IF(ISERROR(VLOOKUP('Recommendations at inspection'!$P$8&amp;$D$10,RecommendationsData!$D:$AD,Ranges!H2,FALSE)),0,VLOOKUP('Recommendations at inspection'!$P$8&amp;$D$10,RecommendationsData!$D:$AD,Ranges!H2,FALSE)))</f>
        <v>7825</v>
      </c>
      <c r="E16" s="126" t="str">
        <f>" ("&amp;IF(ISERROR(VLOOKUP('Recommendations at inspection'!$P$8&amp;$D$10,RecommendationsData!$D:$AD,Ranges!I2,FALSE)),0,IF(VLOOKUP('Recommendations at inspection'!$P$8&amp;$D$10,RecommendationsData!$D:$AD,Ranges!I2,FALSE)="NULL",0,(VLOOKUP('Recommendations at inspection'!$P$8&amp;$D$10,RecommendationsData!$D:$AD,Ranges!I2,FALSE))))&amp;"%)"</f>
        <v> (27%)</v>
      </c>
      <c r="F16" s="125">
        <f>IF(IF(ISERROR(VLOOKUP('Recommendations at inspection'!$P$8&amp;$F$10,RecommendationsData!$D:$AD,Ranges!H2,FALSE)),0,VLOOKUP('Recommendations at inspection'!$P$8&amp;$F$10,RecommendationsData!$D:$AD,Ranges!H2,FALSE))="NULL",0,IF(ISERROR(VLOOKUP('Recommendations at inspection'!$P$8&amp;$F$10,RecommendationsData!$D:$AD,Ranges!H2,FALSE)),0,VLOOKUP('Recommendations at inspection'!$P$8&amp;$F$10,RecommendationsData!$D:$AD,Ranges!H2,FALSE)))</f>
        <v>5523</v>
      </c>
      <c r="G16" s="125" t="str">
        <f>" ("&amp;IF(ISERROR(VLOOKUP('Recommendations at inspection'!$P$8&amp;$F$10,RecommendationsData!$D:$AD,Ranges!I2,FALSE)),0,IF(VLOOKUP('Recommendations at inspection'!$P$8&amp;$F$10,RecommendationsData!$D:$AD,Ranges!I2,FALSE)="NULL",0,(VLOOKUP('Recommendations at inspection'!$P$8&amp;$F$10,RecommendationsData!$D:$AD,Ranges!I2,FALSE))))&amp;"%)"</f>
        <v> (38%)</v>
      </c>
      <c r="H16" s="125">
        <f>IF(IF(ISERROR(VLOOKUP('Recommendations at inspection'!$P$8&amp;$H$10,RecommendationsData!$D:$AD,Ranges!H2,FALSE)),0,VLOOKUP('Recommendations at inspection'!$P$8&amp;$H$10,RecommendationsData!$D:$AD,Ranges!H2,FALSE))="NULL",0,IF(ISERROR(VLOOKUP('Recommendations at inspection'!$P$8&amp;$H$10,RecommendationsData!$D:$AD,Ranges!H2,FALSE)),0,VLOOKUP('Recommendations at inspection'!$P$8&amp;$H$10,RecommendationsData!$D:$AD,Ranges!H2,FALSE)))</f>
        <v>23</v>
      </c>
      <c r="I16" s="125" t="str">
        <f>" ("&amp;IF(ISERROR(VLOOKUP('Recommendations at inspection'!$P$8&amp;$H$10,RecommendationsData!$D:$AD,Ranges!I2,FALSE)),0,IF(VLOOKUP('Recommendations at inspection'!$P$8&amp;$H$10,RecommendationsData!$D:$AD,Ranges!I2,FALSE)="NULL",0,(VLOOKUP('Recommendations at inspection'!$P$8&amp;$H$10,RecommendationsData!$D:$AD,Ranges!I2,FALSE))))&amp;"%)"</f>
        <v> (38%)</v>
      </c>
      <c r="J16" s="125">
        <f>IF(IF(ISERROR(VLOOKUP('Recommendations at inspection'!$P$8&amp;$J$10,RecommendationsData!$D:$AD,Ranges!H2,FALSE)),0,VLOOKUP('Recommendations at inspection'!$P$8&amp;$J$10,RecommendationsData!$D:$AD,Ranges!H2,FALSE))="NULL",0,IF(ISERROR(VLOOKUP('Recommendations at inspection'!$P$8&amp;$J$10,RecommendationsData!$D:$AD,Ranges!H2,FALSE)),0,VLOOKUP('Recommendations at inspection'!$P$8&amp;$J$10,RecommendationsData!$D:$AD,Ranges!H2,FALSE)))</f>
        <v>13371</v>
      </c>
      <c r="K16" s="125" t="str">
        <f>" ("&amp;IF(ISERROR(VLOOKUP('Recommendations at inspection'!$P$8&amp;$J$10,RecommendationsData!$D:$AD,Ranges!I2,FALSE)),0,IF(VLOOKUP('Recommendations at inspection'!$P$8&amp;$J$10,RecommendationsData!$D:$AD,Ranges!I2,FALSE)="NULL",0,(VLOOKUP('Recommendations at inspection'!$P$8&amp;$J$10,RecommendationsData!$D:$AD,Ranges!I2,FALSE))))&amp;"%)"</f>
        <v> (31%)</v>
      </c>
      <c r="L16" s="141"/>
    </row>
    <row r="17" spans="2:12" ht="12.75">
      <c r="B17" s="136"/>
      <c r="C17" s="124" t="s">
        <v>713</v>
      </c>
      <c r="D17" s="125">
        <f>IF(IF(ISERROR(VLOOKUP('Recommendations at inspection'!$P$8&amp;$D$10,RecommendationsData!$D:$AD,Ranges!H3,FALSE)),0,VLOOKUP('Recommendations at inspection'!$P$8&amp;$D$10,RecommendationsData!$D:$AD,Ranges!H3,FALSE))="NULL",0,IF(ISERROR(VLOOKUP('Recommendations at inspection'!$P$8&amp;$D$10,RecommendationsData!$D:$AD,Ranges!H3,FALSE)),0,VLOOKUP('Recommendations at inspection'!$P$8&amp;$D$10,RecommendationsData!$D:$AD,Ranges!H3,FALSE)))</f>
        <v>11356</v>
      </c>
      <c r="E17" s="126" t="str">
        <f>" ("&amp;IF(ISERROR(VLOOKUP('Recommendations at inspection'!$P$8&amp;$D$10,RecommendationsData!$D:$AD,Ranges!I3,FALSE)),0,IF(VLOOKUP('Recommendations at inspection'!$P$8&amp;$D$10,RecommendationsData!$D:$AD,Ranges!I3,FALSE)="NULL",0,(VLOOKUP('Recommendations at inspection'!$P$8&amp;$D$10,RecommendationsData!$D:$AD,Ranges!I3,FALSE))))&amp;"%)"</f>
        <v> (39%)</v>
      </c>
      <c r="F17" s="125">
        <f>IF(IF(ISERROR(VLOOKUP('Recommendations at inspection'!$P$8&amp;$F$10,RecommendationsData!$D:$AD,Ranges!H3,FALSE)),0,VLOOKUP('Recommendations at inspection'!$P$8&amp;$F$10,RecommendationsData!$D:$AD,Ranges!H3,FALSE))="NULL",0,IF(ISERROR(VLOOKUP('Recommendations at inspection'!$P$8&amp;$F$10,RecommendationsData!$D:$AD,Ranges!H3,FALSE)),0,VLOOKUP('Recommendations at inspection'!$P$8&amp;$F$10,RecommendationsData!$D:$AD,Ranges!H3,FALSE)))</f>
        <v>4376</v>
      </c>
      <c r="G17" s="125" t="str">
        <f>" ("&amp;IF(ISERROR(VLOOKUP('Recommendations at inspection'!$P$8&amp;$F$10,RecommendationsData!$D:$AD,Ranges!I3,FALSE)),0,IF(VLOOKUP('Recommendations at inspection'!$P$8&amp;$F$10,RecommendationsData!$D:$AD,Ranges!I3,FALSE)="NULL",0,(VLOOKUP('Recommendations at inspection'!$P$8&amp;$F$10,RecommendationsData!$D:$AD,Ranges!I3,FALSE))))&amp;"%)"</f>
        <v> (30%)</v>
      </c>
      <c r="H17" s="125">
        <f>IF(IF(ISERROR(VLOOKUP('Recommendations at inspection'!$P$8&amp;$H$10,RecommendationsData!$D:$AD,Ranges!H3,FALSE)),0,VLOOKUP('Recommendations at inspection'!$P$8&amp;$H$10,RecommendationsData!$D:$AD,Ranges!H3,FALSE))="NULL",0,IF(ISERROR(VLOOKUP('Recommendations at inspection'!$P$8&amp;$H$10,RecommendationsData!$D:$AD,Ranges!H3,FALSE)),0,VLOOKUP('Recommendations at inspection'!$P$8&amp;$H$10,RecommendationsData!$D:$AD,Ranges!H3,FALSE)))</f>
        <v>16</v>
      </c>
      <c r="I17" s="125" t="str">
        <f>" ("&amp;IF(ISERROR(VLOOKUP('Recommendations at inspection'!$P$8&amp;$H$10,RecommendationsData!$D:$AD,Ranges!I3,FALSE)),0,IF(VLOOKUP('Recommendations at inspection'!$P$8&amp;$H$10,RecommendationsData!$D:$AD,Ranges!I3,FALSE)="NULL",0,(VLOOKUP('Recommendations at inspection'!$P$8&amp;$H$10,RecommendationsData!$D:$AD,Ranges!I3,FALSE))))&amp;"%)"</f>
        <v> (26%)</v>
      </c>
      <c r="J17" s="125">
        <f>IF(IF(ISERROR(VLOOKUP('Recommendations at inspection'!$P$8&amp;$J$10,RecommendationsData!$D:$AD,Ranges!H3,FALSE)),0,VLOOKUP('Recommendations at inspection'!$P$8&amp;$J$10,RecommendationsData!$D:$AD,Ranges!H3,FALSE))="NULL",0,IF(ISERROR(VLOOKUP('Recommendations at inspection'!$P$8&amp;$J$10,RecommendationsData!$D:$AD,Ranges!H3,FALSE)),0,VLOOKUP('Recommendations at inspection'!$P$8&amp;$J$10,RecommendationsData!$D:$AD,Ranges!H3,FALSE)))</f>
        <v>15748</v>
      </c>
      <c r="K17" s="125" t="str">
        <f>" ("&amp;IF(ISERROR(VLOOKUP('Recommendations at inspection'!$P$8&amp;$J$10,RecommendationsData!$D:$AD,Ranges!I3,FALSE)),0,IF(VLOOKUP('Recommendations at inspection'!$P$8&amp;$J$10,RecommendationsData!$D:$AD,Ranges!I3,FALSE)="NULL",0,(VLOOKUP('Recommendations at inspection'!$P$8&amp;$J$10,RecommendationsData!$D:$AD,Ranges!I3,FALSE))))&amp;"%)"</f>
        <v> (36%)</v>
      </c>
      <c r="L17" s="141"/>
    </row>
    <row r="18" spans="2:12" ht="12.75">
      <c r="B18" s="136"/>
      <c r="C18" s="124"/>
      <c r="D18" s="125"/>
      <c r="E18" s="126"/>
      <c r="F18" s="125"/>
      <c r="G18" s="125"/>
      <c r="H18" s="125"/>
      <c r="I18" s="125"/>
      <c r="J18" s="125"/>
      <c r="K18" s="125"/>
      <c r="L18" s="141"/>
    </row>
    <row r="19" spans="2:12" ht="12.75">
      <c r="B19" s="136"/>
      <c r="C19" s="124" t="s">
        <v>714</v>
      </c>
      <c r="D19" s="125">
        <f>IF(IF(ISERROR(VLOOKUP('Recommendations at inspection'!$P$8&amp;$D$10,RecommendationsData!$D:$AD,Ranges!H4,FALSE)),0,VLOOKUP('Recommendations at inspection'!$P$8&amp;$D$10,RecommendationsData!$D:$AD,Ranges!H4,FALSE))="NULL",0,IF(ISERROR(VLOOKUP('Recommendations at inspection'!$P$8&amp;$D$10,RecommendationsData!$D:$AD,Ranges!H4,FALSE)),0,VLOOKUP('Recommendations at inspection'!$P$8&amp;$D$10,RecommendationsData!$D:$AD,Ranges!H4,FALSE)))</f>
        <v>7432</v>
      </c>
      <c r="E19" s="126" t="str">
        <f>" ("&amp;IF(ISERROR(VLOOKUP('Recommendations at inspection'!$P$8&amp;$D$10,RecommendationsData!$D:$AD,Ranges!I4,FALSE)),0,IF(VLOOKUP('Recommendations at inspection'!$P$8&amp;$D$10,RecommendationsData!$D:$AD,Ranges!I4,FALSE)="NULL",0,(VLOOKUP('Recommendations at inspection'!$P$8&amp;$D$10,RecommendationsData!$D:$AD,Ranges!I4,FALSE))))&amp;"%)"</f>
        <v> (26%)</v>
      </c>
      <c r="F19" s="125">
        <f>IF(IF(ISERROR(VLOOKUP('Recommendations at inspection'!$P$8&amp;$F$10,RecommendationsData!$D:$AD,Ranges!H4,FALSE)),0,VLOOKUP('Recommendations at inspection'!$P$8&amp;$F$10,RecommendationsData!$D:$AD,Ranges!H4,FALSE))="NULL",0,IF(ISERROR(VLOOKUP('Recommendations at inspection'!$P$8&amp;$F$10,RecommendationsData!$D:$AD,Ranges!H4,FALSE)),0,VLOOKUP('Recommendations at inspection'!$P$8&amp;$F$10,RecommendationsData!$D:$AD,Ranges!H4,FALSE)))</f>
        <v>3027</v>
      </c>
      <c r="G19" s="125" t="str">
        <f>" ("&amp;IF(ISERROR(VLOOKUP('Recommendations at inspection'!$P$8&amp;$F$10,RecommendationsData!$D:$AD,Ranges!I4,FALSE)),0,IF(VLOOKUP('Recommendations at inspection'!$P$8&amp;$F$10,RecommendationsData!$D:$AD,Ranges!I4,FALSE)="NULL",0,(VLOOKUP('Recommendations at inspection'!$P$8&amp;$F$10,RecommendationsData!$D:$AD,Ranges!I4,FALSE))))&amp;"%)"</f>
        <v> (21%)</v>
      </c>
      <c r="H19" s="125">
        <f>IF(IF(ISERROR(VLOOKUP('Recommendations at inspection'!$P$8&amp;$H$10,RecommendationsData!$D:$AD,Ranges!H4,FALSE)),0,VLOOKUP('Recommendations at inspection'!$P$8&amp;$H$10,RecommendationsData!$D:$AD,Ranges!H4,FALSE))="NULL",0,IF(ISERROR(VLOOKUP('Recommendations at inspection'!$P$8&amp;$H$10,RecommendationsData!$D:$AD,Ranges!H4,FALSE)),0,VLOOKUP('Recommendations at inspection'!$P$8&amp;$H$10,RecommendationsData!$D:$AD,Ranges!H4,FALSE)))</f>
        <v>9</v>
      </c>
      <c r="I19" s="125" t="str">
        <f>" ("&amp;IF(ISERROR(VLOOKUP('Recommendations at inspection'!$P$8&amp;$H$10,RecommendationsData!$D:$AD,Ranges!I4,FALSE)),0,IF(VLOOKUP('Recommendations at inspection'!$P$8&amp;$H$10,RecommendationsData!$D:$AD,Ranges!I4,FALSE)="NULL",0,(VLOOKUP('Recommendations at inspection'!$P$8&amp;$H$10,RecommendationsData!$D:$AD,Ranges!I4,FALSE))))&amp;"%)"</f>
        <v> (15%)</v>
      </c>
      <c r="J19" s="125">
        <f>IF(IF(ISERROR(VLOOKUP('Recommendations at inspection'!$P$8&amp;$J$10,RecommendationsData!$D:$AD,Ranges!H4,FALSE)),0,VLOOKUP('Recommendations at inspection'!$P$8&amp;$J$10,RecommendationsData!$D:$AD,Ranges!H4,FALSE))="NULL",0,IF(ISERROR(VLOOKUP('Recommendations at inspection'!$P$8&amp;$J$10,RecommendationsData!$D:$AD,Ranges!H4,FALSE)),0,VLOOKUP('Recommendations at inspection'!$P$8&amp;$J$10,RecommendationsData!$D:$AD,Ranges!H4,FALSE)))</f>
        <v>10468</v>
      </c>
      <c r="K19" s="125" t="str">
        <f>" ("&amp;IF(ISERROR(VLOOKUP('Recommendations at inspection'!$P$8&amp;$J$10,RecommendationsData!$D:$AD,Ranges!I4,FALSE)),0,IF(VLOOKUP('Recommendations at inspection'!$P$8&amp;$J$10,RecommendationsData!$D:$AD,Ranges!I4,FALSE)="NULL",0,(VLOOKUP('Recommendations at inspection'!$P$8&amp;$J$10,RecommendationsData!$D:$AD,Ranges!I4,FALSE))))&amp;"%)"</f>
        <v> (24%)</v>
      </c>
      <c r="L19" s="141"/>
    </row>
    <row r="20" spans="2:12" ht="12.75">
      <c r="B20" s="136"/>
      <c r="C20" s="124" t="s">
        <v>715</v>
      </c>
      <c r="D20" s="125">
        <f>IF(IF(ISERROR(VLOOKUP('Recommendations at inspection'!$P$8&amp;$D$10,RecommendationsData!$D:$AD,Ranges!H5,FALSE)),0,VLOOKUP('Recommendations at inspection'!$P$8&amp;$D$10,RecommendationsData!$D:$AD,Ranges!H5,FALSE))="NULL",0,IF(ISERROR(VLOOKUP('Recommendations at inspection'!$P$8&amp;$D$10,RecommendationsData!$D:$AD,Ranges!H5,FALSE)),0,VLOOKUP('Recommendations at inspection'!$P$8&amp;$D$10,RecommendationsData!$D:$AD,Ranges!H5,FALSE)))</f>
        <v>1789</v>
      </c>
      <c r="E20" s="126" t="str">
        <f>" ("&amp;IF(ISERROR(VLOOKUP('Recommendations at inspection'!$P$8&amp;$D$10,RecommendationsData!$D:$AD,Ranges!I5,FALSE)),0,IF(VLOOKUP('Recommendations at inspection'!$P$8&amp;$D$10,RecommendationsData!$D:$AD,Ranges!I5,FALSE)="NULL",0,(VLOOKUP('Recommendations at inspection'!$P$8&amp;$D$10,RecommendationsData!$D:$AD,Ranges!I5,FALSE))))&amp;"%)"</f>
        <v> (6%)</v>
      </c>
      <c r="F20" s="125">
        <f>IF(IF(ISERROR(VLOOKUP('Recommendations at inspection'!$P$8&amp;$F$10,RecommendationsData!$D:$AD,Ranges!H5,FALSE)),0,VLOOKUP('Recommendations at inspection'!$P$8&amp;$F$10,RecommendationsData!$D:$AD,Ranges!H5,FALSE))="NULL",0,IF(ISERROR(VLOOKUP('Recommendations at inspection'!$P$8&amp;$F$10,RecommendationsData!$D:$AD,Ranges!H5,FALSE)),0,VLOOKUP('Recommendations at inspection'!$P$8&amp;$F$10,RecommendationsData!$D:$AD,Ranges!H5,FALSE)))</f>
        <v>1464</v>
      </c>
      <c r="G20" s="125" t="str">
        <f>" ("&amp;IF(ISERROR(VLOOKUP('Recommendations at inspection'!$P$8&amp;$F$10,RecommendationsData!$D:$AD,Ranges!I5,FALSE)),0,IF(VLOOKUP('Recommendations at inspection'!$P$8&amp;$F$10,RecommendationsData!$D:$AD,Ranges!I5,FALSE)="NULL",0,(VLOOKUP('Recommendations at inspection'!$P$8&amp;$F$10,RecommendationsData!$D:$AD,Ranges!I5,FALSE))))&amp;"%)"</f>
        <v> (10%)</v>
      </c>
      <c r="H20" s="125">
        <f>IF(IF(ISERROR(VLOOKUP('Recommendations at inspection'!$P$8&amp;$H$10,RecommendationsData!$D:$AD,Ranges!H5,FALSE)),0,VLOOKUP('Recommendations at inspection'!$P$8&amp;$H$10,RecommendationsData!$D:$AD,Ranges!H5,FALSE))="NULL",0,IF(ISERROR(VLOOKUP('Recommendations at inspection'!$P$8&amp;$H$10,RecommendationsData!$D:$AD,Ranges!H5,FALSE)),0,VLOOKUP('Recommendations at inspection'!$P$8&amp;$H$10,RecommendationsData!$D:$AD,Ranges!H5,FALSE)))</f>
        <v>5</v>
      </c>
      <c r="I20" s="125" t="str">
        <f>" ("&amp;IF(ISERROR(VLOOKUP('Recommendations at inspection'!$P$8&amp;$H$10,RecommendationsData!$D:$AD,Ranges!I5,FALSE)),0,IF(VLOOKUP('Recommendations at inspection'!$P$8&amp;$H$10,RecommendationsData!$D:$AD,Ranges!I5,FALSE)="NULL",0,(VLOOKUP('Recommendations at inspection'!$P$8&amp;$H$10,RecommendationsData!$D:$AD,Ranges!I5,FALSE))))&amp;"%)"</f>
        <v> (8%)</v>
      </c>
      <c r="J20" s="125">
        <f>IF(IF(ISERROR(VLOOKUP('Recommendations at inspection'!$P$8&amp;$J$10,RecommendationsData!$D:$AD,Ranges!H5,FALSE)),0,VLOOKUP('Recommendations at inspection'!$P$8&amp;$J$10,RecommendationsData!$D:$AD,Ranges!H5,FALSE))="NULL",0,IF(ISERROR(VLOOKUP('Recommendations at inspection'!$P$8&amp;$J$10,RecommendationsData!$D:$AD,Ranges!H5,FALSE)),0,VLOOKUP('Recommendations at inspection'!$P$8&amp;$J$10,RecommendationsData!$D:$AD,Ranges!H5,FALSE)))</f>
        <v>3258</v>
      </c>
      <c r="K20" s="125" t="str">
        <f>" ("&amp;IF(ISERROR(VLOOKUP('Recommendations at inspection'!$P$8&amp;$J$10,RecommendationsData!$D:$AD,Ranges!I5,FALSE)),0,IF(VLOOKUP('Recommendations at inspection'!$P$8&amp;$J$10,RecommendationsData!$D:$AD,Ranges!I5,FALSE)="NULL",0,(VLOOKUP('Recommendations at inspection'!$P$8&amp;$J$10,RecommendationsData!$D:$AD,Ranges!I5,FALSE))))&amp;"%)"</f>
        <v> (7%)</v>
      </c>
      <c r="L20" s="141"/>
    </row>
    <row r="21" spans="2:12" ht="12.75">
      <c r="B21" s="136"/>
      <c r="C21" s="128" t="s">
        <v>716</v>
      </c>
      <c r="D21" s="125">
        <f>IF(IF(ISERROR(VLOOKUP('Recommendations at inspection'!$P$8&amp;$D$10,RecommendationsData!$D:$AD,Ranges!H6,FALSE)),0,VLOOKUP('Recommendations at inspection'!$P$8&amp;$D$10,RecommendationsData!$D:$AD,Ranges!H6,FALSE))="NULL",0,IF(ISERROR(VLOOKUP('Recommendations at inspection'!$P$8&amp;$D$10,RecommendationsData!$D:$AD,Ranges!H6,FALSE)),0,VLOOKUP('Recommendations at inspection'!$P$8&amp;$D$10,RecommendationsData!$D:$AD,Ranges!H6,FALSE)))</f>
        <v>142</v>
      </c>
      <c r="E21" s="126" t="str">
        <f>" ("&amp;IF(ISERROR(VLOOKUP('Recommendations at inspection'!$P$8&amp;$D$10,RecommendationsData!$D:$AD,Ranges!I6,FALSE)),0,IF(VLOOKUP('Recommendations at inspection'!$P$8&amp;$D$10,RecommendationsData!$D:$AD,Ranges!I6,FALSE)="NULL",0,(VLOOKUP('Recommendations at inspection'!$P$8&amp;$D$10,RecommendationsData!$D:$AD,Ranges!I6,FALSE))))&amp;"%)"</f>
        <v> (0%)</v>
      </c>
      <c r="F21" s="125">
        <f>IF(IF(ISERROR(VLOOKUP('Recommendations at inspection'!$P$8&amp;$F$10,RecommendationsData!$D:$AD,Ranges!H6,FALSE)),0,VLOOKUP('Recommendations at inspection'!$P$8&amp;$F$10,RecommendationsData!$D:$AD,Ranges!H6,FALSE))="NULL",0,IF(ISERROR(VLOOKUP('Recommendations at inspection'!$P$8&amp;$F$10,RecommendationsData!$D:$AD,Ranges!H6,FALSE)),0,VLOOKUP('Recommendations at inspection'!$P$8&amp;$F$10,RecommendationsData!$D:$AD,Ranges!H6,FALSE)))</f>
        <v>188</v>
      </c>
      <c r="G21" s="125" t="str">
        <f>" ("&amp;IF(ISERROR(VLOOKUP('Recommendations at inspection'!$P$8&amp;$F$10,RecommendationsData!$D:$AD,Ranges!I6,FALSE)),0,IF(VLOOKUP('Recommendations at inspection'!$P$8&amp;$F$10,RecommendationsData!$D:$AD,Ranges!I6,FALSE)="NULL",0,(VLOOKUP('Recommendations at inspection'!$P$8&amp;$F$10,RecommendationsData!$D:$AD,Ranges!I6,FALSE))))&amp;"%)"</f>
        <v> (1%)</v>
      </c>
      <c r="H21" s="125">
        <f>IF(IF(ISERROR(VLOOKUP('Recommendations at inspection'!$P$8&amp;$H$10,RecommendationsData!$D:$AD,Ranges!H6,FALSE)),0,VLOOKUP('Recommendations at inspection'!$P$8&amp;$H$10,RecommendationsData!$D:$AD,Ranges!H6,FALSE))="NULL",0,IF(ISERROR(VLOOKUP('Recommendations at inspection'!$P$8&amp;$H$10,RecommendationsData!$D:$AD,Ranges!H6,FALSE)),0,VLOOKUP('Recommendations at inspection'!$P$8&amp;$H$10,RecommendationsData!$D:$AD,Ranges!H6,FALSE)))</f>
        <v>1</v>
      </c>
      <c r="I21" s="125" t="str">
        <f>" ("&amp;IF(ISERROR(VLOOKUP('Recommendations at inspection'!$P$8&amp;$H$10,RecommendationsData!$D:$AD,Ranges!I6,FALSE)),0,IF(VLOOKUP('Recommendations at inspection'!$P$8&amp;$H$10,RecommendationsData!$D:$AD,Ranges!I6,FALSE)="NULL",0,(VLOOKUP('Recommendations at inspection'!$P$8&amp;$H$10,RecommendationsData!$D:$AD,Ranges!I6,FALSE))))&amp;"%)"</f>
        <v> (2%)</v>
      </c>
      <c r="J21" s="125">
        <f>IF(IF(ISERROR(VLOOKUP('Recommendations at inspection'!$P$8&amp;$J$10,RecommendationsData!$D:$AD,Ranges!H6,FALSE)),0,VLOOKUP('Recommendations at inspection'!$P$8&amp;$J$10,RecommendationsData!$D:$AD,Ranges!H6,FALSE))="NULL",0,IF(ISERROR(VLOOKUP('Recommendations at inspection'!$P$8&amp;$J$10,RecommendationsData!$D:$AD,Ranges!H6,FALSE)),0,VLOOKUP('Recommendations at inspection'!$P$8&amp;$J$10,RecommendationsData!$D:$AD,Ranges!H6,FALSE)))</f>
        <v>331</v>
      </c>
      <c r="K21" s="125" t="str">
        <f>" ("&amp;IF(ISERROR(VLOOKUP('Recommendations at inspection'!$P$8&amp;$J$10,RecommendationsData!$D:$AD,Ranges!I6,FALSE)),0,IF(VLOOKUP('Recommendations at inspection'!$P$8&amp;$J$10,RecommendationsData!$D:$AD,Ranges!I6,FALSE)="NULL",0,(VLOOKUP('Recommendations at inspection'!$P$8&amp;$J$10,RecommendationsData!$D:$AD,Ranges!I6,FALSE))))&amp;"%)"</f>
        <v> (1%)</v>
      </c>
      <c r="L21" s="141"/>
    </row>
    <row r="22" spans="2:12" ht="12.75">
      <c r="B22" s="136"/>
      <c r="C22" s="128" t="s">
        <v>717</v>
      </c>
      <c r="D22" s="125">
        <f>IF(IF(ISERROR(VLOOKUP('Recommendations at inspection'!$P$8&amp;$D$10,RecommendationsData!$D:$AD,Ranges!H7,FALSE)),0,VLOOKUP('Recommendations at inspection'!$P$8&amp;$D$10,RecommendationsData!$D:$AD,Ranges!H7,FALSE))="NULL",0,IF(ISERROR(VLOOKUP('Recommendations at inspection'!$P$8&amp;$D$10,RecommendationsData!$D:$AD,Ranges!H7,FALSE)),0,VLOOKUP('Recommendations at inspection'!$P$8&amp;$D$10,RecommendationsData!$D:$AD,Ranges!H7,FALSE)))</f>
        <v>148</v>
      </c>
      <c r="E22" s="126" t="str">
        <f>" ("&amp;IF(ISERROR(VLOOKUP('Recommendations at inspection'!$P$8&amp;$D$10,RecommendationsData!$D:$AD,Ranges!I7,FALSE)),0,IF(VLOOKUP('Recommendations at inspection'!$P$8&amp;$D$10,RecommendationsData!$D:$AD,Ranges!I7,FALSE)="NULL",0,(VLOOKUP('Recommendations at inspection'!$P$8&amp;$D$10,RecommendationsData!$D:$AD,Ranges!I7,FALSE))))&amp;"%)"</f>
        <v> (1%)</v>
      </c>
      <c r="F22" s="125">
        <f>IF(IF(ISERROR(VLOOKUP('Recommendations at inspection'!$P$8&amp;$F$10,RecommendationsData!$D:$AD,Ranges!H7,FALSE)),0,VLOOKUP('Recommendations at inspection'!$P$8&amp;$F$10,RecommendationsData!$D:$AD,Ranges!H7,FALSE))="NULL",0,IF(ISERROR(VLOOKUP('Recommendations at inspection'!$P$8&amp;$F$10,RecommendationsData!$D:$AD,Ranges!H7,FALSE)),0,VLOOKUP('Recommendations at inspection'!$P$8&amp;$F$10,RecommendationsData!$D:$AD,Ranges!H7,FALSE)))</f>
        <v>407</v>
      </c>
      <c r="G22" s="125" t="str">
        <f>" ("&amp;IF(ISERROR(VLOOKUP('Recommendations at inspection'!$P$8&amp;$F$10,RecommendationsData!$D:$AD,Ranges!I7,FALSE)),0,IF(VLOOKUP('Recommendations at inspection'!$P$8&amp;$F$10,RecommendationsData!$D:$AD,Ranges!I7,FALSE)="NULL",0,(VLOOKUP('Recommendations at inspection'!$P$8&amp;$F$10,RecommendationsData!$D:$AD,Ranges!I7,FALSE))))&amp;"%)"</f>
        <v> (3%)</v>
      </c>
      <c r="H22" s="125">
        <f>IF(IF(ISERROR(VLOOKUP('Recommendations at inspection'!$P$8&amp;$H$10,RecommendationsData!$D:$AD,Ranges!H7,FALSE)),0,VLOOKUP('Recommendations at inspection'!$P$8&amp;$H$10,RecommendationsData!$D:$AD,Ranges!H7,FALSE))="NULL",0,IF(ISERROR(VLOOKUP('Recommendations at inspection'!$P$8&amp;$H$10,RecommendationsData!$D:$AD,Ranges!H7,FALSE)),0,VLOOKUP('Recommendations at inspection'!$P$8&amp;$H$10,RecommendationsData!$D:$AD,Ranges!H7,FALSE)))</f>
        <v>0</v>
      </c>
      <c r="I22" s="125" t="str">
        <f>" ("&amp;IF(ISERROR(VLOOKUP('Recommendations at inspection'!$P$8&amp;$H$10,RecommendationsData!$D:$AD,Ranges!I7,FALSE)),0,IF(VLOOKUP('Recommendations at inspection'!$P$8&amp;$H$10,RecommendationsData!$D:$AD,Ranges!I7,FALSE)="NULL",0,(VLOOKUP('Recommendations at inspection'!$P$8&amp;$H$10,RecommendationsData!$D:$AD,Ranges!I7,FALSE))))&amp;"%)"</f>
        <v> (0%)</v>
      </c>
      <c r="J22" s="125">
        <f>IF(IF(ISERROR(VLOOKUP('Recommendations at inspection'!$P$8&amp;$J$10,RecommendationsData!$D:$AD,Ranges!H7,FALSE)),0,VLOOKUP('Recommendations at inspection'!$P$8&amp;$J$10,RecommendationsData!$D:$AD,Ranges!H7,FALSE))="NULL",0,IF(ISERROR(VLOOKUP('Recommendations at inspection'!$P$8&amp;$J$10,RecommendationsData!$D:$AD,Ranges!H7,FALSE)),0,VLOOKUP('Recommendations at inspection'!$P$8&amp;$J$10,RecommendationsData!$D:$AD,Ranges!H7,FALSE)))</f>
        <v>555</v>
      </c>
      <c r="K22" s="125" t="str">
        <f>" ("&amp;IF(ISERROR(VLOOKUP('Recommendations at inspection'!$P$8&amp;$J$10,RecommendationsData!$D:$AD,Ranges!I7,FALSE)),0,IF(VLOOKUP('Recommendations at inspection'!$P$8&amp;$J$10,RecommendationsData!$D:$AD,Ranges!I7,FALSE)="NULL",0,(VLOOKUP('Recommendations at inspection'!$P$8&amp;$J$10,RecommendationsData!$D:$AD,Ranges!I7,FALSE))))&amp;"%)"</f>
        <v> (1%)</v>
      </c>
      <c r="L22" s="141"/>
    </row>
    <row r="23" spans="2:12" ht="12.75">
      <c r="B23" s="136"/>
      <c r="C23" s="127" t="s">
        <v>718</v>
      </c>
      <c r="D23" s="125">
        <f>IF(IF(ISERROR(VLOOKUP('Recommendations at inspection'!$P$8&amp;$D$10,RecommendationsData!$D:$AD,Ranges!H8,FALSE)),0,VLOOKUP('Recommendations at inspection'!$P$8&amp;$D$10,RecommendationsData!$D:$AD,Ranges!H8,FALSE))="NULL",0,IF(ISERROR(VLOOKUP('Recommendations at inspection'!$P$8&amp;$D$10,RecommendationsData!$D:$AD,Ranges!H8,FALSE)),0,VLOOKUP('Recommendations at inspection'!$P$8&amp;$D$10,RecommendationsData!$D:$AD,Ranges!H8,FALSE)))</f>
        <v>1096</v>
      </c>
      <c r="E23" s="126" t="str">
        <f>" ("&amp;IF(ISERROR(VLOOKUP('Recommendations at inspection'!$P$8&amp;$D$10,RecommendationsData!$D:$AD,Ranges!I8,FALSE)),0,IF(VLOOKUP('Recommendations at inspection'!$P$8&amp;$D$10,RecommendationsData!$D:$AD,Ranges!I8,FALSE)="NULL",0,(VLOOKUP('Recommendations at inspection'!$P$8&amp;$D$10,RecommendationsData!$D:$AD,Ranges!I8,FALSE))))&amp;"%)"</f>
        <v> (4%)</v>
      </c>
      <c r="F23" s="125">
        <f>IF(IF(ISERROR(VLOOKUP('Recommendations at inspection'!$P$8&amp;$F$10,RecommendationsData!$D:$AD,Ranges!H8,FALSE)),0,VLOOKUP('Recommendations at inspection'!$P$8&amp;$F$10,RecommendationsData!$D:$AD,Ranges!H8,FALSE))="NULL",0,IF(ISERROR(VLOOKUP('Recommendations at inspection'!$P$8&amp;$F$10,RecommendationsData!$D:$AD,Ranges!H8,FALSE)),0,VLOOKUP('Recommendations at inspection'!$P$8&amp;$F$10,RecommendationsData!$D:$AD,Ranges!H8,FALSE)))</f>
        <v>572</v>
      </c>
      <c r="G23" s="125" t="str">
        <f>" ("&amp;IF(ISERROR(VLOOKUP('Recommendations at inspection'!$P$8&amp;$F$10,RecommendationsData!$D:$AD,Ranges!I8,FALSE)),0,IF(VLOOKUP('Recommendations at inspection'!$P$8&amp;$F$10,RecommendationsData!$D:$AD,Ranges!I8,FALSE)="NULL",0,(VLOOKUP('Recommendations at inspection'!$P$8&amp;$F$10,RecommendationsData!$D:$AD,Ranges!I8,FALSE))))&amp;"%)"</f>
        <v> (4%)</v>
      </c>
      <c r="H23" s="125">
        <f>IF(IF(ISERROR(VLOOKUP('Recommendations at inspection'!$P$8&amp;$H$10,RecommendationsData!$D:$AD,Ranges!H8,FALSE)),0,VLOOKUP('Recommendations at inspection'!$P$8&amp;$H$10,RecommendationsData!$D:$AD,Ranges!H8,FALSE))="NULL",0,IF(ISERROR(VLOOKUP('Recommendations at inspection'!$P$8&amp;$H$10,RecommendationsData!$D:$AD,Ranges!H8,FALSE)),0,VLOOKUP('Recommendations at inspection'!$P$8&amp;$H$10,RecommendationsData!$D:$AD,Ranges!H8,FALSE)))</f>
        <v>1</v>
      </c>
      <c r="I23" s="125" t="str">
        <f>" ("&amp;IF(ISERROR(VLOOKUP('Recommendations at inspection'!$P$8&amp;$H$10,RecommendationsData!$D:$AD,Ranges!I8,FALSE)),0,IF(VLOOKUP('Recommendations at inspection'!$P$8&amp;$H$10,RecommendationsData!$D:$AD,Ranges!I8,FALSE)="NULL",0,(VLOOKUP('Recommendations at inspection'!$P$8&amp;$H$10,RecommendationsData!$D:$AD,Ranges!I8,FALSE))))&amp;"%)"</f>
        <v> (2%)</v>
      </c>
      <c r="J23" s="125">
        <f>IF(IF(ISERROR(VLOOKUP('Recommendations at inspection'!$P$8&amp;$J$10,RecommendationsData!$D:$AD,Ranges!H8,FALSE)),0,VLOOKUP('Recommendations at inspection'!$P$8&amp;$J$10,RecommendationsData!$D:$AD,Ranges!H8,FALSE))="NULL",0,IF(ISERROR(VLOOKUP('Recommendations at inspection'!$P$8&amp;$J$10,RecommendationsData!$D:$AD,Ranges!H8,FALSE)),0,VLOOKUP('Recommendations at inspection'!$P$8&amp;$J$10,RecommendationsData!$D:$AD,Ranges!H8,FALSE)))</f>
        <v>1669</v>
      </c>
      <c r="K23" s="125" t="str">
        <f>" ("&amp;IF(ISERROR(VLOOKUP('Recommendations at inspection'!$P$8&amp;$J$10,RecommendationsData!$D:$AD,Ranges!I8,FALSE)),0,IF(VLOOKUP('Recommendations at inspection'!$P$8&amp;$J$10,RecommendationsData!$D:$AD,Ranges!I8,FALSE)="NULL",0,(VLOOKUP('Recommendations at inspection'!$P$8&amp;$J$10,RecommendationsData!$D:$AD,Ranges!I8,FALSE))))&amp;"%)"</f>
        <v> (4%)</v>
      </c>
      <c r="L23" s="141"/>
    </row>
    <row r="24" spans="2:12" ht="12.75">
      <c r="B24" s="136"/>
      <c r="C24" s="127" t="s">
        <v>719</v>
      </c>
      <c r="D24" s="125">
        <f>IF(IF(ISERROR(VLOOKUP('Recommendations at inspection'!$P$8&amp;$D$10,RecommendationsData!$D:$AD,Ranges!H9,FALSE)),0,VLOOKUP('Recommendations at inspection'!$P$8&amp;$D$10,RecommendationsData!$D:$AD,Ranges!H9,FALSE))="NULL",0,IF(ISERROR(VLOOKUP('Recommendations at inspection'!$P$8&amp;$D$10,RecommendationsData!$D:$AD,Ranges!H9,FALSE)),0,VLOOKUP('Recommendations at inspection'!$P$8&amp;$D$10,RecommendationsData!$D:$AD,Ranges!H9,FALSE)))</f>
        <v>37</v>
      </c>
      <c r="E24" s="126" t="str">
        <f>" ("&amp;IF(ISERROR(VLOOKUP('Recommendations at inspection'!$P$8&amp;$D$10,RecommendationsData!$D:$AD,Ranges!I9,FALSE)),0,IF(VLOOKUP('Recommendations at inspection'!$P$8&amp;$D$10,RecommendationsData!$D:$AD,Ranges!I9,FALSE)="NULL",0,(VLOOKUP('Recommendations at inspection'!$P$8&amp;$D$10,RecommendationsData!$D:$AD,Ranges!I9,FALSE))))&amp;"%)"</f>
        <v> (0%)</v>
      </c>
      <c r="F24" s="125">
        <f>IF(IF(ISERROR(VLOOKUP('Recommendations at inspection'!$P$8&amp;$F$10,RecommendationsData!$D:$AD,Ranges!H9,FALSE)),0,VLOOKUP('Recommendations at inspection'!$P$8&amp;$F$10,RecommendationsData!$D:$AD,Ranges!H9,FALSE))="NULL",0,IF(ISERROR(VLOOKUP('Recommendations at inspection'!$P$8&amp;$F$10,RecommendationsData!$D:$AD,Ranges!H9,FALSE)),0,VLOOKUP('Recommendations at inspection'!$P$8&amp;$F$10,RecommendationsData!$D:$AD,Ranges!H9,FALSE)))</f>
        <v>216</v>
      </c>
      <c r="G24" s="125" t="str">
        <f>" ("&amp;IF(ISERROR(VLOOKUP('Recommendations at inspection'!$P$8&amp;$F$10,RecommendationsData!$D:$AD,Ranges!I9,FALSE)),0,IF(VLOOKUP('Recommendations at inspection'!$P$8&amp;$F$10,RecommendationsData!$D:$AD,Ranges!I9,FALSE)="NULL",0,(VLOOKUP('Recommendations at inspection'!$P$8&amp;$F$10,RecommendationsData!$D:$AD,Ranges!I9,FALSE))))&amp;"%)"</f>
        <v> (1%)</v>
      </c>
      <c r="H24" s="125">
        <f>IF(IF(ISERROR(VLOOKUP('Recommendations at inspection'!$P$8&amp;$H$10,RecommendationsData!$D:$AD,Ranges!H9,FALSE)),0,VLOOKUP('Recommendations at inspection'!$P$8&amp;$H$10,RecommendationsData!$D:$AD,Ranges!H9,FALSE))="NULL",0,IF(ISERROR(VLOOKUP('Recommendations at inspection'!$P$8&amp;$H$10,RecommendationsData!$D:$AD,Ranges!H9,FALSE)),0,VLOOKUP('Recommendations at inspection'!$P$8&amp;$H$10,RecommendationsData!$D:$AD,Ranges!H9,FALSE)))</f>
        <v>4</v>
      </c>
      <c r="I24" s="125" t="str">
        <f>" ("&amp;IF(ISERROR(VLOOKUP('Recommendations at inspection'!$P$8&amp;$H$10,RecommendationsData!$D:$AD,Ranges!I9,FALSE)),0,IF(VLOOKUP('Recommendations at inspection'!$P$8&amp;$H$10,RecommendationsData!$D:$AD,Ranges!I9,FALSE)="NULL",0,(VLOOKUP('Recommendations at inspection'!$P$8&amp;$H$10,RecommendationsData!$D:$AD,Ranges!I9,FALSE))))&amp;"%)"</f>
        <v> (7%)</v>
      </c>
      <c r="J24" s="125">
        <f>IF(IF(ISERROR(VLOOKUP('Recommendations at inspection'!$P$8&amp;$J$10,RecommendationsData!$D:$AD,Ranges!H9,FALSE)),0,VLOOKUP('Recommendations at inspection'!$P$8&amp;$J$10,RecommendationsData!$D:$AD,Ranges!H9,FALSE))="NULL",0,IF(ISERROR(VLOOKUP('Recommendations at inspection'!$P$8&amp;$J$10,RecommendationsData!$D:$AD,Ranges!H9,FALSE)),0,VLOOKUP('Recommendations at inspection'!$P$8&amp;$J$10,RecommendationsData!$D:$AD,Ranges!H9,FALSE)))</f>
        <v>257</v>
      </c>
      <c r="K24" s="125" t="str">
        <f>" ("&amp;IF(ISERROR(VLOOKUP('Recommendations at inspection'!$P$8&amp;$J$10,RecommendationsData!$D:$AD,Ranges!I9,FALSE)),0,IF(VLOOKUP('Recommendations at inspection'!$P$8&amp;$J$10,RecommendationsData!$D:$AD,Ranges!I9,FALSE)="NULL",0,(VLOOKUP('Recommendations at inspection'!$P$8&amp;$J$10,RecommendationsData!$D:$AD,Ranges!I9,FALSE))))&amp;"%)"</f>
        <v> (1%)</v>
      </c>
      <c r="L24" s="141"/>
    </row>
    <row r="25" spans="2:12" ht="12.75">
      <c r="B25" s="136"/>
      <c r="C25" s="127" t="s">
        <v>720</v>
      </c>
      <c r="D25" s="125">
        <f>IF(IF(ISERROR(VLOOKUP('Recommendations at inspection'!$P$8&amp;$D$10,RecommendationsData!$D:$AD,Ranges!H10,FALSE)),0,VLOOKUP('Recommendations at inspection'!$P$8&amp;$D$10,RecommendationsData!$D:$AD,Ranges!H10,FALSE))="NULL",0,IF(ISERROR(VLOOKUP('Recommendations at inspection'!$P$8&amp;$D$10,RecommendationsData!$D:$AD,Ranges!H10,FALSE)),0,VLOOKUP('Recommendations at inspection'!$P$8&amp;$D$10,RecommendationsData!$D:$AD,Ranges!H10,FALSE)))</f>
        <v>5465</v>
      </c>
      <c r="E25" s="126" t="str">
        <f>" ("&amp;IF(ISERROR(VLOOKUP('Recommendations at inspection'!$P$8&amp;$D$10,RecommendationsData!$D:$AD,Ranges!I10,FALSE)),0,IF(VLOOKUP('Recommendations at inspection'!$P$8&amp;$D$10,RecommendationsData!$D:$AD,Ranges!I10,FALSE)="NULL",0,(VLOOKUP('Recommendations at inspection'!$P$8&amp;$D$10,RecommendationsData!$D:$AD,Ranges!I10,FALSE))))&amp;"%)"</f>
        <v> (19%)</v>
      </c>
      <c r="F25" s="125">
        <f>IF(IF(ISERROR(VLOOKUP('Recommendations at inspection'!$P$8&amp;$F$10,RecommendationsData!$D:$AD,Ranges!H10,FALSE)),0,VLOOKUP('Recommendations at inspection'!$P$8&amp;$F$10,RecommendationsData!$D:$AD,Ranges!H10,FALSE))="NULL",0,IF(ISERROR(VLOOKUP('Recommendations at inspection'!$P$8&amp;$F$10,RecommendationsData!$D:$AD,Ranges!H10,FALSE)),0,VLOOKUP('Recommendations at inspection'!$P$8&amp;$F$10,RecommendationsData!$D:$AD,Ranges!H10,FALSE)))</f>
        <v>2997</v>
      </c>
      <c r="G25" s="125" t="str">
        <f>" ("&amp;IF(ISERROR(VLOOKUP('Recommendations at inspection'!$P$8&amp;$F$10,RecommendationsData!$D:$AD,Ranges!I10,FALSE)),0,IF(VLOOKUP('Recommendations at inspection'!$P$8&amp;$F$10,RecommendationsData!$D:$AD,Ranges!I10,FALSE)="NULL",0,(VLOOKUP('Recommendations at inspection'!$P$8&amp;$F$10,RecommendationsData!$D:$AD,Ranges!I10,FALSE))))&amp;"%)"</f>
        <v> (21%)</v>
      </c>
      <c r="H25" s="125">
        <f>IF(IF(ISERROR(VLOOKUP('Recommendations at inspection'!$P$8&amp;$H$10,RecommendationsData!$D:$AD,Ranges!H10,FALSE)),0,VLOOKUP('Recommendations at inspection'!$P$8&amp;$H$10,RecommendationsData!$D:$AD,Ranges!H10,FALSE))="NULL",0,IF(ISERROR(VLOOKUP('Recommendations at inspection'!$P$8&amp;$H$10,RecommendationsData!$D:$AD,Ranges!H10,FALSE)),0,VLOOKUP('Recommendations at inspection'!$P$8&amp;$H$10,RecommendationsData!$D:$AD,Ranges!H10,FALSE)))</f>
        <v>14</v>
      </c>
      <c r="I25" s="125" t="str">
        <f>" ("&amp;IF(ISERROR(VLOOKUP('Recommendations at inspection'!$P$8&amp;$H$10,RecommendationsData!$D:$AD,Ranges!I10,FALSE)),0,IF(VLOOKUP('Recommendations at inspection'!$P$8&amp;$H$10,RecommendationsData!$D:$AD,Ranges!I10,FALSE)="NULL",0,(VLOOKUP('Recommendations at inspection'!$P$8&amp;$H$10,RecommendationsData!$D:$AD,Ranges!I10,FALSE))))&amp;"%)"</f>
        <v> (23%)</v>
      </c>
      <c r="J25" s="125">
        <f>IF(IF(ISERROR(VLOOKUP('Recommendations at inspection'!$P$8&amp;$J$10,RecommendationsData!$D:$AD,Ranges!H10,FALSE)),0,VLOOKUP('Recommendations at inspection'!$P$8&amp;$J$10,RecommendationsData!$D:$AD,Ranges!H10,FALSE))="NULL",0,IF(ISERROR(VLOOKUP('Recommendations at inspection'!$P$8&amp;$J$10,RecommendationsData!$D:$AD,Ranges!H10,FALSE)),0,VLOOKUP('Recommendations at inspection'!$P$8&amp;$J$10,RecommendationsData!$D:$AD,Ranges!H10,FALSE)))</f>
        <v>8476</v>
      </c>
      <c r="K25" s="125" t="str">
        <f>" ("&amp;IF(ISERROR(VLOOKUP('Recommendations at inspection'!$P$8&amp;$J$10,RecommendationsData!$D:$AD,Ranges!I10,FALSE)),0,IF(VLOOKUP('Recommendations at inspection'!$P$8&amp;$J$10,RecommendationsData!$D:$AD,Ranges!I10,FALSE)="NULL",0,(VLOOKUP('Recommendations at inspection'!$P$8&amp;$J$10,RecommendationsData!$D:$AD,Ranges!I10,FALSE))))&amp;"%)"</f>
        <v> (19%)</v>
      </c>
      <c r="L25" s="141"/>
    </row>
    <row r="26" spans="2:12" ht="12.75">
      <c r="B26" s="136"/>
      <c r="C26" s="127" t="s">
        <v>721</v>
      </c>
      <c r="D26" s="125">
        <f>IF(IF(ISERROR(VLOOKUP('Recommendations at inspection'!$P$8&amp;$D$10,RecommendationsData!$D:$AD,Ranges!H11,FALSE)),0,VLOOKUP('Recommendations at inspection'!$P$8&amp;$D$10,RecommendationsData!$D:$AD,Ranges!H11,FALSE))="NULL",0,IF(ISERROR(VLOOKUP('Recommendations at inspection'!$P$8&amp;$D$10,RecommendationsData!$D:$AD,Ranges!H11,FALSE)),0,VLOOKUP('Recommendations at inspection'!$P$8&amp;$D$10,RecommendationsData!$D:$AD,Ranges!H11,FALSE)))</f>
        <v>11348</v>
      </c>
      <c r="E26" s="126" t="str">
        <f>" ("&amp;IF(ISERROR(VLOOKUP('Recommendations at inspection'!$P$8&amp;$D$10,RecommendationsData!$D:$AD,Ranges!I11,FALSE)),0,IF(VLOOKUP('Recommendations at inspection'!$P$8&amp;$D$10,RecommendationsData!$D:$AD,Ranges!I11,FALSE)="NULL",0,(VLOOKUP('Recommendations at inspection'!$P$8&amp;$D$10,RecommendationsData!$D:$AD,Ranges!I11,FALSE))))&amp;"%)"</f>
        <v> (39%)</v>
      </c>
      <c r="F26" s="125">
        <f>IF(IF(ISERROR(VLOOKUP('Recommendations at inspection'!$P$8&amp;$F$10,RecommendationsData!$D:$AD,Ranges!H11,FALSE)),0,VLOOKUP('Recommendations at inspection'!$P$8&amp;$F$10,RecommendationsData!$D:$AD,Ranges!H11,FALSE))="NULL",0,IF(ISERROR(VLOOKUP('Recommendations at inspection'!$P$8&amp;$F$10,RecommendationsData!$D:$AD,Ranges!H11,FALSE)),0,VLOOKUP('Recommendations at inspection'!$P$8&amp;$F$10,RecommendationsData!$D:$AD,Ranges!H11,FALSE)))</f>
        <v>6279</v>
      </c>
      <c r="G26" s="125" t="str">
        <f>" ("&amp;IF(ISERROR(VLOOKUP('Recommendations at inspection'!$P$8&amp;$F$10,RecommendationsData!$D:$AD,Ranges!I11,FALSE)),0,IF(VLOOKUP('Recommendations at inspection'!$P$8&amp;$F$10,RecommendationsData!$D:$AD,Ranges!I11,FALSE)="NULL",0,(VLOOKUP('Recommendations at inspection'!$P$8&amp;$F$10,RecommendationsData!$D:$AD,Ranges!I11,FALSE))))&amp;"%)"</f>
        <v> (43%)</v>
      </c>
      <c r="H26" s="125">
        <f>IF(IF(ISERROR(VLOOKUP('Recommendations at inspection'!$P$8&amp;$H$10,RecommendationsData!$D:$AD,Ranges!H11,FALSE)),0,VLOOKUP('Recommendations at inspection'!$P$8&amp;$H$10,RecommendationsData!$D:$AD,Ranges!H11,FALSE))="NULL",0,IF(ISERROR(VLOOKUP('Recommendations at inspection'!$P$8&amp;$H$10,RecommendationsData!$D:$AD,Ranges!H11,FALSE)),0,VLOOKUP('Recommendations at inspection'!$P$8&amp;$H$10,RecommendationsData!$D:$AD,Ranges!H11,FALSE)))</f>
        <v>31</v>
      </c>
      <c r="I26" s="125" t="str">
        <f>" ("&amp;IF(ISERROR(VLOOKUP('Recommendations at inspection'!$P$8&amp;$H$10,RecommendationsData!$D:$AD,Ranges!I11,FALSE)),0,IF(VLOOKUP('Recommendations at inspection'!$P$8&amp;$H$10,RecommendationsData!$D:$AD,Ranges!I11,FALSE)="NULL",0,(VLOOKUP('Recommendations at inspection'!$P$8&amp;$H$10,RecommendationsData!$D:$AD,Ranges!I11,FALSE))))&amp;"%)"</f>
        <v> (51%)</v>
      </c>
      <c r="J26" s="125">
        <f>IF(IF(ISERROR(VLOOKUP('Recommendations at inspection'!$P$8&amp;$J$10,RecommendationsData!$D:$AD,Ranges!H11,FALSE)),0,VLOOKUP('Recommendations at inspection'!$P$8&amp;$J$10,RecommendationsData!$D:$AD,Ranges!H11,FALSE))="NULL",0,IF(ISERROR(VLOOKUP('Recommendations at inspection'!$P$8&amp;$J$10,RecommendationsData!$D:$AD,Ranges!H11,FALSE)),0,VLOOKUP('Recommendations at inspection'!$P$8&amp;$J$10,RecommendationsData!$D:$AD,Ranges!H11,FALSE)))</f>
        <v>17658</v>
      </c>
      <c r="K26" s="125" t="str">
        <f>" ("&amp;IF(ISERROR(VLOOKUP('Recommendations at inspection'!$P$8&amp;$J$10,RecommendationsData!$D:$AD,Ranges!I11,FALSE)),0,IF(VLOOKUP('Recommendations at inspection'!$P$8&amp;$J$10,RecommendationsData!$D:$AD,Ranges!I11,FALSE)="NULL",0,(VLOOKUP('Recommendations at inspection'!$P$8&amp;$J$10,RecommendationsData!$D:$AD,Ranges!I11,FALSE))))&amp;"%)"</f>
        <v> (41%)</v>
      </c>
      <c r="L26" s="141"/>
    </row>
    <row r="27" spans="2:12" ht="12.75">
      <c r="B27" s="136"/>
      <c r="C27" s="127" t="s">
        <v>722</v>
      </c>
      <c r="D27" s="125">
        <f>IF(IF(ISERROR(VLOOKUP('Recommendations at inspection'!$P$8&amp;$D$10,RecommendationsData!$D:$AD,Ranges!H12,FALSE)),0,VLOOKUP('Recommendations at inspection'!$P$8&amp;$D$10,RecommendationsData!$D:$AD,Ranges!H12,FALSE))="NULL",0,IF(ISERROR(VLOOKUP('Recommendations at inspection'!$P$8&amp;$D$10,RecommendationsData!$D:$AD,Ranges!H12,FALSE)),0,VLOOKUP('Recommendations at inspection'!$P$8&amp;$D$10,RecommendationsData!$D:$AD,Ranges!H12,FALSE)))</f>
        <v>3305</v>
      </c>
      <c r="E27" s="126" t="str">
        <f>" ("&amp;IF(ISERROR(VLOOKUP('Recommendations at inspection'!$P$8&amp;$D$10,RecommendationsData!$D:$AD,Ranges!I12,FALSE)),0,IF(VLOOKUP('Recommendations at inspection'!$P$8&amp;$D$10,RecommendationsData!$D:$AD,Ranges!I12,FALSE)="NULL",0,(VLOOKUP('Recommendations at inspection'!$P$8&amp;$D$10,RecommendationsData!$D:$AD,Ranges!I12,FALSE))))&amp;"%)"</f>
        <v> (11%)</v>
      </c>
      <c r="F27" s="125">
        <f>IF(IF(ISERROR(VLOOKUP('Recommendations at inspection'!$P$8&amp;$F$10,RecommendationsData!$D:$AD,Ranges!H12,FALSE)),0,VLOOKUP('Recommendations at inspection'!$P$8&amp;$F$10,RecommendationsData!$D:$AD,Ranges!H12,FALSE))="NULL",0,IF(ISERROR(VLOOKUP('Recommendations at inspection'!$P$8&amp;$F$10,RecommendationsData!$D:$AD,Ranges!H12,FALSE)),0,VLOOKUP('Recommendations at inspection'!$P$8&amp;$F$10,RecommendationsData!$D:$AD,Ranges!H12,FALSE)))</f>
        <v>1733</v>
      </c>
      <c r="G27" s="125" t="str">
        <f>" ("&amp;IF(ISERROR(VLOOKUP('Recommendations at inspection'!$P$8&amp;$F$10,RecommendationsData!$D:$AD,Ranges!I12,FALSE)),0,IF(VLOOKUP('Recommendations at inspection'!$P$8&amp;$F$10,RecommendationsData!$D:$AD,Ranges!I12,FALSE)="NULL",0,(VLOOKUP('Recommendations at inspection'!$P$8&amp;$F$10,RecommendationsData!$D:$AD,Ranges!I12,FALSE))))&amp;"%)"</f>
        <v> (12%)</v>
      </c>
      <c r="H27" s="125">
        <f>IF(IF(ISERROR(VLOOKUP('Recommendations at inspection'!$P$8&amp;$H$10,RecommendationsData!$D:$AD,Ranges!H12,FALSE)),0,VLOOKUP('Recommendations at inspection'!$P$8&amp;$H$10,RecommendationsData!$D:$AD,Ranges!H12,FALSE))="NULL",0,IF(ISERROR(VLOOKUP('Recommendations at inspection'!$P$8&amp;$H$10,RecommendationsData!$D:$AD,Ranges!H12,FALSE)),0,VLOOKUP('Recommendations at inspection'!$P$8&amp;$H$10,RecommendationsData!$D:$AD,Ranges!H12,FALSE)))</f>
        <v>7</v>
      </c>
      <c r="I27" s="125" t="str">
        <f>" ("&amp;IF(ISERROR(VLOOKUP('Recommendations at inspection'!$P$8&amp;$H$10,RecommendationsData!$D:$AD,Ranges!I12,FALSE)),0,IF(VLOOKUP('Recommendations at inspection'!$P$8&amp;$H$10,RecommendationsData!$D:$AD,Ranges!I12,FALSE)="NULL",0,(VLOOKUP('Recommendations at inspection'!$P$8&amp;$H$10,RecommendationsData!$D:$AD,Ranges!I12,FALSE))))&amp;"%)"</f>
        <v> (11%)</v>
      </c>
      <c r="J27" s="125">
        <f>IF(IF(ISERROR(VLOOKUP('Recommendations at inspection'!$P$8&amp;$J$10,RecommendationsData!$D:$AD,Ranges!H12,FALSE)),0,VLOOKUP('Recommendations at inspection'!$P$8&amp;$J$10,RecommendationsData!$D:$AD,Ranges!H12,FALSE))="NULL",0,IF(ISERROR(VLOOKUP('Recommendations at inspection'!$P$8&amp;$J$10,RecommendationsData!$D:$AD,Ranges!H12,FALSE)),0,VLOOKUP('Recommendations at inspection'!$P$8&amp;$J$10,RecommendationsData!$D:$AD,Ranges!H12,FALSE)))</f>
        <v>5045</v>
      </c>
      <c r="K27" s="125" t="str">
        <f>" ("&amp;IF(ISERROR(VLOOKUP('Recommendations at inspection'!$P$8&amp;$J$10,RecommendationsData!$D:$AD,Ranges!I12,FALSE)),0,IF(VLOOKUP('Recommendations at inspection'!$P$8&amp;$J$10,RecommendationsData!$D:$AD,Ranges!I12,FALSE)="NULL",0,(VLOOKUP('Recommendations at inspection'!$P$8&amp;$J$10,RecommendationsData!$D:$AD,Ranges!I12,FALSE))))&amp;"%)"</f>
        <v> (12%)</v>
      </c>
      <c r="L27" s="141"/>
    </row>
    <row r="28" spans="2:12" ht="12.75">
      <c r="B28" s="136"/>
      <c r="C28" s="140"/>
      <c r="D28" s="140"/>
      <c r="E28" s="140"/>
      <c r="F28" s="140"/>
      <c r="G28" s="140"/>
      <c r="H28" s="140"/>
      <c r="I28" s="140"/>
      <c r="J28" s="140"/>
      <c r="K28" s="140"/>
      <c r="L28" s="141"/>
    </row>
    <row r="29" spans="2:12" ht="12.75">
      <c r="B29" s="136"/>
      <c r="C29" s="140"/>
      <c r="D29" s="140"/>
      <c r="E29" s="140"/>
      <c r="F29" s="140"/>
      <c r="G29" s="140"/>
      <c r="H29" s="140"/>
      <c r="I29" s="140"/>
      <c r="J29" s="140"/>
      <c r="K29" s="140"/>
      <c r="L29" s="141"/>
    </row>
    <row r="30" spans="2:12" ht="12.75">
      <c r="B30" s="137"/>
      <c r="C30" s="144"/>
      <c r="D30" s="144"/>
      <c r="E30" s="144"/>
      <c r="F30" s="144"/>
      <c r="G30" s="144"/>
      <c r="H30" s="144"/>
      <c r="I30" s="144"/>
      <c r="J30" s="144"/>
      <c r="K30" s="144"/>
      <c r="L30" s="143"/>
    </row>
  </sheetData>
  <sheetProtection/>
  <mergeCells count="12">
    <mergeCell ref="F12:G12"/>
    <mergeCell ref="H12:I12"/>
    <mergeCell ref="D10:E10"/>
    <mergeCell ref="F10:G10"/>
    <mergeCell ref="H10:I10"/>
    <mergeCell ref="J10:K10"/>
    <mergeCell ref="J12:K12"/>
    <mergeCell ref="J11:K11"/>
    <mergeCell ref="D11:E11"/>
    <mergeCell ref="F11:G11"/>
    <mergeCell ref="H11:I11"/>
    <mergeCell ref="D12:E12"/>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BI539"/>
  <sheetViews>
    <sheetView zoomScalePageLayoutView="0" workbookViewId="0" topLeftCell="A1">
      <selection activeCell="A1" sqref="A1:AD539"/>
    </sheetView>
  </sheetViews>
  <sheetFormatPr defaultColWidth="9.140625" defaultRowHeight="12.75"/>
  <cols>
    <col min="1" max="1" width="7.8515625" style="0" customWidth="1"/>
    <col min="2" max="2" width="11.7109375" style="0" customWidth="1"/>
    <col min="3" max="3" width="23.00390625" style="0" bestFit="1" customWidth="1"/>
    <col min="4" max="4" width="22.421875" style="0" customWidth="1"/>
    <col min="5" max="5" width="10.140625" style="0" customWidth="1"/>
    <col min="10" max="10" width="13.421875" style="0" customWidth="1"/>
    <col min="29" max="29" width="21.140625" style="0" customWidth="1"/>
    <col min="30" max="30" width="15.00390625" style="0" customWidth="1"/>
    <col min="59" max="59" width="16.421875" style="0" bestFit="1" customWidth="1"/>
    <col min="60" max="60" width="28.7109375" style="0" bestFit="1" customWidth="1"/>
  </cols>
  <sheetData>
    <row r="1" spans="1:30" s="78" customFormat="1" ht="12.75">
      <c r="A1" s="78" t="s">
        <v>194</v>
      </c>
      <c r="B1" s="78" t="s">
        <v>195</v>
      </c>
      <c r="C1" s="78" t="s">
        <v>196</v>
      </c>
      <c r="D1" s="78" t="s">
        <v>197</v>
      </c>
      <c r="E1" s="78" t="s">
        <v>212</v>
      </c>
      <c r="F1" s="78" t="s">
        <v>699</v>
      </c>
      <c r="G1" s="78" t="s">
        <v>213</v>
      </c>
      <c r="H1" s="78" t="s">
        <v>700</v>
      </c>
      <c r="I1" s="78" t="s">
        <v>214</v>
      </c>
      <c r="J1" s="78" t="s">
        <v>701</v>
      </c>
      <c r="K1" s="78" t="s">
        <v>215</v>
      </c>
      <c r="L1" s="78" t="s">
        <v>702</v>
      </c>
      <c r="M1" s="78" t="s">
        <v>216</v>
      </c>
      <c r="N1" s="78" t="s">
        <v>703</v>
      </c>
      <c r="O1" s="78" t="s">
        <v>217</v>
      </c>
      <c r="P1" s="78" t="s">
        <v>704</v>
      </c>
      <c r="Q1" s="78" t="s">
        <v>218</v>
      </c>
      <c r="R1" s="78" t="s">
        <v>705</v>
      </c>
      <c r="S1" s="78" t="s">
        <v>219</v>
      </c>
      <c r="T1" s="78" t="s">
        <v>706</v>
      </c>
      <c r="U1" s="78" t="s">
        <v>220</v>
      </c>
      <c r="V1" s="78" t="s">
        <v>707</v>
      </c>
      <c r="W1" s="78" t="s">
        <v>221</v>
      </c>
      <c r="X1" s="78" t="s">
        <v>708</v>
      </c>
      <c r="Y1" s="78" t="s">
        <v>222</v>
      </c>
      <c r="Z1" s="78" t="s">
        <v>709</v>
      </c>
      <c r="AA1" s="78" t="s">
        <v>223</v>
      </c>
      <c r="AB1" s="78" t="s">
        <v>710</v>
      </c>
      <c r="AC1" s="78" t="s">
        <v>224</v>
      </c>
      <c r="AD1" s="78" t="s">
        <v>736</v>
      </c>
    </row>
    <row r="2" spans="1:30" ht="12.75">
      <c r="A2" t="s">
        <v>765</v>
      </c>
      <c r="B2" t="s">
        <v>187</v>
      </c>
      <c r="C2" t="s">
        <v>196</v>
      </c>
      <c r="D2" t="s">
        <v>770</v>
      </c>
      <c r="E2">
        <v>8</v>
      </c>
      <c r="F2">
        <v>13</v>
      </c>
      <c r="G2">
        <v>23</v>
      </c>
      <c r="H2">
        <v>38</v>
      </c>
      <c r="I2">
        <v>16</v>
      </c>
      <c r="J2">
        <v>26</v>
      </c>
      <c r="K2">
        <v>9</v>
      </c>
      <c r="L2">
        <v>15</v>
      </c>
      <c r="M2">
        <v>5</v>
      </c>
      <c r="N2">
        <v>8</v>
      </c>
      <c r="O2">
        <v>1</v>
      </c>
      <c r="P2">
        <v>2</v>
      </c>
      <c r="Q2" t="s">
        <v>549</v>
      </c>
      <c r="R2" t="s">
        <v>549</v>
      </c>
      <c r="S2">
        <v>1</v>
      </c>
      <c r="T2">
        <v>2</v>
      </c>
      <c r="U2">
        <v>4</v>
      </c>
      <c r="V2">
        <v>7</v>
      </c>
      <c r="W2">
        <v>14</v>
      </c>
      <c r="X2">
        <v>23</v>
      </c>
      <c r="Y2">
        <v>31</v>
      </c>
      <c r="Z2">
        <v>51</v>
      </c>
      <c r="AA2">
        <v>7</v>
      </c>
      <c r="AB2">
        <v>11</v>
      </c>
      <c r="AC2">
        <v>61</v>
      </c>
      <c r="AD2">
        <v>61</v>
      </c>
    </row>
    <row r="3" spans="1:30" ht="12.75">
      <c r="A3" t="s">
        <v>765</v>
      </c>
      <c r="B3" t="s">
        <v>191</v>
      </c>
      <c r="C3" t="s">
        <v>196</v>
      </c>
      <c r="D3" t="s">
        <v>698</v>
      </c>
      <c r="E3">
        <v>2117</v>
      </c>
      <c r="F3">
        <v>15</v>
      </c>
      <c r="G3">
        <v>5523</v>
      </c>
      <c r="H3">
        <v>38</v>
      </c>
      <c r="I3">
        <v>4376</v>
      </c>
      <c r="J3">
        <v>30</v>
      </c>
      <c r="K3">
        <v>3027</v>
      </c>
      <c r="L3">
        <v>21</v>
      </c>
      <c r="M3">
        <v>1464</v>
      </c>
      <c r="N3">
        <v>10</v>
      </c>
      <c r="O3">
        <v>188</v>
      </c>
      <c r="P3">
        <v>1</v>
      </c>
      <c r="Q3">
        <v>407</v>
      </c>
      <c r="R3">
        <v>3</v>
      </c>
      <c r="S3">
        <v>572</v>
      </c>
      <c r="T3">
        <v>4</v>
      </c>
      <c r="U3">
        <v>216</v>
      </c>
      <c r="V3" s="150">
        <v>1</v>
      </c>
      <c r="W3">
        <v>2997</v>
      </c>
      <c r="X3">
        <v>21</v>
      </c>
      <c r="Y3">
        <v>6279</v>
      </c>
      <c r="Z3">
        <v>43</v>
      </c>
      <c r="AA3">
        <v>1733</v>
      </c>
      <c r="AB3">
        <v>12</v>
      </c>
      <c r="AC3">
        <v>14455</v>
      </c>
      <c r="AD3">
        <v>14423</v>
      </c>
    </row>
    <row r="4" spans="1:30" ht="12.75">
      <c r="A4" t="s">
        <v>765</v>
      </c>
      <c r="B4" t="s">
        <v>313</v>
      </c>
      <c r="C4" t="s">
        <v>196</v>
      </c>
      <c r="D4" t="s">
        <v>771</v>
      </c>
      <c r="E4">
        <v>3877</v>
      </c>
      <c r="F4">
        <v>13</v>
      </c>
      <c r="G4">
        <v>7825</v>
      </c>
      <c r="H4">
        <v>27</v>
      </c>
      <c r="I4">
        <v>11356</v>
      </c>
      <c r="J4">
        <v>39</v>
      </c>
      <c r="K4">
        <v>7432</v>
      </c>
      <c r="L4">
        <v>26</v>
      </c>
      <c r="M4">
        <v>1789</v>
      </c>
      <c r="N4">
        <v>6</v>
      </c>
      <c r="O4">
        <v>142</v>
      </c>
      <c r="P4">
        <v>0</v>
      </c>
      <c r="Q4">
        <v>148</v>
      </c>
      <c r="R4">
        <v>1</v>
      </c>
      <c r="S4">
        <v>1096</v>
      </c>
      <c r="T4">
        <v>4</v>
      </c>
      <c r="U4">
        <v>37</v>
      </c>
      <c r="V4">
        <v>0</v>
      </c>
      <c r="W4">
        <v>5465</v>
      </c>
      <c r="X4">
        <v>19</v>
      </c>
      <c r="Y4">
        <v>11348</v>
      </c>
      <c r="Z4">
        <v>39</v>
      </c>
      <c r="AA4">
        <v>3305</v>
      </c>
      <c r="AB4">
        <v>11</v>
      </c>
      <c r="AC4">
        <v>29016</v>
      </c>
      <c r="AD4">
        <v>28921</v>
      </c>
    </row>
    <row r="5" spans="1:30" ht="12.75">
      <c r="A5" t="s">
        <v>765</v>
      </c>
      <c r="B5" t="s">
        <v>193</v>
      </c>
      <c r="C5" t="s">
        <v>196</v>
      </c>
      <c r="D5" t="s">
        <v>403</v>
      </c>
      <c r="E5">
        <v>6002</v>
      </c>
      <c r="F5">
        <v>14</v>
      </c>
      <c r="G5">
        <v>13371</v>
      </c>
      <c r="H5">
        <v>31</v>
      </c>
      <c r="I5">
        <v>15748</v>
      </c>
      <c r="J5">
        <v>36</v>
      </c>
      <c r="K5">
        <v>10468</v>
      </c>
      <c r="L5">
        <v>24</v>
      </c>
      <c r="M5">
        <v>3258</v>
      </c>
      <c r="N5">
        <v>7</v>
      </c>
      <c r="O5">
        <v>331</v>
      </c>
      <c r="P5">
        <v>1</v>
      </c>
      <c r="Q5">
        <v>555</v>
      </c>
      <c r="R5">
        <v>1</v>
      </c>
      <c r="S5">
        <v>1669</v>
      </c>
      <c r="T5">
        <v>4</v>
      </c>
      <c r="U5">
        <v>257</v>
      </c>
      <c r="V5">
        <v>1</v>
      </c>
      <c r="W5">
        <v>8476</v>
      </c>
      <c r="X5">
        <v>19</v>
      </c>
      <c r="Y5">
        <v>17658</v>
      </c>
      <c r="Z5">
        <v>41</v>
      </c>
      <c r="AA5">
        <v>5045</v>
      </c>
      <c r="AB5">
        <v>12</v>
      </c>
      <c r="AC5">
        <v>43532</v>
      </c>
      <c r="AD5">
        <v>43405</v>
      </c>
    </row>
    <row r="6" spans="1:30" ht="12.75">
      <c r="A6" t="s">
        <v>417</v>
      </c>
      <c r="B6" t="s">
        <v>191</v>
      </c>
      <c r="C6" t="s">
        <v>414</v>
      </c>
      <c r="D6" t="s">
        <v>548</v>
      </c>
      <c r="E6">
        <v>3</v>
      </c>
      <c r="F6">
        <v>6</v>
      </c>
      <c r="G6">
        <v>23</v>
      </c>
      <c r="H6">
        <v>48</v>
      </c>
      <c r="I6">
        <v>25</v>
      </c>
      <c r="J6">
        <v>52</v>
      </c>
      <c r="K6">
        <v>11</v>
      </c>
      <c r="L6">
        <v>23</v>
      </c>
      <c r="M6">
        <v>2</v>
      </c>
      <c r="N6">
        <v>4</v>
      </c>
      <c r="O6" t="s">
        <v>549</v>
      </c>
      <c r="P6" t="s">
        <v>549</v>
      </c>
      <c r="Q6">
        <v>1</v>
      </c>
      <c r="R6">
        <v>2</v>
      </c>
      <c r="S6">
        <v>3</v>
      </c>
      <c r="T6">
        <v>6</v>
      </c>
      <c r="U6">
        <v>1</v>
      </c>
      <c r="V6">
        <v>2</v>
      </c>
      <c r="W6">
        <v>5</v>
      </c>
      <c r="X6">
        <v>10</v>
      </c>
      <c r="Y6">
        <v>16</v>
      </c>
      <c r="Z6">
        <v>33</v>
      </c>
      <c r="AA6">
        <v>7</v>
      </c>
      <c r="AB6">
        <v>15</v>
      </c>
      <c r="AC6">
        <v>48</v>
      </c>
      <c r="AD6">
        <v>48</v>
      </c>
    </row>
    <row r="7" spans="1:30" ht="12.75">
      <c r="A7" t="s">
        <v>417</v>
      </c>
      <c r="B7" t="s">
        <v>313</v>
      </c>
      <c r="C7" t="s">
        <v>414</v>
      </c>
      <c r="D7" t="s">
        <v>519</v>
      </c>
      <c r="E7">
        <v>10</v>
      </c>
      <c r="F7">
        <v>11</v>
      </c>
      <c r="G7">
        <v>23</v>
      </c>
      <c r="H7">
        <v>26</v>
      </c>
      <c r="I7">
        <v>48</v>
      </c>
      <c r="J7">
        <v>55</v>
      </c>
      <c r="K7">
        <v>31</v>
      </c>
      <c r="L7">
        <v>36</v>
      </c>
      <c r="M7">
        <v>7</v>
      </c>
      <c r="N7">
        <v>8</v>
      </c>
      <c r="O7" t="s">
        <v>549</v>
      </c>
      <c r="P7" t="s">
        <v>549</v>
      </c>
      <c r="Q7" t="s">
        <v>549</v>
      </c>
      <c r="R7" t="s">
        <v>549</v>
      </c>
      <c r="S7">
        <v>2</v>
      </c>
      <c r="T7">
        <v>2</v>
      </c>
      <c r="U7" t="s">
        <v>549</v>
      </c>
      <c r="V7" t="s">
        <v>549</v>
      </c>
      <c r="W7">
        <v>14</v>
      </c>
      <c r="X7">
        <v>16</v>
      </c>
      <c r="Y7">
        <v>44</v>
      </c>
      <c r="Z7">
        <v>51</v>
      </c>
      <c r="AA7">
        <v>7</v>
      </c>
      <c r="AB7">
        <v>8</v>
      </c>
      <c r="AC7">
        <v>87</v>
      </c>
      <c r="AD7">
        <v>85</v>
      </c>
    </row>
    <row r="8" spans="1:30" ht="12.75">
      <c r="A8" t="s">
        <v>417</v>
      </c>
      <c r="B8" t="s">
        <v>193</v>
      </c>
      <c r="C8" t="s">
        <v>414</v>
      </c>
      <c r="D8" t="s">
        <v>198</v>
      </c>
      <c r="E8">
        <v>13</v>
      </c>
      <c r="F8">
        <v>10</v>
      </c>
      <c r="G8">
        <v>46</v>
      </c>
      <c r="H8">
        <v>34</v>
      </c>
      <c r="I8">
        <v>73</v>
      </c>
      <c r="J8">
        <v>54</v>
      </c>
      <c r="K8">
        <v>42</v>
      </c>
      <c r="L8">
        <v>31</v>
      </c>
      <c r="M8">
        <v>9</v>
      </c>
      <c r="N8">
        <v>7</v>
      </c>
      <c r="O8" t="s">
        <v>549</v>
      </c>
      <c r="P8" t="s">
        <v>549</v>
      </c>
      <c r="Q8">
        <v>1</v>
      </c>
      <c r="R8">
        <v>2</v>
      </c>
      <c r="S8">
        <v>5</v>
      </c>
      <c r="T8">
        <v>4</v>
      </c>
      <c r="U8">
        <v>1</v>
      </c>
      <c r="V8">
        <v>2</v>
      </c>
      <c r="W8">
        <v>19</v>
      </c>
      <c r="X8">
        <v>14</v>
      </c>
      <c r="Y8">
        <v>60</v>
      </c>
      <c r="Z8">
        <v>44</v>
      </c>
      <c r="AA8">
        <v>14</v>
      </c>
      <c r="AB8">
        <v>10</v>
      </c>
      <c r="AC8">
        <v>135</v>
      </c>
      <c r="AD8">
        <v>133</v>
      </c>
    </row>
    <row r="9" spans="1:30" ht="12.75">
      <c r="A9" t="s">
        <v>415</v>
      </c>
      <c r="B9" t="s">
        <v>193</v>
      </c>
      <c r="C9" t="s">
        <v>414</v>
      </c>
      <c r="D9" t="s">
        <v>199</v>
      </c>
      <c r="E9">
        <v>28</v>
      </c>
      <c r="F9">
        <v>12</v>
      </c>
      <c r="G9">
        <v>61</v>
      </c>
      <c r="H9">
        <v>27</v>
      </c>
      <c r="I9">
        <v>88</v>
      </c>
      <c r="J9">
        <v>38</v>
      </c>
      <c r="K9">
        <v>55</v>
      </c>
      <c r="L9">
        <v>24</v>
      </c>
      <c r="M9">
        <v>10</v>
      </c>
      <c r="N9">
        <v>4</v>
      </c>
      <c r="O9">
        <v>2</v>
      </c>
      <c r="P9">
        <v>1</v>
      </c>
      <c r="Q9">
        <v>1</v>
      </c>
      <c r="R9">
        <v>1</v>
      </c>
      <c r="S9">
        <v>6</v>
      </c>
      <c r="T9">
        <v>3</v>
      </c>
      <c r="U9" t="s">
        <v>549</v>
      </c>
      <c r="V9" t="s">
        <v>549</v>
      </c>
      <c r="W9">
        <v>35</v>
      </c>
      <c r="X9">
        <v>15</v>
      </c>
      <c r="Y9">
        <v>111</v>
      </c>
      <c r="Z9">
        <v>48</v>
      </c>
      <c r="AA9">
        <v>6</v>
      </c>
      <c r="AB9">
        <v>3</v>
      </c>
      <c r="AC9">
        <v>229</v>
      </c>
      <c r="AD9">
        <v>228</v>
      </c>
    </row>
    <row r="10" spans="1:30" ht="12.75">
      <c r="A10" t="s">
        <v>415</v>
      </c>
      <c r="B10" t="s">
        <v>191</v>
      </c>
      <c r="C10" t="s">
        <v>414</v>
      </c>
      <c r="D10" t="s">
        <v>550</v>
      </c>
      <c r="E10">
        <v>12</v>
      </c>
      <c r="F10">
        <v>18</v>
      </c>
      <c r="G10">
        <v>21</v>
      </c>
      <c r="H10">
        <v>32</v>
      </c>
      <c r="I10">
        <v>16</v>
      </c>
      <c r="J10">
        <v>25</v>
      </c>
      <c r="K10">
        <v>12</v>
      </c>
      <c r="L10">
        <v>18</v>
      </c>
      <c r="M10">
        <v>5</v>
      </c>
      <c r="N10">
        <v>8</v>
      </c>
      <c r="O10">
        <v>1</v>
      </c>
      <c r="P10">
        <v>2</v>
      </c>
      <c r="Q10" t="s">
        <v>549</v>
      </c>
      <c r="R10" t="s">
        <v>549</v>
      </c>
      <c r="S10">
        <v>3</v>
      </c>
      <c r="T10">
        <v>5</v>
      </c>
      <c r="U10" t="s">
        <v>549</v>
      </c>
      <c r="V10" t="s">
        <v>549</v>
      </c>
      <c r="W10">
        <v>11</v>
      </c>
      <c r="X10">
        <v>17</v>
      </c>
      <c r="Y10">
        <v>31</v>
      </c>
      <c r="Z10">
        <v>48</v>
      </c>
      <c r="AA10">
        <v>2</v>
      </c>
      <c r="AB10">
        <v>3</v>
      </c>
      <c r="AC10">
        <v>65</v>
      </c>
      <c r="AD10">
        <v>65</v>
      </c>
    </row>
    <row r="11" spans="1:30" ht="12.75">
      <c r="A11" t="s">
        <v>415</v>
      </c>
      <c r="B11" t="s">
        <v>313</v>
      </c>
      <c r="C11" t="s">
        <v>414</v>
      </c>
      <c r="D11" t="s">
        <v>47</v>
      </c>
      <c r="E11">
        <v>16</v>
      </c>
      <c r="F11">
        <v>10</v>
      </c>
      <c r="G11">
        <v>39</v>
      </c>
      <c r="H11">
        <v>24</v>
      </c>
      <c r="I11">
        <v>71</v>
      </c>
      <c r="J11">
        <v>44</v>
      </c>
      <c r="K11">
        <v>43</v>
      </c>
      <c r="L11">
        <v>27</v>
      </c>
      <c r="M11">
        <v>5</v>
      </c>
      <c r="N11">
        <v>3</v>
      </c>
      <c r="O11">
        <v>1</v>
      </c>
      <c r="P11">
        <v>1</v>
      </c>
      <c r="Q11">
        <v>1</v>
      </c>
      <c r="R11">
        <v>1</v>
      </c>
      <c r="S11">
        <v>3</v>
      </c>
      <c r="T11">
        <v>2</v>
      </c>
      <c r="U11" t="s">
        <v>549</v>
      </c>
      <c r="V11" t="s">
        <v>549</v>
      </c>
      <c r="W11">
        <v>24</v>
      </c>
      <c r="X11">
        <v>15</v>
      </c>
      <c r="Y11">
        <v>77</v>
      </c>
      <c r="Z11">
        <v>48</v>
      </c>
      <c r="AA11">
        <v>4</v>
      </c>
      <c r="AB11">
        <v>2</v>
      </c>
      <c r="AC11">
        <v>161</v>
      </c>
      <c r="AD11">
        <v>160</v>
      </c>
    </row>
    <row r="12" spans="1:30" ht="12.75">
      <c r="A12" t="s">
        <v>415</v>
      </c>
      <c r="B12" t="s">
        <v>187</v>
      </c>
      <c r="C12" t="s">
        <v>414</v>
      </c>
      <c r="D12" t="s">
        <v>738</v>
      </c>
      <c r="E12" t="s">
        <v>549</v>
      </c>
      <c r="F12" t="s">
        <v>549</v>
      </c>
      <c r="G12">
        <v>1</v>
      </c>
      <c r="H12">
        <v>33</v>
      </c>
      <c r="I12">
        <v>1</v>
      </c>
      <c r="J12">
        <v>33</v>
      </c>
      <c r="K12" t="s">
        <v>549</v>
      </c>
      <c r="L12" t="s">
        <v>549</v>
      </c>
      <c r="M12" t="s">
        <v>549</v>
      </c>
      <c r="N12" t="s">
        <v>549</v>
      </c>
      <c r="O12" t="s">
        <v>549</v>
      </c>
      <c r="P12" t="s">
        <v>549</v>
      </c>
      <c r="Q12" t="s">
        <v>549</v>
      </c>
      <c r="R12" t="s">
        <v>549</v>
      </c>
      <c r="S12" t="s">
        <v>549</v>
      </c>
      <c r="T12" t="s">
        <v>549</v>
      </c>
      <c r="U12" t="s">
        <v>549</v>
      </c>
      <c r="V12" t="s">
        <v>549</v>
      </c>
      <c r="W12" t="s">
        <v>549</v>
      </c>
      <c r="X12" t="s">
        <v>549</v>
      </c>
      <c r="Y12">
        <v>3</v>
      </c>
      <c r="Z12">
        <v>100</v>
      </c>
      <c r="AA12" t="s">
        <v>549</v>
      </c>
      <c r="AB12" t="s">
        <v>549</v>
      </c>
      <c r="AC12">
        <v>3</v>
      </c>
      <c r="AD12">
        <v>3</v>
      </c>
    </row>
    <row r="13" spans="1:30" ht="12.75">
      <c r="A13" t="s">
        <v>375</v>
      </c>
      <c r="B13" t="s">
        <v>191</v>
      </c>
      <c r="C13" t="s">
        <v>374</v>
      </c>
      <c r="D13" t="s">
        <v>551</v>
      </c>
      <c r="E13">
        <v>3</v>
      </c>
      <c r="F13">
        <v>6</v>
      </c>
      <c r="G13">
        <v>25</v>
      </c>
      <c r="H13">
        <v>49</v>
      </c>
      <c r="I13">
        <v>12</v>
      </c>
      <c r="J13">
        <v>24</v>
      </c>
      <c r="K13">
        <v>8</v>
      </c>
      <c r="L13">
        <v>16</v>
      </c>
      <c r="M13">
        <v>6</v>
      </c>
      <c r="N13">
        <v>12</v>
      </c>
      <c r="O13" t="s">
        <v>549</v>
      </c>
      <c r="P13" t="s">
        <v>549</v>
      </c>
      <c r="Q13">
        <v>1</v>
      </c>
      <c r="R13">
        <v>2</v>
      </c>
      <c r="S13">
        <v>3</v>
      </c>
      <c r="T13">
        <v>6</v>
      </c>
      <c r="U13">
        <v>1</v>
      </c>
      <c r="V13">
        <v>2</v>
      </c>
      <c r="W13">
        <v>10</v>
      </c>
      <c r="X13">
        <v>20</v>
      </c>
      <c r="Y13">
        <v>24</v>
      </c>
      <c r="Z13">
        <v>47</v>
      </c>
      <c r="AA13">
        <v>7</v>
      </c>
      <c r="AB13">
        <v>14</v>
      </c>
      <c r="AC13">
        <v>51</v>
      </c>
      <c r="AD13">
        <v>51</v>
      </c>
    </row>
    <row r="14" spans="1:30" ht="12.75">
      <c r="A14" t="s">
        <v>375</v>
      </c>
      <c r="B14" t="s">
        <v>313</v>
      </c>
      <c r="C14" t="s">
        <v>374</v>
      </c>
      <c r="D14" t="s">
        <v>48</v>
      </c>
      <c r="E14">
        <v>14</v>
      </c>
      <c r="F14">
        <v>15</v>
      </c>
      <c r="G14">
        <v>24</v>
      </c>
      <c r="H14">
        <v>25</v>
      </c>
      <c r="I14">
        <v>35</v>
      </c>
      <c r="J14">
        <v>37</v>
      </c>
      <c r="K14">
        <v>16</v>
      </c>
      <c r="L14">
        <v>17</v>
      </c>
      <c r="M14">
        <v>2</v>
      </c>
      <c r="N14">
        <v>2</v>
      </c>
      <c r="O14" t="s">
        <v>549</v>
      </c>
      <c r="P14" t="s">
        <v>549</v>
      </c>
      <c r="Q14">
        <v>1</v>
      </c>
      <c r="R14">
        <v>1</v>
      </c>
      <c r="S14">
        <v>6</v>
      </c>
      <c r="T14">
        <v>6</v>
      </c>
      <c r="U14" t="s">
        <v>549</v>
      </c>
      <c r="V14" t="s">
        <v>549</v>
      </c>
      <c r="W14">
        <v>15</v>
      </c>
      <c r="X14">
        <v>16</v>
      </c>
      <c r="Y14">
        <v>46</v>
      </c>
      <c r="Z14">
        <v>48</v>
      </c>
      <c r="AA14">
        <v>10</v>
      </c>
      <c r="AB14">
        <v>11</v>
      </c>
      <c r="AC14">
        <v>95</v>
      </c>
      <c r="AD14">
        <v>95</v>
      </c>
    </row>
    <row r="15" spans="1:30" ht="12.75">
      <c r="A15" t="s">
        <v>375</v>
      </c>
      <c r="B15" t="s">
        <v>193</v>
      </c>
      <c r="C15" t="s">
        <v>374</v>
      </c>
      <c r="D15" t="s">
        <v>21</v>
      </c>
      <c r="E15">
        <v>17</v>
      </c>
      <c r="F15">
        <v>12</v>
      </c>
      <c r="G15">
        <v>49</v>
      </c>
      <c r="H15">
        <v>34</v>
      </c>
      <c r="I15">
        <v>47</v>
      </c>
      <c r="J15">
        <v>32</v>
      </c>
      <c r="K15">
        <v>24</v>
      </c>
      <c r="L15">
        <v>16</v>
      </c>
      <c r="M15">
        <v>8</v>
      </c>
      <c r="N15">
        <v>5</v>
      </c>
      <c r="O15" t="s">
        <v>549</v>
      </c>
      <c r="P15" t="s">
        <v>549</v>
      </c>
      <c r="Q15">
        <v>2</v>
      </c>
      <c r="R15">
        <v>1</v>
      </c>
      <c r="S15">
        <v>9</v>
      </c>
      <c r="T15">
        <v>6</v>
      </c>
      <c r="U15">
        <v>1</v>
      </c>
      <c r="V15">
        <v>2</v>
      </c>
      <c r="W15">
        <v>25</v>
      </c>
      <c r="X15">
        <v>17</v>
      </c>
      <c r="Y15">
        <v>70</v>
      </c>
      <c r="Z15">
        <v>48</v>
      </c>
      <c r="AA15">
        <v>17</v>
      </c>
      <c r="AB15">
        <v>12</v>
      </c>
      <c r="AC15">
        <v>146</v>
      </c>
      <c r="AD15">
        <v>146</v>
      </c>
    </row>
    <row r="16" spans="1:30" ht="12.75">
      <c r="A16" t="s">
        <v>760</v>
      </c>
      <c r="B16" t="s">
        <v>193</v>
      </c>
      <c r="C16" t="s">
        <v>450</v>
      </c>
      <c r="D16" t="s">
        <v>200</v>
      </c>
      <c r="E16">
        <v>25</v>
      </c>
      <c r="F16">
        <v>14</v>
      </c>
      <c r="G16">
        <v>39</v>
      </c>
      <c r="H16">
        <v>22</v>
      </c>
      <c r="I16">
        <v>79</v>
      </c>
      <c r="J16">
        <v>45</v>
      </c>
      <c r="K16">
        <v>42</v>
      </c>
      <c r="L16">
        <v>24</v>
      </c>
      <c r="M16">
        <v>21</v>
      </c>
      <c r="N16">
        <v>12</v>
      </c>
      <c r="O16" t="s">
        <v>549</v>
      </c>
      <c r="P16" t="s">
        <v>549</v>
      </c>
      <c r="Q16">
        <v>1</v>
      </c>
      <c r="R16">
        <v>2</v>
      </c>
      <c r="S16">
        <v>2</v>
      </c>
      <c r="T16">
        <v>3</v>
      </c>
      <c r="U16" t="s">
        <v>549</v>
      </c>
      <c r="V16" t="s">
        <v>549</v>
      </c>
      <c r="W16">
        <v>26</v>
      </c>
      <c r="X16">
        <v>15</v>
      </c>
      <c r="Y16">
        <v>70</v>
      </c>
      <c r="Z16">
        <v>40</v>
      </c>
      <c r="AA16">
        <v>14</v>
      </c>
      <c r="AB16">
        <v>8</v>
      </c>
      <c r="AC16">
        <v>174</v>
      </c>
      <c r="AD16">
        <v>174</v>
      </c>
    </row>
    <row r="17" spans="1:30" ht="12.75">
      <c r="A17" t="s">
        <v>760</v>
      </c>
      <c r="B17" t="s">
        <v>191</v>
      </c>
      <c r="C17" t="s">
        <v>450</v>
      </c>
      <c r="D17" t="s">
        <v>552</v>
      </c>
      <c r="E17">
        <v>11</v>
      </c>
      <c r="F17">
        <v>17</v>
      </c>
      <c r="G17">
        <v>20</v>
      </c>
      <c r="H17">
        <v>30</v>
      </c>
      <c r="I17">
        <v>23</v>
      </c>
      <c r="J17">
        <v>35</v>
      </c>
      <c r="K17">
        <v>10</v>
      </c>
      <c r="L17">
        <v>15</v>
      </c>
      <c r="M17">
        <v>5</v>
      </c>
      <c r="N17">
        <v>8</v>
      </c>
      <c r="O17" t="s">
        <v>549</v>
      </c>
      <c r="P17" t="s">
        <v>549</v>
      </c>
      <c r="Q17">
        <v>1</v>
      </c>
      <c r="R17">
        <v>2</v>
      </c>
      <c r="S17">
        <v>2</v>
      </c>
      <c r="T17">
        <v>3</v>
      </c>
      <c r="U17" t="s">
        <v>549</v>
      </c>
      <c r="V17" t="s">
        <v>549</v>
      </c>
      <c r="W17">
        <v>10</v>
      </c>
      <c r="X17">
        <v>15</v>
      </c>
      <c r="Y17">
        <v>25</v>
      </c>
      <c r="Z17">
        <v>38</v>
      </c>
      <c r="AA17">
        <v>5</v>
      </c>
      <c r="AB17">
        <v>8</v>
      </c>
      <c r="AC17">
        <v>66</v>
      </c>
      <c r="AD17">
        <v>66</v>
      </c>
    </row>
    <row r="18" spans="1:30" ht="12.75">
      <c r="A18" t="s">
        <v>760</v>
      </c>
      <c r="B18" t="s">
        <v>313</v>
      </c>
      <c r="C18" t="s">
        <v>450</v>
      </c>
      <c r="D18" t="s">
        <v>520</v>
      </c>
      <c r="E18">
        <v>14</v>
      </c>
      <c r="F18">
        <v>13</v>
      </c>
      <c r="G18">
        <v>19</v>
      </c>
      <c r="H18">
        <v>18</v>
      </c>
      <c r="I18">
        <v>56</v>
      </c>
      <c r="J18">
        <v>52</v>
      </c>
      <c r="K18">
        <v>32</v>
      </c>
      <c r="L18">
        <v>30</v>
      </c>
      <c r="M18">
        <v>16</v>
      </c>
      <c r="N18">
        <v>15</v>
      </c>
      <c r="O18" t="s">
        <v>549</v>
      </c>
      <c r="P18" t="s">
        <v>549</v>
      </c>
      <c r="Q18" t="s">
        <v>549</v>
      </c>
      <c r="R18" t="s">
        <v>549</v>
      </c>
      <c r="S18" t="s">
        <v>549</v>
      </c>
      <c r="T18" t="s">
        <v>549</v>
      </c>
      <c r="U18" t="s">
        <v>549</v>
      </c>
      <c r="V18" t="s">
        <v>549</v>
      </c>
      <c r="W18">
        <v>16</v>
      </c>
      <c r="X18">
        <v>15</v>
      </c>
      <c r="Y18">
        <v>45</v>
      </c>
      <c r="Z18">
        <v>42</v>
      </c>
      <c r="AA18">
        <v>9</v>
      </c>
      <c r="AB18">
        <v>8</v>
      </c>
      <c r="AC18">
        <v>108</v>
      </c>
      <c r="AD18">
        <v>108</v>
      </c>
    </row>
    <row r="19" spans="1:30" ht="12.75">
      <c r="A19" t="s">
        <v>543</v>
      </c>
      <c r="B19" t="s">
        <v>191</v>
      </c>
      <c r="C19" t="s">
        <v>463</v>
      </c>
      <c r="D19" t="s">
        <v>495</v>
      </c>
      <c r="E19">
        <v>1</v>
      </c>
      <c r="F19">
        <v>3</v>
      </c>
      <c r="G19">
        <v>19</v>
      </c>
      <c r="H19">
        <v>48</v>
      </c>
      <c r="I19">
        <v>5</v>
      </c>
      <c r="J19">
        <v>13</v>
      </c>
      <c r="K19">
        <v>8</v>
      </c>
      <c r="L19">
        <v>20</v>
      </c>
      <c r="M19">
        <v>3</v>
      </c>
      <c r="N19">
        <v>8</v>
      </c>
      <c r="O19">
        <v>1</v>
      </c>
      <c r="P19">
        <v>3</v>
      </c>
      <c r="Q19">
        <v>2</v>
      </c>
      <c r="R19">
        <v>5</v>
      </c>
      <c r="S19">
        <v>1</v>
      </c>
      <c r="T19">
        <v>3</v>
      </c>
      <c r="U19" t="s">
        <v>549</v>
      </c>
      <c r="V19" t="s">
        <v>549</v>
      </c>
      <c r="W19">
        <v>10</v>
      </c>
      <c r="X19">
        <v>25</v>
      </c>
      <c r="Y19">
        <v>23</v>
      </c>
      <c r="Z19">
        <v>57</v>
      </c>
      <c r="AA19">
        <v>2</v>
      </c>
      <c r="AB19">
        <v>5</v>
      </c>
      <c r="AC19">
        <v>40</v>
      </c>
      <c r="AD19">
        <v>40</v>
      </c>
    </row>
    <row r="20" spans="1:30" ht="12.75">
      <c r="A20" t="s">
        <v>543</v>
      </c>
      <c r="B20" t="s">
        <v>313</v>
      </c>
      <c r="C20" t="s">
        <v>463</v>
      </c>
      <c r="D20" t="s">
        <v>496</v>
      </c>
      <c r="E20">
        <v>7</v>
      </c>
      <c r="F20">
        <v>8</v>
      </c>
      <c r="G20">
        <v>19</v>
      </c>
      <c r="H20">
        <v>21</v>
      </c>
      <c r="I20">
        <v>31</v>
      </c>
      <c r="J20">
        <v>34</v>
      </c>
      <c r="K20">
        <v>20</v>
      </c>
      <c r="L20">
        <v>22</v>
      </c>
      <c r="M20">
        <v>9</v>
      </c>
      <c r="N20">
        <v>10</v>
      </c>
      <c r="O20" t="s">
        <v>549</v>
      </c>
      <c r="P20" t="s">
        <v>549</v>
      </c>
      <c r="Q20" t="s">
        <v>549</v>
      </c>
      <c r="R20" t="s">
        <v>549</v>
      </c>
      <c r="S20">
        <v>4</v>
      </c>
      <c r="T20">
        <v>4</v>
      </c>
      <c r="U20" t="s">
        <v>549</v>
      </c>
      <c r="V20" t="s">
        <v>549</v>
      </c>
      <c r="W20">
        <v>14</v>
      </c>
      <c r="X20">
        <v>15</v>
      </c>
      <c r="Y20">
        <v>48</v>
      </c>
      <c r="Z20">
        <v>52</v>
      </c>
      <c r="AA20">
        <v>4</v>
      </c>
      <c r="AB20">
        <v>4</v>
      </c>
      <c r="AC20">
        <v>92</v>
      </c>
      <c r="AD20">
        <v>92</v>
      </c>
    </row>
    <row r="21" spans="1:30" ht="12.75">
      <c r="A21" t="s">
        <v>543</v>
      </c>
      <c r="B21" t="s">
        <v>193</v>
      </c>
      <c r="C21" t="s">
        <v>463</v>
      </c>
      <c r="D21" t="s">
        <v>799</v>
      </c>
      <c r="E21">
        <v>8</v>
      </c>
      <c r="F21">
        <v>6</v>
      </c>
      <c r="G21">
        <v>38</v>
      </c>
      <c r="H21">
        <v>29</v>
      </c>
      <c r="I21">
        <v>36</v>
      </c>
      <c r="J21">
        <v>27</v>
      </c>
      <c r="K21">
        <v>28</v>
      </c>
      <c r="L21">
        <v>21</v>
      </c>
      <c r="M21">
        <v>12</v>
      </c>
      <c r="N21">
        <v>9</v>
      </c>
      <c r="O21">
        <v>1</v>
      </c>
      <c r="P21">
        <v>3</v>
      </c>
      <c r="Q21">
        <v>2</v>
      </c>
      <c r="R21">
        <v>5</v>
      </c>
      <c r="S21">
        <v>5</v>
      </c>
      <c r="T21">
        <v>4</v>
      </c>
      <c r="U21" t="s">
        <v>549</v>
      </c>
      <c r="V21" t="s">
        <v>549</v>
      </c>
      <c r="W21">
        <v>24</v>
      </c>
      <c r="X21">
        <v>18</v>
      </c>
      <c r="Y21">
        <v>71</v>
      </c>
      <c r="Z21">
        <v>54</v>
      </c>
      <c r="AA21">
        <v>6</v>
      </c>
      <c r="AB21">
        <v>5</v>
      </c>
      <c r="AC21">
        <v>132</v>
      </c>
      <c r="AD21">
        <v>132</v>
      </c>
    </row>
    <row r="22" spans="1:30" ht="12.75">
      <c r="A22" t="s">
        <v>430</v>
      </c>
      <c r="B22" t="s">
        <v>193</v>
      </c>
      <c r="C22" t="s">
        <v>414</v>
      </c>
      <c r="D22" t="s">
        <v>201</v>
      </c>
      <c r="E22">
        <v>34</v>
      </c>
      <c r="F22">
        <v>13</v>
      </c>
      <c r="G22">
        <v>68</v>
      </c>
      <c r="H22">
        <v>27</v>
      </c>
      <c r="I22">
        <v>123</v>
      </c>
      <c r="J22">
        <v>48</v>
      </c>
      <c r="K22">
        <v>62</v>
      </c>
      <c r="L22">
        <v>24</v>
      </c>
      <c r="M22">
        <v>12</v>
      </c>
      <c r="N22">
        <v>5</v>
      </c>
      <c r="O22">
        <v>2</v>
      </c>
      <c r="P22">
        <v>1</v>
      </c>
      <c r="Q22">
        <v>3</v>
      </c>
      <c r="R22">
        <v>6</v>
      </c>
      <c r="S22">
        <v>33</v>
      </c>
      <c r="T22">
        <v>13</v>
      </c>
      <c r="U22" t="s">
        <v>549</v>
      </c>
      <c r="V22" t="s">
        <v>549</v>
      </c>
      <c r="W22">
        <v>42</v>
      </c>
      <c r="X22">
        <v>16</v>
      </c>
      <c r="Y22">
        <v>65</v>
      </c>
      <c r="Z22">
        <v>25</v>
      </c>
      <c r="AA22">
        <v>32</v>
      </c>
      <c r="AB22">
        <v>13</v>
      </c>
      <c r="AC22">
        <v>256</v>
      </c>
      <c r="AD22">
        <v>252</v>
      </c>
    </row>
    <row r="23" spans="1:30" ht="12.75">
      <c r="A23" t="s">
        <v>430</v>
      </c>
      <c r="B23" t="s">
        <v>191</v>
      </c>
      <c r="C23" t="s">
        <v>414</v>
      </c>
      <c r="D23" t="s">
        <v>553</v>
      </c>
      <c r="E23">
        <v>11</v>
      </c>
      <c r="F23">
        <v>22</v>
      </c>
      <c r="G23">
        <v>19</v>
      </c>
      <c r="H23">
        <v>39</v>
      </c>
      <c r="I23">
        <v>18</v>
      </c>
      <c r="J23">
        <v>37</v>
      </c>
      <c r="K23">
        <v>7</v>
      </c>
      <c r="L23">
        <v>14</v>
      </c>
      <c r="M23">
        <v>5</v>
      </c>
      <c r="N23">
        <v>10</v>
      </c>
      <c r="O23">
        <v>1</v>
      </c>
      <c r="P23">
        <v>2</v>
      </c>
      <c r="Q23">
        <v>3</v>
      </c>
      <c r="R23">
        <v>6</v>
      </c>
      <c r="S23">
        <v>6</v>
      </c>
      <c r="T23">
        <v>12</v>
      </c>
      <c r="U23" t="s">
        <v>549</v>
      </c>
      <c r="V23" t="s">
        <v>549</v>
      </c>
      <c r="W23">
        <v>7</v>
      </c>
      <c r="X23">
        <v>14</v>
      </c>
      <c r="Y23">
        <v>20</v>
      </c>
      <c r="Z23">
        <v>41</v>
      </c>
      <c r="AA23">
        <v>5</v>
      </c>
      <c r="AB23">
        <v>10</v>
      </c>
      <c r="AC23">
        <v>49</v>
      </c>
      <c r="AD23">
        <v>49</v>
      </c>
    </row>
    <row r="24" spans="1:30" ht="12.75">
      <c r="A24" t="s">
        <v>430</v>
      </c>
      <c r="B24" t="s">
        <v>313</v>
      </c>
      <c r="C24" t="s">
        <v>414</v>
      </c>
      <c r="D24" t="s">
        <v>49</v>
      </c>
      <c r="E24">
        <v>23</v>
      </c>
      <c r="F24">
        <v>11</v>
      </c>
      <c r="G24">
        <v>49</v>
      </c>
      <c r="H24">
        <v>24</v>
      </c>
      <c r="I24">
        <v>105</v>
      </c>
      <c r="J24">
        <v>51</v>
      </c>
      <c r="K24">
        <v>55</v>
      </c>
      <c r="L24">
        <v>27</v>
      </c>
      <c r="M24">
        <v>7</v>
      </c>
      <c r="N24">
        <v>3</v>
      </c>
      <c r="O24">
        <v>1</v>
      </c>
      <c r="P24">
        <v>0</v>
      </c>
      <c r="Q24" t="s">
        <v>549</v>
      </c>
      <c r="R24" t="s">
        <v>549</v>
      </c>
      <c r="S24">
        <v>27</v>
      </c>
      <c r="T24">
        <v>13</v>
      </c>
      <c r="U24" t="s">
        <v>549</v>
      </c>
      <c r="V24" t="s">
        <v>549</v>
      </c>
      <c r="W24">
        <v>35</v>
      </c>
      <c r="X24">
        <v>17</v>
      </c>
      <c r="Y24">
        <v>45</v>
      </c>
      <c r="Z24">
        <v>22</v>
      </c>
      <c r="AA24">
        <v>27</v>
      </c>
      <c r="AB24">
        <v>13</v>
      </c>
      <c r="AC24">
        <v>207</v>
      </c>
      <c r="AD24">
        <v>203</v>
      </c>
    </row>
    <row r="25" spans="1:30" ht="12.75">
      <c r="A25" t="s">
        <v>335</v>
      </c>
      <c r="B25" t="s">
        <v>191</v>
      </c>
      <c r="C25" t="s">
        <v>541</v>
      </c>
      <c r="D25" t="s">
        <v>554</v>
      </c>
      <c r="E25">
        <v>42</v>
      </c>
      <c r="F25">
        <v>15</v>
      </c>
      <c r="G25">
        <v>108</v>
      </c>
      <c r="H25">
        <v>38</v>
      </c>
      <c r="I25">
        <v>71</v>
      </c>
      <c r="J25">
        <v>25</v>
      </c>
      <c r="K25">
        <v>75</v>
      </c>
      <c r="L25">
        <v>26</v>
      </c>
      <c r="M25">
        <v>49</v>
      </c>
      <c r="N25">
        <v>17</v>
      </c>
      <c r="O25">
        <v>7</v>
      </c>
      <c r="P25">
        <v>2</v>
      </c>
      <c r="Q25">
        <v>11</v>
      </c>
      <c r="R25">
        <v>4</v>
      </c>
      <c r="S25">
        <v>7</v>
      </c>
      <c r="T25">
        <v>2</v>
      </c>
      <c r="U25">
        <v>6</v>
      </c>
      <c r="V25">
        <v>2</v>
      </c>
      <c r="W25">
        <v>49</v>
      </c>
      <c r="X25">
        <v>17</v>
      </c>
      <c r="Y25">
        <v>134</v>
      </c>
      <c r="Z25">
        <v>47</v>
      </c>
      <c r="AA25">
        <v>48</v>
      </c>
      <c r="AB25">
        <v>17</v>
      </c>
      <c r="AC25">
        <v>285</v>
      </c>
      <c r="AD25">
        <v>284</v>
      </c>
    </row>
    <row r="26" spans="1:30" ht="12.75">
      <c r="A26" t="s">
        <v>335</v>
      </c>
      <c r="B26" t="s">
        <v>313</v>
      </c>
      <c r="C26" t="s">
        <v>541</v>
      </c>
      <c r="D26" t="s">
        <v>50</v>
      </c>
      <c r="E26">
        <v>56</v>
      </c>
      <c r="F26">
        <v>12</v>
      </c>
      <c r="G26">
        <v>95</v>
      </c>
      <c r="H26">
        <v>20</v>
      </c>
      <c r="I26">
        <v>162</v>
      </c>
      <c r="J26">
        <v>35</v>
      </c>
      <c r="K26">
        <v>127</v>
      </c>
      <c r="L26">
        <v>27</v>
      </c>
      <c r="M26">
        <v>34</v>
      </c>
      <c r="N26">
        <v>7</v>
      </c>
      <c r="O26">
        <v>5</v>
      </c>
      <c r="P26">
        <v>1</v>
      </c>
      <c r="Q26">
        <v>1</v>
      </c>
      <c r="R26">
        <v>0</v>
      </c>
      <c r="S26">
        <v>13</v>
      </c>
      <c r="T26">
        <v>3</v>
      </c>
      <c r="U26">
        <v>1</v>
      </c>
      <c r="V26">
        <v>0</v>
      </c>
      <c r="W26">
        <v>88</v>
      </c>
      <c r="X26">
        <v>19</v>
      </c>
      <c r="Y26">
        <v>207</v>
      </c>
      <c r="Z26">
        <v>45</v>
      </c>
      <c r="AA26">
        <v>59</v>
      </c>
      <c r="AB26">
        <v>13</v>
      </c>
      <c r="AC26">
        <v>464</v>
      </c>
      <c r="AD26">
        <v>463</v>
      </c>
    </row>
    <row r="27" spans="1:30" ht="12.75">
      <c r="A27" t="s">
        <v>335</v>
      </c>
      <c r="B27" t="s">
        <v>193</v>
      </c>
      <c r="C27" t="s">
        <v>541</v>
      </c>
      <c r="D27" t="s">
        <v>202</v>
      </c>
      <c r="E27">
        <v>98</v>
      </c>
      <c r="F27">
        <v>13</v>
      </c>
      <c r="G27">
        <v>203</v>
      </c>
      <c r="H27">
        <v>27</v>
      </c>
      <c r="I27">
        <v>233</v>
      </c>
      <c r="J27">
        <v>31</v>
      </c>
      <c r="K27">
        <v>202</v>
      </c>
      <c r="L27">
        <v>27</v>
      </c>
      <c r="M27">
        <v>83</v>
      </c>
      <c r="N27">
        <v>11</v>
      </c>
      <c r="O27">
        <v>12</v>
      </c>
      <c r="P27">
        <v>2</v>
      </c>
      <c r="Q27">
        <v>12</v>
      </c>
      <c r="R27">
        <v>2</v>
      </c>
      <c r="S27">
        <v>20</v>
      </c>
      <c r="T27">
        <v>3</v>
      </c>
      <c r="U27">
        <v>7</v>
      </c>
      <c r="V27">
        <v>1</v>
      </c>
      <c r="W27">
        <v>137</v>
      </c>
      <c r="X27">
        <v>18</v>
      </c>
      <c r="Y27">
        <v>341</v>
      </c>
      <c r="Z27">
        <v>46</v>
      </c>
      <c r="AA27">
        <v>107</v>
      </c>
      <c r="AB27">
        <v>14</v>
      </c>
      <c r="AC27">
        <v>749</v>
      </c>
      <c r="AD27">
        <v>747</v>
      </c>
    </row>
    <row r="28" spans="1:30" ht="12.75">
      <c r="A28" t="s">
        <v>359</v>
      </c>
      <c r="B28" t="s">
        <v>193</v>
      </c>
      <c r="C28" t="s">
        <v>357</v>
      </c>
      <c r="D28" t="s">
        <v>203</v>
      </c>
      <c r="E28">
        <v>15</v>
      </c>
      <c r="F28">
        <v>17</v>
      </c>
      <c r="G28">
        <v>26</v>
      </c>
      <c r="H28">
        <v>30</v>
      </c>
      <c r="I28">
        <v>26</v>
      </c>
      <c r="J28">
        <v>30</v>
      </c>
      <c r="K28">
        <v>16</v>
      </c>
      <c r="L28">
        <v>18</v>
      </c>
      <c r="M28">
        <v>6</v>
      </c>
      <c r="N28">
        <v>7</v>
      </c>
      <c r="O28" t="s">
        <v>549</v>
      </c>
      <c r="P28" t="s">
        <v>549</v>
      </c>
      <c r="Q28" t="s">
        <v>549</v>
      </c>
      <c r="R28" t="s">
        <v>549</v>
      </c>
      <c r="S28">
        <v>2</v>
      </c>
      <c r="T28">
        <v>3</v>
      </c>
      <c r="U28" t="s">
        <v>549</v>
      </c>
      <c r="V28" t="s">
        <v>549</v>
      </c>
      <c r="W28">
        <v>20</v>
      </c>
      <c r="X28">
        <v>23</v>
      </c>
      <c r="Y28">
        <v>41</v>
      </c>
      <c r="Z28">
        <v>47</v>
      </c>
      <c r="AA28">
        <v>7</v>
      </c>
      <c r="AB28">
        <v>8</v>
      </c>
      <c r="AC28">
        <v>88</v>
      </c>
      <c r="AD28">
        <v>88</v>
      </c>
    </row>
    <row r="29" spans="1:30" ht="12.75">
      <c r="A29" t="s">
        <v>359</v>
      </c>
      <c r="B29" t="s">
        <v>191</v>
      </c>
      <c r="C29" t="s">
        <v>357</v>
      </c>
      <c r="D29" t="s">
        <v>471</v>
      </c>
      <c r="E29">
        <v>3</v>
      </c>
      <c r="F29">
        <v>12</v>
      </c>
      <c r="G29">
        <v>7</v>
      </c>
      <c r="H29">
        <v>28</v>
      </c>
      <c r="I29">
        <v>13</v>
      </c>
      <c r="J29">
        <v>52</v>
      </c>
      <c r="K29">
        <v>4</v>
      </c>
      <c r="L29">
        <v>16</v>
      </c>
      <c r="M29">
        <v>4</v>
      </c>
      <c r="N29">
        <v>16</v>
      </c>
      <c r="O29" t="s">
        <v>549</v>
      </c>
      <c r="P29" t="s">
        <v>549</v>
      </c>
      <c r="Q29" t="s">
        <v>549</v>
      </c>
      <c r="R29" t="s">
        <v>549</v>
      </c>
      <c r="S29" t="s">
        <v>549</v>
      </c>
      <c r="T29" t="s">
        <v>549</v>
      </c>
      <c r="U29" t="s">
        <v>549</v>
      </c>
      <c r="V29" t="s">
        <v>549</v>
      </c>
      <c r="W29">
        <v>7</v>
      </c>
      <c r="X29">
        <v>28</v>
      </c>
      <c r="Y29">
        <v>10</v>
      </c>
      <c r="Z29">
        <v>40</v>
      </c>
      <c r="AA29">
        <v>1</v>
      </c>
      <c r="AB29">
        <v>4</v>
      </c>
      <c r="AC29">
        <v>25</v>
      </c>
      <c r="AD29">
        <v>25</v>
      </c>
    </row>
    <row r="30" spans="1:30" ht="12.75">
      <c r="A30" t="s">
        <v>359</v>
      </c>
      <c r="B30" t="s">
        <v>313</v>
      </c>
      <c r="C30" t="s">
        <v>357</v>
      </c>
      <c r="D30" t="s">
        <v>521</v>
      </c>
      <c r="E30">
        <v>12</v>
      </c>
      <c r="F30">
        <v>19</v>
      </c>
      <c r="G30">
        <v>19</v>
      </c>
      <c r="H30">
        <v>30</v>
      </c>
      <c r="I30">
        <v>13</v>
      </c>
      <c r="J30">
        <v>21</v>
      </c>
      <c r="K30">
        <v>12</v>
      </c>
      <c r="L30">
        <v>19</v>
      </c>
      <c r="M30">
        <v>2</v>
      </c>
      <c r="N30">
        <v>3</v>
      </c>
      <c r="O30" t="s">
        <v>549</v>
      </c>
      <c r="P30" t="s">
        <v>549</v>
      </c>
      <c r="Q30" t="s">
        <v>549</v>
      </c>
      <c r="R30" t="s">
        <v>549</v>
      </c>
      <c r="S30">
        <v>2</v>
      </c>
      <c r="T30">
        <v>3</v>
      </c>
      <c r="U30" t="s">
        <v>549</v>
      </c>
      <c r="V30" t="s">
        <v>549</v>
      </c>
      <c r="W30">
        <v>13</v>
      </c>
      <c r="X30">
        <v>21</v>
      </c>
      <c r="Y30">
        <v>31</v>
      </c>
      <c r="Z30">
        <v>49</v>
      </c>
      <c r="AA30">
        <v>6</v>
      </c>
      <c r="AB30">
        <v>10</v>
      </c>
      <c r="AC30">
        <v>63</v>
      </c>
      <c r="AD30">
        <v>63</v>
      </c>
    </row>
    <row r="31" spans="1:30" ht="12.75">
      <c r="A31" t="s">
        <v>363</v>
      </c>
      <c r="B31" t="s">
        <v>191</v>
      </c>
      <c r="C31" t="s">
        <v>357</v>
      </c>
      <c r="D31" t="s">
        <v>555</v>
      </c>
      <c r="E31">
        <v>6</v>
      </c>
      <c r="F31">
        <v>24</v>
      </c>
      <c r="G31">
        <v>17</v>
      </c>
      <c r="H31">
        <v>68</v>
      </c>
      <c r="I31">
        <v>8</v>
      </c>
      <c r="J31">
        <v>32</v>
      </c>
      <c r="K31">
        <v>5</v>
      </c>
      <c r="L31">
        <v>20</v>
      </c>
      <c r="M31">
        <v>2</v>
      </c>
      <c r="N31">
        <v>8</v>
      </c>
      <c r="O31" t="s">
        <v>549</v>
      </c>
      <c r="P31" t="s">
        <v>549</v>
      </c>
      <c r="Q31" t="s">
        <v>549</v>
      </c>
      <c r="R31" t="s">
        <v>549</v>
      </c>
      <c r="S31">
        <v>2</v>
      </c>
      <c r="T31">
        <v>8</v>
      </c>
      <c r="U31">
        <v>1</v>
      </c>
      <c r="V31">
        <v>4</v>
      </c>
      <c r="W31">
        <v>5</v>
      </c>
      <c r="X31">
        <v>20</v>
      </c>
      <c r="Y31">
        <v>8</v>
      </c>
      <c r="Z31">
        <v>32</v>
      </c>
      <c r="AA31">
        <v>1</v>
      </c>
      <c r="AB31">
        <v>4</v>
      </c>
      <c r="AC31">
        <v>25</v>
      </c>
      <c r="AD31">
        <v>25</v>
      </c>
    </row>
    <row r="32" spans="1:30" ht="12.75">
      <c r="A32" t="s">
        <v>363</v>
      </c>
      <c r="B32" t="s">
        <v>313</v>
      </c>
      <c r="C32" t="s">
        <v>357</v>
      </c>
      <c r="D32" t="s">
        <v>51</v>
      </c>
      <c r="E32" t="s">
        <v>549</v>
      </c>
      <c r="F32" t="s">
        <v>549</v>
      </c>
      <c r="G32">
        <v>20</v>
      </c>
      <c r="H32">
        <v>41</v>
      </c>
      <c r="I32">
        <v>24</v>
      </c>
      <c r="J32">
        <v>49</v>
      </c>
      <c r="K32">
        <v>6</v>
      </c>
      <c r="L32">
        <v>12</v>
      </c>
      <c r="M32">
        <v>5</v>
      </c>
      <c r="N32">
        <v>10</v>
      </c>
      <c r="O32" t="s">
        <v>549</v>
      </c>
      <c r="P32" t="s">
        <v>549</v>
      </c>
      <c r="Q32" t="s">
        <v>549</v>
      </c>
      <c r="R32" t="s">
        <v>549</v>
      </c>
      <c r="S32">
        <v>3</v>
      </c>
      <c r="T32">
        <v>6</v>
      </c>
      <c r="U32" t="s">
        <v>549</v>
      </c>
      <c r="V32" t="s">
        <v>549</v>
      </c>
      <c r="W32">
        <v>12</v>
      </c>
      <c r="X32">
        <v>24</v>
      </c>
      <c r="Y32">
        <v>9</v>
      </c>
      <c r="Z32">
        <v>18</v>
      </c>
      <c r="AA32">
        <v>1</v>
      </c>
      <c r="AB32">
        <v>2</v>
      </c>
      <c r="AC32">
        <v>49</v>
      </c>
      <c r="AD32">
        <v>49</v>
      </c>
    </row>
    <row r="33" spans="1:30" ht="12.75">
      <c r="A33" t="s">
        <v>363</v>
      </c>
      <c r="B33" t="s">
        <v>193</v>
      </c>
      <c r="C33" t="s">
        <v>357</v>
      </c>
      <c r="D33" t="s">
        <v>800</v>
      </c>
      <c r="E33">
        <v>6</v>
      </c>
      <c r="F33">
        <v>24</v>
      </c>
      <c r="G33">
        <v>37</v>
      </c>
      <c r="H33">
        <v>50</v>
      </c>
      <c r="I33">
        <v>32</v>
      </c>
      <c r="J33">
        <v>43</v>
      </c>
      <c r="K33">
        <v>11</v>
      </c>
      <c r="L33">
        <v>15</v>
      </c>
      <c r="M33">
        <v>7</v>
      </c>
      <c r="N33">
        <v>9</v>
      </c>
      <c r="O33" t="s">
        <v>549</v>
      </c>
      <c r="P33" t="s">
        <v>549</v>
      </c>
      <c r="Q33" t="s">
        <v>549</v>
      </c>
      <c r="R33" t="s">
        <v>549</v>
      </c>
      <c r="S33">
        <v>5</v>
      </c>
      <c r="T33">
        <v>7</v>
      </c>
      <c r="U33">
        <v>1</v>
      </c>
      <c r="V33">
        <v>4</v>
      </c>
      <c r="W33">
        <v>17</v>
      </c>
      <c r="X33">
        <v>23</v>
      </c>
      <c r="Y33">
        <v>17</v>
      </c>
      <c r="Z33">
        <v>23</v>
      </c>
      <c r="AA33">
        <v>2</v>
      </c>
      <c r="AB33">
        <v>3</v>
      </c>
      <c r="AC33">
        <v>74</v>
      </c>
      <c r="AD33">
        <v>74</v>
      </c>
    </row>
    <row r="34" spans="1:30" ht="12.75">
      <c r="A34" t="s">
        <v>364</v>
      </c>
      <c r="B34" t="s">
        <v>193</v>
      </c>
      <c r="C34" t="s">
        <v>357</v>
      </c>
      <c r="D34" t="s">
        <v>204</v>
      </c>
      <c r="E34">
        <v>25</v>
      </c>
      <c r="F34">
        <v>16</v>
      </c>
      <c r="G34">
        <v>35</v>
      </c>
      <c r="H34">
        <v>22</v>
      </c>
      <c r="I34">
        <v>55</v>
      </c>
      <c r="J34">
        <v>34</v>
      </c>
      <c r="K34">
        <v>46</v>
      </c>
      <c r="L34">
        <v>29</v>
      </c>
      <c r="M34">
        <v>17</v>
      </c>
      <c r="N34">
        <v>11</v>
      </c>
      <c r="O34">
        <v>2</v>
      </c>
      <c r="P34">
        <v>2</v>
      </c>
      <c r="Q34">
        <v>3</v>
      </c>
      <c r="R34">
        <v>5</v>
      </c>
      <c r="S34">
        <v>5</v>
      </c>
      <c r="T34">
        <v>3</v>
      </c>
      <c r="U34">
        <v>2</v>
      </c>
      <c r="V34">
        <v>3</v>
      </c>
      <c r="W34">
        <v>44</v>
      </c>
      <c r="X34">
        <v>27</v>
      </c>
      <c r="Y34">
        <v>67</v>
      </c>
      <c r="Z34">
        <v>42</v>
      </c>
      <c r="AA34">
        <v>29</v>
      </c>
      <c r="AB34">
        <v>18</v>
      </c>
      <c r="AC34">
        <v>161</v>
      </c>
      <c r="AD34">
        <v>160</v>
      </c>
    </row>
    <row r="35" spans="1:30" ht="12.75">
      <c r="A35" t="s">
        <v>364</v>
      </c>
      <c r="B35" t="s">
        <v>191</v>
      </c>
      <c r="C35" t="s">
        <v>357</v>
      </c>
      <c r="D35" t="s">
        <v>556</v>
      </c>
      <c r="E35">
        <v>7</v>
      </c>
      <c r="F35">
        <v>12</v>
      </c>
      <c r="G35">
        <v>18</v>
      </c>
      <c r="H35">
        <v>30</v>
      </c>
      <c r="I35">
        <v>20</v>
      </c>
      <c r="J35">
        <v>33</v>
      </c>
      <c r="K35">
        <v>12</v>
      </c>
      <c r="L35">
        <v>20</v>
      </c>
      <c r="M35">
        <v>9</v>
      </c>
      <c r="N35">
        <v>15</v>
      </c>
      <c r="O35" t="s">
        <v>549</v>
      </c>
      <c r="P35" t="s">
        <v>549</v>
      </c>
      <c r="Q35">
        <v>3</v>
      </c>
      <c r="R35">
        <v>5</v>
      </c>
      <c r="S35">
        <v>3</v>
      </c>
      <c r="T35">
        <v>5</v>
      </c>
      <c r="U35">
        <v>2</v>
      </c>
      <c r="V35">
        <v>3</v>
      </c>
      <c r="W35">
        <v>19</v>
      </c>
      <c r="X35">
        <v>32</v>
      </c>
      <c r="Y35">
        <v>31</v>
      </c>
      <c r="Z35">
        <v>52</v>
      </c>
      <c r="AA35">
        <v>11</v>
      </c>
      <c r="AB35">
        <v>18</v>
      </c>
      <c r="AC35">
        <v>60</v>
      </c>
      <c r="AD35">
        <v>59</v>
      </c>
    </row>
    <row r="36" spans="1:30" ht="12.75">
      <c r="A36" t="s">
        <v>364</v>
      </c>
      <c r="B36" t="s">
        <v>313</v>
      </c>
      <c r="C36" t="s">
        <v>357</v>
      </c>
      <c r="D36" t="s">
        <v>52</v>
      </c>
      <c r="E36">
        <v>18</v>
      </c>
      <c r="F36">
        <v>18</v>
      </c>
      <c r="G36">
        <v>17</v>
      </c>
      <c r="H36">
        <v>17</v>
      </c>
      <c r="I36">
        <v>35</v>
      </c>
      <c r="J36">
        <v>35</v>
      </c>
      <c r="K36">
        <v>34</v>
      </c>
      <c r="L36">
        <v>34</v>
      </c>
      <c r="M36">
        <v>8</v>
      </c>
      <c r="N36">
        <v>8</v>
      </c>
      <c r="O36">
        <v>2</v>
      </c>
      <c r="P36">
        <v>2</v>
      </c>
      <c r="Q36" t="s">
        <v>549</v>
      </c>
      <c r="R36" t="s">
        <v>549</v>
      </c>
      <c r="S36">
        <v>2</v>
      </c>
      <c r="T36">
        <v>2</v>
      </c>
      <c r="U36" t="s">
        <v>549</v>
      </c>
      <c r="V36" t="s">
        <v>549</v>
      </c>
      <c r="W36">
        <v>25</v>
      </c>
      <c r="X36">
        <v>25</v>
      </c>
      <c r="Y36">
        <v>36</v>
      </c>
      <c r="Z36">
        <v>36</v>
      </c>
      <c r="AA36">
        <v>18</v>
      </c>
      <c r="AB36">
        <v>18</v>
      </c>
      <c r="AC36">
        <v>101</v>
      </c>
      <c r="AD36">
        <v>101</v>
      </c>
    </row>
    <row r="37" spans="1:30" ht="12.75">
      <c r="A37" t="s">
        <v>759</v>
      </c>
      <c r="B37" t="s">
        <v>191</v>
      </c>
      <c r="C37" t="s">
        <v>450</v>
      </c>
      <c r="D37" t="s">
        <v>557</v>
      </c>
      <c r="E37">
        <v>8</v>
      </c>
      <c r="F37">
        <v>10</v>
      </c>
      <c r="G37">
        <v>23</v>
      </c>
      <c r="H37">
        <v>29</v>
      </c>
      <c r="I37">
        <v>20</v>
      </c>
      <c r="J37">
        <v>25</v>
      </c>
      <c r="K37">
        <v>18</v>
      </c>
      <c r="L37">
        <v>23</v>
      </c>
      <c r="M37">
        <v>11</v>
      </c>
      <c r="N37">
        <v>14</v>
      </c>
      <c r="O37">
        <v>2</v>
      </c>
      <c r="P37">
        <v>3</v>
      </c>
      <c r="Q37">
        <v>1</v>
      </c>
      <c r="R37">
        <v>1</v>
      </c>
      <c r="S37">
        <v>2</v>
      </c>
      <c r="T37">
        <v>3</v>
      </c>
      <c r="U37" t="s">
        <v>549</v>
      </c>
      <c r="V37" t="s">
        <v>549</v>
      </c>
      <c r="W37">
        <v>9</v>
      </c>
      <c r="X37">
        <v>11</v>
      </c>
      <c r="Y37">
        <v>53</v>
      </c>
      <c r="Z37">
        <v>67</v>
      </c>
      <c r="AA37">
        <v>9</v>
      </c>
      <c r="AB37">
        <v>11</v>
      </c>
      <c r="AC37">
        <v>79</v>
      </c>
      <c r="AD37">
        <v>79</v>
      </c>
    </row>
    <row r="38" spans="1:30" ht="12.75">
      <c r="A38" t="s">
        <v>759</v>
      </c>
      <c r="B38" t="s">
        <v>313</v>
      </c>
      <c r="C38" t="s">
        <v>450</v>
      </c>
      <c r="D38" t="s">
        <v>53</v>
      </c>
      <c r="E38">
        <v>11</v>
      </c>
      <c r="F38">
        <v>10</v>
      </c>
      <c r="G38">
        <v>35</v>
      </c>
      <c r="H38">
        <v>30</v>
      </c>
      <c r="I38">
        <v>35</v>
      </c>
      <c r="J38">
        <v>30</v>
      </c>
      <c r="K38">
        <v>30</v>
      </c>
      <c r="L38">
        <v>26</v>
      </c>
      <c r="M38">
        <v>14</v>
      </c>
      <c r="N38">
        <v>12</v>
      </c>
      <c r="O38">
        <v>3</v>
      </c>
      <c r="P38">
        <v>3</v>
      </c>
      <c r="Q38" t="s">
        <v>549</v>
      </c>
      <c r="R38" t="s">
        <v>549</v>
      </c>
      <c r="S38">
        <v>2</v>
      </c>
      <c r="T38">
        <v>2</v>
      </c>
      <c r="U38" t="s">
        <v>549</v>
      </c>
      <c r="V38" t="s">
        <v>549</v>
      </c>
      <c r="W38">
        <v>17</v>
      </c>
      <c r="X38">
        <v>15</v>
      </c>
      <c r="Y38">
        <v>55</v>
      </c>
      <c r="Z38">
        <v>48</v>
      </c>
      <c r="AA38">
        <v>12</v>
      </c>
      <c r="AB38">
        <v>10</v>
      </c>
      <c r="AC38">
        <v>115</v>
      </c>
      <c r="AD38">
        <v>115</v>
      </c>
    </row>
    <row r="39" spans="1:30" ht="12.75">
      <c r="A39" t="s">
        <v>759</v>
      </c>
      <c r="B39" t="s">
        <v>193</v>
      </c>
      <c r="C39" t="s">
        <v>450</v>
      </c>
      <c r="D39" t="s">
        <v>29</v>
      </c>
      <c r="E39">
        <v>19</v>
      </c>
      <c r="F39">
        <v>10</v>
      </c>
      <c r="G39">
        <v>58</v>
      </c>
      <c r="H39">
        <v>30</v>
      </c>
      <c r="I39">
        <v>55</v>
      </c>
      <c r="J39">
        <v>28</v>
      </c>
      <c r="K39">
        <v>48</v>
      </c>
      <c r="L39">
        <v>25</v>
      </c>
      <c r="M39">
        <v>25</v>
      </c>
      <c r="N39">
        <v>13</v>
      </c>
      <c r="O39">
        <v>5</v>
      </c>
      <c r="P39">
        <v>3</v>
      </c>
      <c r="Q39">
        <v>1</v>
      </c>
      <c r="R39">
        <v>1</v>
      </c>
      <c r="S39">
        <v>4</v>
      </c>
      <c r="T39">
        <v>2</v>
      </c>
      <c r="U39" t="s">
        <v>549</v>
      </c>
      <c r="V39" t="s">
        <v>549</v>
      </c>
      <c r="W39">
        <v>26</v>
      </c>
      <c r="X39">
        <v>13</v>
      </c>
      <c r="Y39">
        <v>108</v>
      </c>
      <c r="Z39">
        <v>56</v>
      </c>
      <c r="AA39">
        <v>21</v>
      </c>
      <c r="AB39">
        <v>11</v>
      </c>
      <c r="AC39">
        <v>194</v>
      </c>
      <c r="AD39">
        <v>194</v>
      </c>
    </row>
    <row r="40" spans="1:30" ht="12.75">
      <c r="A40" t="s">
        <v>449</v>
      </c>
      <c r="B40" t="s">
        <v>193</v>
      </c>
      <c r="C40" t="s">
        <v>433</v>
      </c>
      <c r="D40" t="s">
        <v>791</v>
      </c>
      <c r="E40">
        <v>29</v>
      </c>
      <c r="F40">
        <v>16</v>
      </c>
      <c r="G40">
        <v>41</v>
      </c>
      <c r="H40">
        <v>23</v>
      </c>
      <c r="I40">
        <v>68</v>
      </c>
      <c r="J40">
        <v>38</v>
      </c>
      <c r="K40">
        <v>49</v>
      </c>
      <c r="L40">
        <v>28</v>
      </c>
      <c r="M40">
        <v>17</v>
      </c>
      <c r="N40">
        <v>10</v>
      </c>
      <c r="O40" t="s">
        <v>549</v>
      </c>
      <c r="P40" t="s">
        <v>549</v>
      </c>
      <c r="Q40" t="s">
        <v>549</v>
      </c>
      <c r="R40" t="s">
        <v>549</v>
      </c>
      <c r="S40">
        <v>11</v>
      </c>
      <c r="T40">
        <v>6</v>
      </c>
      <c r="U40" t="s">
        <v>549</v>
      </c>
      <c r="V40" t="s">
        <v>549</v>
      </c>
      <c r="W40">
        <v>30</v>
      </c>
      <c r="X40">
        <v>17</v>
      </c>
      <c r="Y40">
        <v>71</v>
      </c>
      <c r="Z40">
        <v>40</v>
      </c>
      <c r="AA40">
        <v>31</v>
      </c>
      <c r="AB40">
        <v>18</v>
      </c>
      <c r="AC40">
        <v>177</v>
      </c>
      <c r="AD40">
        <v>177</v>
      </c>
    </row>
    <row r="41" spans="1:30" ht="12.75">
      <c r="A41" t="s">
        <v>449</v>
      </c>
      <c r="B41" t="s">
        <v>191</v>
      </c>
      <c r="C41" t="s">
        <v>433</v>
      </c>
      <c r="D41" t="s">
        <v>558</v>
      </c>
      <c r="E41">
        <v>6</v>
      </c>
      <c r="F41">
        <v>15</v>
      </c>
      <c r="G41">
        <v>14</v>
      </c>
      <c r="H41">
        <v>34</v>
      </c>
      <c r="I41">
        <v>8</v>
      </c>
      <c r="J41">
        <v>20</v>
      </c>
      <c r="K41">
        <v>7</v>
      </c>
      <c r="L41">
        <v>17</v>
      </c>
      <c r="M41">
        <v>10</v>
      </c>
      <c r="N41">
        <v>24</v>
      </c>
      <c r="O41" t="s">
        <v>549</v>
      </c>
      <c r="P41" t="s">
        <v>549</v>
      </c>
      <c r="Q41" t="s">
        <v>549</v>
      </c>
      <c r="R41" t="s">
        <v>549</v>
      </c>
      <c r="S41">
        <v>1</v>
      </c>
      <c r="T41">
        <v>2</v>
      </c>
      <c r="U41" t="s">
        <v>549</v>
      </c>
      <c r="V41" t="s">
        <v>549</v>
      </c>
      <c r="W41">
        <v>9</v>
      </c>
      <c r="X41">
        <v>22</v>
      </c>
      <c r="Y41">
        <v>18</v>
      </c>
      <c r="Z41">
        <v>44</v>
      </c>
      <c r="AA41">
        <v>5</v>
      </c>
      <c r="AB41">
        <v>12</v>
      </c>
      <c r="AC41">
        <v>41</v>
      </c>
      <c r="AD41">
        <v>41</v>
      </c>
    </row>
    <row r="42" spans="1:30" ht="12.75">
      <c r="A42" t="s">
        <v>449</v>
      </c>
      <c r="B42" t="s">
        <v>313</v>
      </c>
      <c r="C42" t="s">
        <v>433</v>
      </c>
      <c r="D42" t="s">
        <v>54</v>
      </c>
      <c r="E42">
        <v>23</v>
      </c>
      <c r="F42">
        <v>17</v>
      </c>
      <c r="G42">
        <v>27</v>
      </c>
      <c r="H42">
        <v>20</v>
      </c>
      <c r="I42">
        <v>60</v>
      </c>
      <c r="J42">
        <v>44</v>
      </c>
      <c r="K42">
        <v>42</v>
      </c>
      <c r="L42">
        <v>31</v>
      </c>
      <c r="M42">
        <v>7</v>
      </c>
      <c r="N42">
        <v>5</v>
      </c>
      <c r="O42" t="s">
        <v>549</v>
      </c>
      <c r="P42" t="s">
        <v>549</v>
      </c>
      <c r="Q42" t="s">
        <v>549</v>
      </c>
      <c r="R42" t="s">
        <v>549</v>
      </c>
      <c r="S42">
        <v>10</v>
      </c>
      <c r="T42">
        <v>7</v>
      </c>
      <c r="U42" t="s">
        <v>549</v>
      </c>
      <c r="V42" t="s">
        <v>549</v>
      </c>
      <c r="W42">
        <v>21</v>
      </c>
      <c r="X42">
        <v>15</v>
      </c>
      <c r="Y42">
        <v>53</v>
      </c>
      <c r="Z42">
        <v>39</v>
      </c>
      <c r="AA42">
        <v>26</v>
      </c>
      <c r="AB42">
        <v>19</v>
      </c>
      <c r="AC42">
        <v>136</v>
      </c>
      <c r="AD42">
        <v>136</v>
      </c>
    </row>
    <row r="43" spans="1:30" ht="12.75">
      <c r="A43" t="s">
        <v>385</v>
      </c>
      <c r="B43" t="s">
        <v>191</v>
      </c>
      <c r="C43" t="s">
        <v>374</v>
      </c>
      <c r="D43" t="s">
        <v>559</v>
      </c>
      <c r="E43">
        <v>11</v>
      </c>
      <c r="F43">
        <v>10</v>
      </c>
      <c r="G43">
        <v>48</v>
      </c>
      <c r="H43">
        <v>43</v>
      </c>
      <c r="I43">
        <v>46</v>
      </c>
      <c r="J43">
        <v>41</v>
      </c>
      <c r="K43">
        <v>31</v>
      </c>
      <c r="L43">
        <v>28</v>
      </c>
      <c r="M43">
        <v>9</v>
      </c>
      <c r="N43">
        <v>8</v>
      </c>
      <c r="O43">
        <v>2</v>
      </c>
      <c r="P43">
        <v>2</v>
      </c>
      <c r="Q43" t="s">
        <v>549</v>
      </c>
      <c r="R43" t="s">
        <v>549</v>
      </c>
      <c r="S43">
        <v>2</v>
      </c>
      <c r="T43">
        <v>2</v>
      </c>
      <c r="U43" t="s">
        <v>549</v>
      </c>
      <c r="V43" t="s">
        <v>549</v>
      </c>
      <c r="W43">
        <v>24</v>
      </c>
      <c r="X43">
        <v>21</v>
      </c>
      <c r="Y43">
        <v>41</v>
      </c>
      <c r="Z43">
        <v>37</v>
      </c>
      <c r="AA43">
        <v>6</v>
      </c>
      <c r="AB43">
        <v>5</v>
      </c>
      <c r="AC43">
        <v>112</v>
      </c>
      <c r="AD43">
        <v>112</v>
      </c>
    </row>
    <row r="44" spans="1:30" ht="12.75">
      <c r="A44" t="s">
        <v>385</v>
      </c>
      <c r="B44" t="s">
        <v>313</v>
      </c>
      <c r="C44" t="s">
        <v>374</v>
      </c>
      <c r="D44" t="s">
        <v>55</v>
      </c>
      <c r="E44">
        <v>41</v>
      </c>
      <c r="F44">
        <v>12</v>
      </c>
      <c r="G44">
        <v>99</v>
      </c>
      <c r="H44">
        <v>30</v>
      </c>
      <c r="I44">
        <v>166</v>
      </c>
      <c r="J44">
        <v>50</v>
      </c>
      <c r="K44">
        <v>74</v>
      </c>
      <c r="L44">
        <v>22</v>
      </c>
      <c r="M44">
        <v>23</v>
      </c>
      <c r="N44">
        <v>7</v>
      </c>
      <c r="O44">
        <v>2</v>
      </c>
      <c r="P44">
        <v>1</v>
      </c>
      <c r="Q44">
        <v>2</v>
      </c>
      <c r="R44">
        <v>1</v>
      </c>
      <c r="S44">
        <v>7</v>
      </c>
      <c r="T44">
        <v>2</v>
      </c>
      <c r="U44">
        <v>2</v>
      </c>
      <c r="V44">
        <v>1</v>
      </c>
      <c r="W44">
        <v>92</v>
      </c>
      <c r="X44">
        <v>28</v>
      </c>
      <c r="Y44">
        <v>96</v>
      </c>
      <c r="Z44">
        <v>29</v>
      </c>
      <c r="AA44">
        <v>30</v>
      </c>
      <c r="AB44">
        <v>9</v>
      </c>
      <c r="AC44">
        <v>333</v>
      </c>
      <c r="AD44">
        <v>330</v>
      </c>
    </row>
    <row r="45" spans="1:30" ht="12.75">
      <c r="A45" t="s">
        <v>385</v>
      </c>
      <c r="B45" t="s">
        <v>193</v>
      </c>
      <c r="C45" t="s">
        <v>374</v>
      </c>
      <c r="D45" t="s">
        <v>808</v>
      </c>
      <c r="E45">
        <v>52</v>
      </c>
      <c r="F45">
        <v>12</v>
      </c>
      <c r="G45">
        <v>147</v>
      </c>
      <c r="H45">
        <v>33</v>
      </c>
      <c r="I45">
        <v>212</v>
      </c>
      <c r="J45">
        <v>48</v>
      </c>
      <c r="K45">
        <v>105</v>
      </c>
      <c r="L45">
        <v>24</v>
      </c>
      <c r="M45">
        <v>32</v>
      </c>
      <c r="N45">
        <v>7</v>
      </c>
      <c r="O45">
        <v>4</v>
      </c>
      <c r="P45">
        <v>1</v>
      </c>
      <c r="Q45">
        <v>2</v>
      </c>
      <c r="R45">
        <v>1</v>
      </c>
      <c r="S45">
        <v>9</v>
      </c>
      <c r="T45">
        <v>2</v>
      </c>
      <c r="U45">
        <v>2</v>
      </c>
      <c r="V45">
        <v>1</v>
      </c>
      <c r="W45">
        <v>116</v>
      </c>
      <c r="X45">
        <v>26</v>
      </c>
      <c r="Y45">
        <v>137</v>
      </c>
      <c r="Z45">
        <v>31</v>
      </c>
      <c r="AA45">
        <v>36</v>
      </c>
      <c r="AB45">
        <v>8</v>
      </c>
      <c r="AC45">
        <v>445</v>
      </c>
      <c r="AD45">
        <v>442</v>
      </c>
    </row>
    <row r="46" spans="1:30" ht="12.75">
      <c r="A46" t="s">
        <v>428</v>
      </c>
      <c r="B46" t="s">
        <v>193</v>
      </c>
      <c r="C46" t="s">
        <v>414</v>
      </c>
      <c r="D46" t="s">
        <v>205</v>
      </c>
      <c r="E46">
        <v>22</v>
      </c>
      <c r="F46">
        <v>13</v>
      </c>
      <c r="G46">
        <v>90</v>
      </c>
      <c r="H46">
        <v>53</v>
      </c>
      <c r="I46">
        <v>83</v>
      </c>
      <c r="J46">
        <v>49</v>
      </c>
      <c r="K46">
        <v>43</v>
      </c>
      <c r="L46">
        <v>25</v>
      </c>
      <c r="M46">
        <v>18</v>
      </c>
      <c r="N46">
        <v>11</v>
      </c>
      <c r="O46">
        <v>3</v>
      </c>
      <c r="P46">
        <v>2</v>
      </c>
      <c r="Q46">
        <v>2</v>
      </c>
      <c r="R46">
        <v>3</v>
      </c>
      <c r="S46">
        <v>3</v>
      </c>
      <c r="T46">
        <v>4</v>
      </c>
      <c r="U46">
        <v>3</v>
      </c>
      <c r="V46">
        <v>4</v>
      </c>
      <c r="W46">
        <v>33</v>
      </c>
      <c r="X46">
        <v>19</v>
      </c>
      <c r="Y46">
        <v>77</v>
      </c>
      <c r="Z46">
        <v>45</v>
      </c>
      <c r="AA46">
        <v>8</v>
      </c>
      <c r="AB46">
        <v>5</v>
      </c>
      <c r="AC46">
        <v>170</v>
      </c>
      <c r="AD46">
        <v>169</v>
      </c>
    </row>
    <row r="47" spans="1:30" ht="12.75">
      <c r="A47" t="s">
        <v>428</v>
      </c>
      <c r="B47" t="s">
        <v>191</v>
      </c>
      <c r="C47" t="s">
        <v>414</v>
      </c>
      <c r="D47" t="s">
        <v>560</v>
      </c>
      <c r="E47">
        <v>12</v>
      </c>
      <c r="F47">
        <v>17</v>
      </c>
      <c r="G47">
        <v>38</v>
      </c>
      <c r="H47">
        <v>54</v>
      </c>
      <c r="I47">
        <v>32</v>
      </c>
      <c r="J47">
        <v>45</v>
      </c>
      <c r="K47">
        <v>17</v>
      </c>
      <c r="L47">
        <v>24</v>
      </c>
      <c r="M47">
        <v>14</v>
      </c>
      <c r="N47">
        <v>20</v>
      </c>
      <c r="O47">
        <v>1</v>
      </c>
      <c r="P47">
        <v>1</v>
      </c>
      <c r="Q47">
        <v>2</v>
      </c>
      <c r="R47">
        <v>3</v>
      </c>
      <c r="S47">
        <v>3</v>
      </c>
      <c r="T47">
        <v>4</v>
      </c>
      <c r="U47">
        <v>3</v>
      </c>
      <c r="V47">
        <v>4</v>
      </c>
      <c r="W47">
        <v>13</v>
      </c>
      <c r="X47">
        <v>18</v>
      </c>
      <c r="Y47">
        <v>38</v>
      </c>
      <c r="Z47">
        <v>54</v>
      </c>
      <c r="AA47">
        <v>4</v>
      </c>
      <c r="AB47">
        <v>6</v>
      </c>
      <c r="AC47">
        <v>71</v>
      </c>
      <c r="AD47">
        <v>71</v>
      </c>
    </row>
    <row r="48" spans="1:30" ht="12.75">
      <c r="A48" t="s">
        <v>428</v>
      </c>
      <c r="B48" t="s">
        <v>313</v>
      </c>
      <c r="C48" t="s">
        <v>414</v>
      </c>
      <c r="D48" t="s">
        <v>56</v>
      </c>
      <c r="E48">
        <v>10</v>
      </c>
      <c r="F48">
        <v>10</v>
      </c>
      <c r="G48">
        <v>52</v>
      </c>
      <c r="H48">
        <v>53</v>
      </c>
      <c r="I48">
        <v>51</v>
      </c>
      <c r="J48">
        <v>52</v>
      </c>
      <c r="K48">
        <v>26</v>
      </c>
      <c r="L48">
        <v>26</v>
      </c>
      <c r="M48">
        <v>4</v>
      </c>
      <c r="N48">
        <v>4</v>
      </c>
      <c r="O48">
        <v>2</v>
      </c>
      <c r="P48">
        <v>2</v>
      </c>
      <c r="Q48" t="s">
        <v>549</v>
      </c>
      <c r="R48" t="s">
        <v>549</v>
      </c>
      <c r="S48" t="s">
        <v>549</v>
      </c>
      <c r="T48" t="s">
        <v>549</v>
      </c>
      <c r="U48" t="s">
        <v>549</v>
      </c>
      <c r="V48" t="s">
        <v>549</v>
      </c>
      <c r="W48">
        <v>20</v>
      </c>
      <c r="X48">
        <v>20</v>
      </c>
      <c r="Y48">
        <v>39</v>
      </c>
      <c r="Z48">
        <v>39</v>
      </c>
      <c r="AA48">
        <v>4</v>
      </c>
      <c r="AB48">
        <v>4</v>
      </c>
      <c r="AC48">
        <v>99</v>
      </c>
      <c r="AD48">
        <v>98</v>
      </c>
    </row>
    <row r="49" spans="1:30" ht="12.75">
      <c r="A49" t="s">
        <v>434</v>
      </c>
      <c r="B49" t="s">
        <v>191</v>
      </c>
      <c r="C49" t="s">
        <v>433</v>
      </c>
      <c r="D49" t="s">
        <v>561</v>
      </c>
      <c r="E49">
        <v>11</v>
      </c>
      <c r="F49">
        <v>15</v>
      </c>
      <c r="G49">
        <v>24</v>
      </c>
      <c r="H49">
        <v>33</v>
      </c>
      <c r="I49">
        <v>8</v>
      </c>
      <c r="J49">
        <v>11</v>
      </c>
      <c r="K49">
        <v>13</v>
      </c>
      <c r="L49">
        <v>18</v>
      </c>
      <c r="M49">
        <v>6</v>
      </c>
      <c r="N49">
        <v>8</v>
      </c>
      <c r="O49">
        <v>2</v>
      </c>
      <c r="P49">
        <v>3</v>
      </c>
      <c r="Q49" t="s">
        <v>549</v>
      </c>
      <c r="R49" t="s">
        <v>549</v>
      </c>
      <c r="S49">
        <v>1</v>
      </c>
      <c r="T49">
        <v>1</v>
      </c>
      <c r="U49">
        <v>1</v>
      </c>
      <c r="V49">
        <v>1</v>
      </c>
      <c r="W49">
        <v>14</v>
      </c>
      <c r="X49">
        <v>19</v>
      </c>
      <c r="Y49">
        <v>26</v>
      </c>
      <c r="Z49">
        <v>36</v>
      </c>
      <c r="AA49">
        <v>5</v>
      </c>
      <c r="AB49">
        <v>7</v>
      </c>
      <c r="AC49">
        <v>73</v>
      </c>
      <c r="AD49">
        <v>73</v>
      </c>
    </row>
    <row r="50" spans="1:30" ht="12.75">
      <c r="A50" t="s">
        <v>434</v>
      </c>
      <c r="B50" t="s">
        <v>313</v>
      </c>
      <c r="C50" t="s">
        <v>433</v>
      </c>
      <c r="D50" t="s">
        <v>522</v>
      </c>
      <c r="E50">
        <v>25</v>
      </c>
      <c r="F50">
        <v>19</v>
      </c>
      <c r="G50">
        <v>23</v>
      </c>
      <c r="H50">
        <v>17</v>
      </c>
      <c r="I50">
        <v>47</v>
      </c>
      <c r="J50">
        <v>36</v>
      </c>
      <c r="K50">
        <v>33</v>
      </c>
      <c r="L50">
        <v>25</v>
      </c>
      <c r="M50">
        <v>9</v>
      </c>
      <c r="N50">
        <v>7</v>
      </c>
      <c r="O50" t="s">
        <v>549</v>
      </c>
      <c r="P50" t="s">
        <v>549</v>
      </c>
      <c r="Q50" t="s">
        <v>549</v>
      </c>
      <c r="R50" t="s">
        <v>549</v>
      </c>
      <c r="S50" t="s">
        <v>549</v>
      </c>
      <c r="T50" t="s">
        <v>549</v>
      </c>
      <c r="U50" t="s">
        <v>549</v>
      </c>
      <c r="V50" t="s">
        <v>549</v>
      </c>
      <c r="W50">
        <v>24</v>
      </c>
      <c r="X50">
        <v>18</v>
      </c>
      <c r="Y50">
        <v>62</v>
      </c>
      <c r="Z50">
        <v>47</v>
      </c>
      <c r="AA50">
        <v>7</v>
      </c>
      <c r="AB50">
        <v>5</v>
      </c>
      <c r="AC50">
        <v>132</v>
      </c>
      <c r="AD50">
        <v>132</v>
      </c>
    </row>
    <row r="51" spans="1:30" ht="12.75">
      <c r="A51" t="s">
        <v>434</v>
      </c>
      <c r="B51" t="s">
        <v>193</v>
      </c>
      <c r="C51" t="s">
        <v>433</v>
      </c>
      <c r="D51" t="s">
        <v>206</v>
      </c>
      <c r="E51">
        <v>36</v>
      </c>
      <c r="F51">
        <v>18</v>
      </c>
      <c r="G51">
        <v>48</v>
      </c>
      <c r="H51">
        <v>23</v>
      </c>
      <c r="I51">
        <v>56</v>
      </c>
      <c r="J51">
        <v>27</v>
      </c>
      <c r="K51">
        <v>46</v>
      </c>
      <c r="L51">
        <v>22</v>
      </c>
      <c r="M51">
        <v>15</v>
      </c>
      <c r="N51">
        <v>7</v>
      </c>
      <c r="O51">
        <v>2</v>
      </c>
      <c r="P51">
        <v>3</v>
      </c>
      <c r="Q51" t="s">
        <v>549</v>
      </c>
      <c r="R51" t="s">
        <v>549</v>
      </c>
      <c r="S51">
        <v>1</v>
      </c>
      <c r="T51">
        <v>1</v>
      </c>
      <c r="U51">
        <v>1</v>
      </c>
      <c r="V51">
        <v>1</v>
      </c>
      <c r="W51">
        <v>38</v>
      </c>
      <c r="X51">
        <v>19</v>
      </c>
      <c r="Y51">
        <v>89</v>
      </c>
      <c r="Z51">
        <v>43</v>
      </c>
      <c r="AA51">
        <v>12</v>
      </c>
      <c r="AB51">
        <v>6</v>
      </c>
      <c r="AC51">
        <v>208</v>
      </c>
      <c r="AD51">
        <v>208</v>
      </c>
    </row>
    <row r="52" spans="1:30" ht="12.75">
      <c r="A52" t="s">
        <v>434</v>
      </c>
      <c r="B52" t="s">
        <v>187</v>
      </c>
      <c r="C52" t="s">
        <v>433</v>
      </c>
      <c r="D52" t="s">
        <v>823</v>
      </c>
      <c r="E52" t="s">
        <v>549</v>
      </c>
      <c r="F52" t="s">
        <v>549</v>
      </c>
      <c r="G52">
        <v>1</v>
      </c>
      <c r="H52">
        <v>33</v>
      </c>
      <c r="I52">
        <v>1</v>
      </c>
      <c r="J52">
        <v>33</v>
      </c>
      <c r="K52" t="s">
        <v>549</v>
      </c>
      <c r="L52" t="s">
        <v>549</v>
      </c>
      <c r="M52" t="s">
        <v>549</v>
      </c>
      <c r="N52" t="s">
        <v>549</v>
      </c>
      <c r="O52" t="s">
        <v>549</v>
      </c>
      <c r="P52" t="s">
        <v>549</v>
      </c>
      <c r="Q52" t="s">
        <v>549</v>
      </c>
      <c r="R52" t="s">
        <v>549</v>
      </c>
      <c r="S52" t="s">
        <v>549</v>
      </c>
      <c r="T52" t="s">
        <v>549</v>
      </c>
      <c r="U52" t="s">
        <v>549</v>
      </c>
      <c r="V52" t="s">
        <v>549</v>
      </c>
      <c r="W52" t="s">
        <v>549</v>
      </c>
      <c r="X52" t="s">
        <v>549</v>
      </c>
      <c r="Y52">
        <v>1</v>
      </c>
      <c r="Z52">
        <v>33</v>
      </c>
      <c r="AA52" t="s">
        <v>549</v>
      </c>
      <c r="AB52" t="s">
        <v>549</v>
      </c>
      <c r="AC52">
        <v>3</v>
      </c>
      <c r="AD52">
        <v>3</v>
      </c>
    </row>
    <row r="53" spans="1:30" ht="12.75">
      <c r="A53" t="s">
        <v>451</v>
      </c>
      <c r="B53" t="s">
        <v>193</v>
      </c>
      <c r="C53" t="s">
        <v>450</v>
      </c>
      <c r="D53" t="s">
        <v>781</v>
      </c>
      <c r="E53">
        <v>44</v>
      </c>
      <c r="F53">
        <v>15</v>
      </c>
      <c r="G53">
        <v>55</v>
      </c>
      <c r="H53">
        <v>19</v>
      </c>
      <c r="I53">
        <v>105</v>
      </c>
      <c r="J53">
        <v>37</v>
      </c>
      <c r="K53">
        <v>107</v>
      </c>
      <c r="L53">
        <v>37</v>
      </c>
      <c r="M53">
        <v>22</v>
      </c>
      <c r="N53">
        <v>8</v>
      </c>
      <c r="O53">
        <v>1</v>
      </c>
      <c r="P53">
        <v>1</v>
      </c>
      <c r="Q53">
        <v>4</v>
      </c>
      <c r="R53">
        <v>4</v>
      </c>
      <c r="S53">
        <v>8</v>
      </c>
      <c r="T53">
        <v>3</v>
      </c>
      <c r="U53">
        <v>1</v>
      </c>
      <c r="V53">
        <v>1</v>
      </c>
      <c r="W53">
        <v>50</v>
      </c>
      <c r="X53">
        <v>17</v>
      </c>
      <c r="Y53">
        <v>114</v>
      </c>
      <c r="Z53">
        <v>40</v>
      </c>
      <c r="AA53">
        <v>35</v>
      </c>
      <c r="AB53">
        <v>12</v>
      </c>
      <c r="AC53">
        <v>287</v>
      </c>
      <c r="AD53">
        <v>286</v>
      </c>
    </row>
    <row r="54" spans="1:30" ht="12.75">
      <c r="A54" t="s">
        <v>451</v>
      </c>
      <c r="B54" t="s">
        <v>191</v>
      </c>
      <c r="C54" t="s">
        <v>450</v>
      </c>
      <c r="D54" t="s">
        <v>562</v>
      </c>
      <c r="E54">
        <v>14</v>
      </c>
      <c r="F54">
        <v>16</v>
      </c>
      <c r="G54">
        <v>21</v>
      </c>
      <c r="H54">
        <v>24</v>
      </c>
      <c r="I54">
        <v>26</v>
      </c>
      <c r="J54">
        <v>29</v>
      </c>
      <c r="K54">
        <v>30</v>
      </c>
      <c r="L54">
        <v>34</v>
      </c>
      <c r="M54">
        <v>10</v>
      </c>
      <c r="N54">
        <v>11</v>
      </c>
      <c r="O54">
        <v>1</v>
      </c>
      <c r="P54">
        <v>1</v>
      </c>
      <c r="Q54">
        <v>4</v>
      </c>
      <c r="R54">
        <v>4</v>
      </c>
      <c r="S54">
        <v>4</v>
      </c>
      <c r="T54">
        <v>4</v>
      </c>
      <c r="U54">
        <v>1</v>
      </c>
      <c r="V54">
        <v>1</v>
      </c>
      <c r="W54">
        <v>19</v>
      </c>
      <c r="X54">
        <v>21</v>
      </c>
      <c r="Y54">
        <v>33</v>
      </c>
      <c r="Z54">
        <v>37</v>
      </c>
      <c r="AA54">
        <v>13</v>
      </c>
      <c r="AB54">
        <v>15</v>
      </c>
      <c r="AC54">
        <v>89</v>
      </c>
      <c r="AD54">
        <v>89</v>
      </c>
    </row>
    <row r="55" spans="1:30" ht="12.75">
      <c r="A55" t="s">
        <v>451</v>
      </c>
      <c r="B55" t="s">
        <v>313</v>
      </c>
      <c r="C55" t="s">
        <v>450</v>
      </c>
      <c r="D55" t="s">
        <v>523</v>
      </c>
      <c r="E55">
        <v>30</v>
      </c>
      <c r="F55">
        <v>15</v>
      </c>
      <c r="G55">
        <v>34</v>
      </c>
      <c r="H55">
        <v>17</v>
      </c>
      <c r="I55">
        <v>79</v>
      </c>
      <c r="J55">
        <v>40</v>
      </c>
      <c r="K55">
        <v>77</v>
      </c>
      <c r="L55">
        <v>39</v>
      </c>
      <c r="M55">
        <v>12</v>
      </c>
      <c r="N55">
        <v>6</v>
      </c>
      <c r="O55" t="s">
        <v>549</v>
      </c>
      <c r="P55" t="s">
        <v>549</v>
      </c>
      <c r="Q55" t="s">
        <v>549</v>
      </c>
      <c r="R55" t="s">
        <v>549</v>
      </c>
      <c r="S55">
        <v>4</v>
      </c>
      <c r="T55">
        <v>2</v>
      </c>
      <c r="U55" t="s">
        <v>549</v>
      </c>
      <c r="V55" t="s">
        <v>549</v>
      </c>
      <c r="W55">
        <v>31</v>
      </c>
      <c r="X55">
        <v>16</v>
      </c>
      <c r="Y55">
        <v>81</v>
      </c>
      <c r="Z55">
        <v>41</v>
      </c>
      <c r="AA55">
        <v>22</v>
      </c>
      <c r="AB55">
        <v>11</v>
      </c>
      <c r="AC55">
        <v>198</v>
      </c>
      <c r="AD55">
        <v>197</v>
      </c>
    </row>
    <row r="56" spans="1:30" ht="12.75">
      <c r="A56" t="s">
        <v>422</v>
      </c>
      <c r="B56" t="s">
        <v>191</v>
      </c>
      <c r="C56" t="s">
        <v>414</v>
      </c>
      <c r="D56" t="s">
        <v>563</v>
      </c>
      <c r="E56">
        <v>16</v>
      </c>
      <c r="F56">
        <v>14</v>
      </c>
      <c r="G56">
        <v>40</v>
      </c>
      <c r="H56">
        <v>34</v>
      </c>
      <c r="I56">
        <v>39</v>
      </c>
      <c r="J56">
        <v>33</v>
      </c>
      <c r="K56">
        <v>25</v>
      </c>
      <c r="L56">
        <v>21</v>
      </c>
      <c r="M56">
        <v>15</v>
      </c>
      <c r="N56">
        <v>13</v>
      </c>
      <c r="O56" t="s">
        <v>549</v>
      </c>
      <c r="P56" t="s">
        <v>549</v>
      </c>
      <c r="Q56">
        <v>1</v>
      </c>
      <c r="R56">
        <v>1</v>
      </c>
      <c r="S56">
        <v>11</v>
      </c>
      <c r="T56">
        <v>9</v>
      </c>
      <c r="U56">
        <v>3</v>
      </c>
      <c r="V56">
        <v>3</v>
      </c>
      <c r="W56">
        <v>21</v>
      </c>
      <c r="X56">
        <v>18</v>
      </c>
      <c r="Y56">
        <v>41</v>
      </c>
      <c r="Z56">
        <v>35</v>
      </c>
      <c r="AA56">
        <v>16</v>
      </c>
      <c r="AB56">
        <v>14</v>
      </c>
      <c r="AC56">
        <v>117</v>
      </c>
      <c r="AD56">
        <v>117</v>
      </c>
    </row>
    <row r="57" spans="1:30" ht="12.75">
      <c r="A57" t="s">
        <v>422</v>
      </c>
      <c r="B57" t="s">
        <v>313</v>
      </c>
      <c r="C57" t="s">
        <v>414</v>
      </c>
      <c r="D57" t="s">
        <v>57</v>
      </c>
      <c r="E57">
        <v>25</v>
      </c>
      <c r="F57">
        <v>10</v>
      </c>
      <c r="G57">
        <v>35</v>
      </c>
      <c r="H57">
        <v>14</v>
      </c>
      <c r="I57">
        <v>105</v>
      </c>
      <c r="J57">
        <v>43</v>
      </c>
      <c r="K57">
        <v>57</v>
      </c>
      <c r="L57">
        <v>24</v>
      </c>
      <c r="M57">
        <v>10</v>
      </c>
      <c r="N57">
        <v>4</v>
      </c>
      <c r="O57" t="s">
        <v>549</v>
      </c>
      <c r="P57" t="s">
        <v>549</v>
      </c>
      <c r="Q57">
        <v>1</v>
      </c>
      <c r="R57">
        <v>0</v>
      </c>
      <c r="S57">
        <v>28</v>
      </c>
      <c r="T57">
        <v>12</v>
      </c>
      <c r="U57" t="s">
        <v>549</v>
      </c>
      <c r="V57" t="s">
        <v>549</v>
      </c>
      <c r="W57">
        <v>27</v>
      </c>
      <c r="X57">
        <v>11</v>
      </c>
      <c r="Y57">
        <v>74</v>
      </c>
      <c r="Z57">
        <v>31</v>
      </c>
      <c r="AA57">
        <v>32</v>
      </c>
      <c r="AB57">
        <v>13</v>
      </c>
      <c r="AC57">
        <v>242</v>
      </c>
      <c r="AD57">
        <v>240</v>
      </c>
    </row>
    <row r="58" spans="1:30" ht="12.75">
      <c r="A58" t="s">
        <v>422</v>
      </c>
      <c r="B58" t="s">
        <v>193</v>
      </c>
      <c r="C58" t="s">
        <v>414</v>
      </c>
      <c r="D58" t="s">
        <v>801</v>
      </c>
      <c r="E58">
        <v>41</v>
      </c>
      <c r="F58">
        <v>11</v>
      </c>
      <c r="G58">
        <v>75</v>
      </c>
      <c r="H58">
        <v>21</v>
      </c>
      <c r="I58">
        <v>144</v>
      </c>
      <c r="J58">
        <v>40</v>
      </c>
      <c r="K58">
        <v>82</v>
      </c>
      <c r="L58">
        <v>23</v>
      </c>
      <c r="M58">
        <v>25</v>
      </c>
      <c r="N58">
        <v>7</v>
      </c>
      <c r="O58" t="s">
        <v>549</v>
      </c>
      <c r="P58" t="s">
        <v>549</v>
      </c>
      <c r="Q58">
        <v>2</v>
      </c>
      <c r="R58">
        <v>1</v>
      </c>
      <c r="S58">
        <v>39</v>
      </c>
      <c r="T58">
        <v>11</v>
      </c>
      <c r="U58">
        <v>3</v>
      </c>
      <c r="V58">
        <v>3</v>
      </c>
      <c r="W58">
        <v>48</v>
      </c>
      <c r="X58">
        <v>13</v>
      </c>
      <c r="Y58">
        <v>115</v>
      </c>
      <c r="Z58">
        <v>32</v>
      </c>
      <c r="AA58">
        <v>48</v>
      </c>
      <c r="AB58">
        <v>13</v>
      </c>
      <c r="AC58">
        <v>359</v>
      </c>
      <c r="AD58">
        <v>357</v>
      </c>
    </row>
    <row r="59" spans="1:30" ht="12.75">
      <c r="A59" t="s">
        <v>438</v>
      </c>
      <c r="B59" t="s">
        <v>193</v>
      </c>
      <c r="C59" t="s">
        <v>433</v>
      </c>
      <c r="D59" t="s">
        <v>207</v>
      </c>
      <c r="E59">
        <v>107</v>
      </c>
      <c r="F59">
        <v>19</v>
      </c>
      <c r="G59">
        <v>159</v>
      </c>
      <c r="H59">
        <v>28</v>
      </c>
      <c r="I59">
        <v>173</v>
      </c>
      <c r="J59">
        <v>31</v>
      </c>
      <c r="K59">
        <v>136</v>
      </c>
      <c r="L59">
        <v>24</v>
      </c>
      <c r="M59">
        <v>63</v>
      </c>
      <c r="N59">
        <v>11</v>
      </c>
      <c r="O59">
        <v>3</v>
      </c>
      <c r="P59">
        <v>1</v>
      </c>
      <c r="Q59">
        <v>7</v>
      </c>
      <c r="R59">
        <v>1</v>
      </c>
      <c r="S59">
        <v>23</v>
      </c>
      <c r="T59">
        <v>4</v>
      </c>
      <c r="U59">
        <v>4</v>
      </c>
      <c r="V59">
        <v>1</v>
      </c>
      <c r="W59">
        <v>126</v>
      </c>
      <c r="X59">
        <v>22</v>
      </c>
      <c r="Y59">
        <v>203</v>
      </c>
      <c r="Z59">
        <v>36</v>
      </c>
      <c r="AA59">
        <v>88</v>
      </c>
      <c r="AB59">
        <v>16</v>
      </c>
      <c r="AC59">
        <v>565</v>
      </c>
      <c r="AD59">
        <v>564</v>
      </c>
    </row>
    <row r="60" spans="1:30" ht="12.75">
      <c r="A60" t="s">
        <v>438</v>
      </c>
      <c r="B60" t="s">
        <v>191</v>
      </c>
      <c r="C60" t="s">
        <v>433</v>
      </c>
      <c r="D60" t="s">
        <v>564</v>
      </c>
      <c r="E60">
        <v>37</v>
      </c>
      <c r="F60">
        <v>23</v>
      </c>
      <c r="G60">
        <v>53</v>
      </c>
      <c r="H60">
        <v>33</v>
      </c>
      <c r="I60">
        <v>45</v>
      </c>
      <c r="J60">
        <v>28</v>
      </c>
      <c r="K60">
        <v>31</v>
      </c>
      <c r="L60">
        <v>19</v>
      </c>
      <c r="M60">
        <v>24</v>
      </c>
      <c r="N60">
        <v>15</v>
      </c>
      <c r="O60">
        <v>1</v>
      </c>
      <c r="P60">
        <v>1</v>
      </c>
      <c r="Q60">
        <v>2</v>
      </c>
      <c r="R60">
        <v>1</v>
      </c>
      <c r="S60">
        <v>10</v>
      </c>
      <c r="T60">
        <v>6</v>
      </c>
      <c r="U60">
        <v>3</v>
      </c>
      <c r="V60">
        <v>2</v>
      </c>
      <c r="W60">
        <v>32</v>
      </c>
      <c r="X60">
        <v>20</v>
      </c>
      <c r="Y60">
        <v>67</v>
      </c>
      <c r="Z60">
        <v>42</v>
      </c>
      <c r="AA60">
        <v>22</v>
      </c>
      <c r="AB60">
        <v>14</v>
      </c>
      <c r="AC60">
        <v>160</v>
      </c>
      <c r="AD60">
        <v>159</v>
      </c>
    </row>
    <row r="61" spans="1:30" ht="12.75">
      <c r="A61" t="s">
        <v>438</v>
      </c>
      <c r="B61" t="s">
        <v>313</v>
      </c>
      <c r="C61" t="s">
        <v>433</v>
      </c>
      <c r="D61" t="s">
        <v>58</v>
      </c>
      <c r="E61">
        <v>70</v>
      </c>
      <c r="F61">
        <v>17</v>
      </c>
      <c r="G61">
        <v>106</v>
      </c>
      <c r="H61">
        <v>26</v>
      </c>
      <c r="I61">
        <v>128</v>
      </c>
      <c r="J61">
        <v>32</v>
      </c>
      <c r="K61">
        <v>105</v>
      </c>
      <c r="L61">
        <v>26</v>
      </c>
      <c r="M61">
        <v>39</v>
      </c>
      <c r="N61">
        <v>10</v>
      </c>
      <c r="O61">
        <v>2</v>
      </c>
      <c r="P61">
        <v>0</v>
      </c>
      <c r="Q61">
        <v>5</v>
      </c>
      <c r="R61">
        <v>1</v>
      </c>
      <c r="S61">
        <v>13</v>
      </c>
      <c r="T61">
        <v>3</v>
      </c>
      <c r="U61">
        <v>1</v>
      </c>
      <c r="V61">
        <v>0</v>
      </c>
      <c r="W61">
        <v>94</v>
      </c>
      <c r="X61">
        <v>23</v>
      </c>
      <c r="Y61">
        <v>136</v>
      </c>
      <c r="Z61">
        <v>34</v>
      </c>
      <c r="AA61">
        <v>66</v>
      </c>
      <c r="AB61">
        <v>16</v>
      </c>
      <c r="AC61">
        <v>405</v>
      </c>
      <c r="AD61">
        <v>405</v>
      </c>
    </row>
    <row r="62" spans="1:30" ht="12.75">
      <c r="A62" t="s">
        <v>367</v>
      </c>
      <c r="B62" t="s">
        <v>191</v>
      </c>
      <c r="C62" t="s">
        <v>357</v>
      </c>
      <c r="D62" t="s">
        <v>565</v>
      </c>
      <c r="E62">
        <v>6</v>
      </c>
      <c r="F62">
        <v>18</v>
      </c>
      <c r="G62">
        <v>11</v>
      </c>
      <c r="H62">
        <v>33</v>
      </c>
      <c r="I62">
        <v>13</v>
      </c>
      <c r="J62">
        <v>39</v>
      </c>
      <c r="K62">
        <v>4</v>
      </c>
      <c r="L62">
        <v>12</v>
      </c>
      <c r="M62">
        <v>2</v>
      </c>
      <c r="N62">
        <v>6</v>
      </c>
      <c r="O62">
        <v>1</v>
      </c>
      <c r="P62">
        <v>3</v>
      </c>
      <c r="Q62">
        <v>1</v>
      </c>
      <c r="R62">
        <v>3</v>
      </c>
      <c r="S62" t="s">
        <v>549</v>
      </c>
      <c r="T62" t="s">
        <v>549</v>
      </c>
      <c r="U62" t="s">
        <v>549</v>
      </c>
      <c r="V62" t="s">
        <v>549</v>
      </c>
      <c r="W62">
        <v>12</v>
      </c>
      <c r="X62">
        <v>36</v>
      </c>
      <c r="Y62">
        <v>15</v>
      </c>
      <c r="Z62">
        <v>45</v>
      </c>
      <c r="AA62">
        <v>2</v>
      </c>
      <c r="AB62">
        <v>6</v>
      </c>
      <c r="AC62">
        <v>33</v>
      </c>
      <c r="AD62">
        <v>33</v>
      </c>
    </row>
    <row r="63" spans="1:30" ht="12.75">
      <c r="A63" t="s">
        <v>367</v>
      </c>
      <c r="B63" t="s">
        <v>313</v>
      </c>
      <c r="C63" t="s">
        <v>357</v>
      </c>
      <c r="D63" t="s">
        <v>59</v>
      </c>
      <c r="E63">
        <v>15</v>
      </c>
      <c r="F63">
        <v>18</v>
      </c>
      <c r="G63">
        <v>27</v>
      </c>
      <c r="H63">
        <v>32</v>
      </c>
      <c r="I63">
        <v>25</v>
      </c>
      <c r="J63">
        <v>29</v>
      </c>
      <c r="K63">
        <v>24</v>
      </c>
      <c r="L63">
        <v>28</v>
      </c>
      <c r="M63">
        <v>10</v>
      </c>
      <c r="N63">
        <v>12</v>
      </c>
      <c r="O63" t="s">
        <v>549</v>
      </c>
      <c r="P63" t="s">
        <v>549</v>
      </c>
      <c r="Q63" t="s">
        <v>549</v>
      </c>
      <c r="R63" t="s">
        <v>549</v>
      </c>
      <c r="S63">
        <v>1</v>
      </c>
      <c r="T63">
        <v>1</v>
      </c>
      <c r="U63" t="s">
        <v>549</v>
      </c>
      <c r="V63" t="s">
        <v>549</v>
      </c>
      <c r="W63">
        <v>31</v>
      </c>
      <c r="X63">
        <v>36</v>
      </c>
      <c r="Y63">
        <v>42</v>
      </c>
      <c r="Z63">
        <v>49</v>
      </c>
      <c r="AA63">
        <v>8</v>
      </c>
      <c r="AB63">
        <v>9</v>
      </c>
      <c r="AC63">
        <v>85</v>
      </c>
      <c r="AD63">
        <v>85</v>
      </c>
    </row>
    <row r="64" spans="1:30" ht="12.75">
      <c r="A64" t="s">
        <v>367</v>
      </c>
      <c r="B64" t="s">
        <v>193</v>
      </c>
      <c r="C64" t="s">
        <v>357</v>
      </c>
      <c r="D64" t="s">
        <v>208</v>
      </c>
      <c r="E64">
        <v>21</v>
      </c>
      <c r="F64">
        <v>18</v>
      </c>
      <c r="G64">
        <v>38</v>
      </c>
      <c r="H64">
        <v>32</v>
      </c>
      <c r="I64">
        <v>38</v>
      </c>
      <c r="J64">
        <v>32</v>
      </c>
      <c r="K64">
        <v>28</v>
      </c>
      <c r="L64">
        <v>24</v>
      </c>
      <c r="M64">
        <v>12</v>
      </c>
      <c r="N64">
        <v>10</v>
      </c>
      <c r="O64">
        <v>1</v>
      </c>
      <c r="P64">
        <v>3</v>
      </c>
      <c r="Q64">
        <v>1</v>
      </c>
      <c r="R64">
        <v>3</v>
      </c>
      <c r="S64">
        <v>1</v>
      </c>
      <c r="T64">
        <v>1</v>
      </c>
      <c r="U64" t="s">
        <v>549</v>
      </c>
      <c r="V64" t="s">
        <v>549</v>
      </c>
      <c r="W64">
        <v>43</v>
      </c>
      <c r="X64">
        <v>36</v>
      </c>
      <c r="Y64">
        <v>57</v>
      </c>
      <c r="Z64">
        <v>48</v>
      </c>
      <c r="AA64">
        <v>10</v>
      </c>
      <c r="AB64">
        <v>8</v>
      </c>
      <c r="AC64">
        <v>118</v>
      </c>
      <c r="AD64">
        <v>118</v>
      </c>
    </row>
    <row r="65" spans="1:30" ht="12.75">
      <c r="A65" t="s">
        <v>386</v>
      </c>
      <c r="B65" t="s">
        <v>193</v>
      </c>
      <c r="C65" t="s">
        <v>374</v>
      </c>
      <c r="D65" t="s">
        <v>209</v>
      </c>
      <c r="E65">
        <v>24</v>
      </c>
      <c r="F65">
        <v>12</v>
      </c>
      <c r="G65">
        <v>63</v>
      </c>
      <c r="H65">
        <v>32</v>
      </c>
      <c r="I65">
        <v>97</v>
      </c>
      <c r="J65">
        <v>49</v>
      </c>
      <c r="K65">
        <v>40</v>
      </c>
      <c r="L65">
        <v>20</v>
      </c>
      <c r="M65">
        <v>8</v>
      </c>
      <c r="N65">
        <v>4</v>
      </c>
      <c r="O65">
        <v>1</v>
      </c>
      <c r="P65">
        <v>1</v>
      </c>
      <c r="Q65">
        <v>2</v>
      </c>
      <c r="R65">
        <v>1</v>
      </c>
      <c r="S65">
        <v>9</v>
      </c>
      <c r="T65">
        <v>5</v>
      </c>
      <c r="U65" t="s">
        <v>549</v>
      </c>
      <c r="V65" t="s">
        <v>549</v>
      </c>
      <c r="W65">
        <v>44</v>
      </c>
      <c r="X65">
        <v>22</v>
      </c>
      <c r="Y65">
        <v>96</v>
      </c>
      <c r="Z65">
        <v>48</v>
      </c>
      <c r="AA65">
        <v>21</v>
      </c>
      <c r="AB65">
        <v>11</v>
      </c>
      <c r="AC65">
        <v>200</v>
      </c>
      <c r="AD65">
        <v>200</v>
      </c>
    </row>
    <row r="66" spans="1:30" ht="12.75">
      <c r="A66" t="s">
        <v>386</v>
      </c>
      <c r="B66" t="s">
        <v>191</v>
      </c>
      <c r="C66" t="s">
        <v>374</v>
      </c>
      <c r="D66" t="s">
        <v>566</v>
      </c>
      <c r="E66">
        <v>7</v>
      </c>
      <c r="F66">
        <v>11</v>
      </c>
      <c r="G66">
        <v>21</v>
      </c>
      <c r="H66">
        <v>32</v>
      </c>
      <c r="I66">
        <v>26</v>
      </c>
      <c r="J66">
        <v>40</v>
      </c>
      <c r="K66">
        <v>11</v>
      </c>
      <c r="L66">
        <v>17</v>
      </c>
      <c r="M66">
        <v>3</v>
      </c>
      <c r="N66">
        <v>5</v>
      </c>
      <c r="O66" t="s">
        <v>549</v>
      </c>
      <c r="P66" t="s">
        <v>549</v>
      </c>
      <c r="Q66">
        <v>1</v>
      </c>
      <c r="R66">
        <v>2</v>
      </c>
      <c r="S66">
        <v>6</v>
      </c>
      <c r="T66">
        <v>9</v>
      </c>
      <c r="U66" t="s">
        <v>549</v>
      </c>
      <c r="V66" t="s">
        <v>549</v>
      </c>
      <c r="W66">
        <v>10</v>
      </c>
      <c r="X66">
        <v>15</v>
      </c>
      <c r="Y66">
        <v>36</v>
      </c>
      <c r="Z66">
        <v>55</v>
      </c>
      <c r="AA66">
        <v>4</v>
      </c>
      <c r="AB66">
        <v>6</v>
      </c>
      <c r="AC66">
        <v>65</v>
      </c>
      <c r="AD66">
        <v>65</v>
      </c>
    </row>
    <row r="67" spans="1:30" ht="12.75">
      <c r="A67" t="s">
        <v>386</v>
      </c>
      <c r="B67" t="s">
        <v>313</v>
      </c>
      <c r="C67" t="s">
        <v>374</v>
      </c>
      <c r="D67" t="s">
        <v>60</v>
      </c>
      <c r="E67">
        <v>17</v>
      </c>
      <c r="F67">
        <v>13</v>
      </c>
      <c r="G67">
        <v>42</v>
      </c>
      <c r="H67">
        <v>31</v>
      </c>
      <c r="I67">
        <v>71</v>
      </c>
      <c r="J67">
        <v>53</v>
      </c>
      <c r="K67">
        <v>29</v>
      </c>
      <c r="L67">
        <v>22</v>
      </c>
      <c r="M67">
        <v>5</v>
      </c>
      <c r="N67">
        <v>4</v>
      </c>
      <c r="O67">
        <v>1</v>
      </c>
      <c r="P67">
        <v>1</v>
      </c>
      <c r="Q67">
        <v>1</v>
      </c>
      <c r="R67">
        <v>1</v>
      </c>
      <c r="S67">
        <v>3</v>
      </c>
      <c r="T67">
        <v>2</v>
      </c>
      <c r="U67" t="s">
        <v>549</v>
      </c>
      <c r="V67" t="s">
        <v>549</v>
      </c>
      <c r="W67">
        <v>33</v>
      </c>
      <c r="X67">
        <v>25</v>
      </c>
      <c r="Y67">
        <v>59</v>
      </c>
      <c r="Z67">
        <v>44</v>
      </c>
      <c r="AA67">
        <v>17</v>
      </c>
      <c r="AB67">
        <v>13</v>
      </c>
      <c r="AC67">
        <v>134</v>
      </c>
      <c r="AD67">
        <v>134</v>
      </c>
    </row>
    <row r="68" spans="1:30" ht="12.75">
      <c r="A68" t="s">
        <v>386</v>
      </c>
      <c r="B68" t="s">
        <v>187</v>
      </c>
      <c r="C68" t="s">
        <v>374</v>
      </c>
      <c r="D68" t="s">
        <v>824</v>
      </c>
      <c r="E68" t="s">
        <v>549</v>
      </c>
      <c r="F68" t="s">
        <v>549</v>
      </c>
      <c r="G68" t="s">
        <v>549</v>
      </c>
      <c r="H68" t="s">
        <v>549</v>
      </c>
      <c r="I68" t="s">
        <v>549</v>
      </c>
      <c r="J68" t="s">
        <v>549</v>
      </c>
      <c r="K68" t="s">
        <v>549</v>
      </c>
      <c r="L68" t="s">
        <v>549</v>
      </c>
      <c r="M68" t="s">
        <v>549</v>
      </c>
      <c r="N68" t="s">
        <v>549</v>
      </c>
      <c r="O68" t="s">
        <v>549</v>
      </c>
      <c r="P68" t="s">
        <v>549</v>
      </c>
      <c r="Q68" t="s">
        <v>549</v>
      </c>
      <c r="R68" t="s">
        <v>549</v>
      </c>
      <c r="S68" t="s">
        <v>549</v>
      </c>
      <c r="T68" t="s">
        <v>549</v>
      </c>
      <c r="U68" t="s">
        <v>549</v>
      </c>
      <c r="V68" t="s">
        <v>549</v>
      </c>
      <c r="W68">
        <v>1</v>
      </c>
      <c r="X68">
        <v>100</v>
      </c>
      <c r="Y68">
        <v>1</v>
      </c>
      <c r="Z68">
        <v>100</v>
      </c>
      <c r="AA68" t="s">
        <v>549</v>
      </c>
      <c r="AB68" t="s">
        <v>549</v>
      </c>
      <c r="AC68">
        <v>1</v>
      </c>
      <c r="AD68">
        <v>1</v>
      </c>
    </row>
    <row r="69" spans="1:30" ht="12.75">
      <c r="A69" t="s">
        <v>325</v>
      </c>
      <c r="B69" t="s">
        <v>187</v>
      </c>
      <c r="C69" t="s">
        <v>463</v>
      </c>
      <c r="D69" t="s">
        <v>472</v>
      </c>
      <c r="E69" t="s">
        <v>549</v>
      </c>
      <c r="F69" t="s">
        <v>549</v>
      </c>
      <c r="G69">
        <v>2</v>
      </c>
      <c r="H69">
        <v>67</v>
      </c>
      <c r="I69">
        <v>3</v>
      </c>
      <c r="J69">
        <v>100</v>
      </c>
      <c r="K69" t="s">
        <v>549</v>
      </c>
      <c r="L69" t="s">
        <v>549</v>
      </c>
      <c r="M69" t="s">
        <v>549</v>
      </c>
      <c r="N69" t="s">
        <v>549</v>
      </c>
      <c r="O69" t="s">
        <v>549</v>
      </c>
      <c r="P69" t="s">
        <v>549</v>
      </c>
      <c r="Q69" t="s">
        <v>549</v>
      </c>
      <c r="R69" t="s">
        <v>549</v>
      </c>
      <c r="S69" t="s">
        <v>549</v>
      </c>
      <c r="T69" t="s">
        <v>549</v>
      </c>
      <c r="U69" t="s">
        <v>549</v>
      </c>
      <c r="V69" t="s">
        <v>549</v>
      </c>
      <c r="W69" t="s">
        <v>549</v>
      </c>
      <c r="X69" t="s">
        <v>549</v>
      </c>
      <c r="Y69">
        <v>2</v>
      </c>
      <c r="Z69">
        <v>67</v>
      </c>
      <c r="AA69">
        <v>1</v>
      </c>
      <c r="AB69">
        <v>33</v>
      </c>
      <c r="AC69">
        <v>3</v>
      </c>
      <c r="AD69">
        <v>3</v>
      </c>
    </row>
    <row r="70" spans="1:30" ht="12.75">
      <c r="A70" t="s">
        <v>325</v>
      </c>
      <c r="B70" t="s">
        <v>191</v>
      </c>
      <c r="C70" t="s">
        <v>463</v>
      </c>
      <c r="D70" t="s">
        <v>567</v>
      </c>
      <c r="E70">
        <v>27</v>
      </c>
      <c r="F70">
        <v>13</v>
      </c>
      <c r="G70">
        <v>106</v>
      </c>
      <c r="H70">
        <v>50</v>
      </c>
      <c r="I70">
        <v>80</v>
      </c>
      <c r="J70">
        <v>38</v>
      </c>
      <c r="K70">
        <v>24</v>
      </c>
      <c r="L70">
        <v>11</v>
      </c>
      <c r="M70">
        <v>19</v>
      </c>
      <c r="N70">
        <v>9</v>
      </c>
      <c r="O70">
        <v>2</v>
      </c>
      <c r="P70">
        <v>1</v>
      </c>
      <c r="Q70">
        <v>2</v>
      </c>
      <c r="R70">
        <v>1</v>
      </c>
      <c r="S70">
        <v>10</v>
      </c>
      <c r="T70">
        <v>5</v>
      </c>
      <c r="U70">
        <v>5</v>
      </c>
      <c r="V70">
        <v>2</v>
      </c>
      <c r="W70">
        <v>49</v>
      </c>
      <c r="X70">
        <v>23</v>
      </c>
      <c r="Y70">
        <v>108</v>
      </c>
      <c r="Z70">
        <v>51</v>
      </c>
      <c r="AA70">
        <v>17</v>
      </c>
      <c r="AB70">
        <v>8</v>
      </c>
      <c r="AC70">
        <v>211</v>
      </c>
      <c r="AD70">
        <v>211</v>
      </c>
    </row>
    <row r="71" spans="1:30" ht="12.75">
      <c r="A71" t="s">
        <v>325</v>
      </c>
      <c r="B71" t="s">
        <v>313</v>
      </c>
      <c r="C71" t="s">
        <v>463</v>
      </c>
      <c r="D71" t="s">
        <v>61</v>
      </c>
      <c r="E71">
        <v>43</v>
      </c>
      <c r="F71">
        <v>10</v>
      </c>
      <c r="G71">
        <v>125</v>
      </c>
      <c r="H71">
        <v>29</v>
      </c>
      <c r="I71">
        <v>221</v>
      </c>
      <c r="J71">
        <v>51</v>
      </c>
      <c r="K71">
        <v>100</v>
      </c>
      <c r="L71">
        <v>23</v>
      </c>
      <c r="M71">
        <v>28</v>
      </c>
      <c r="N71">
        <v>6</v>
      </c>
      <c r="O71">
        <v>1</v>
      </c>
      <c r="P71">
        <v>0</v>
      </c>
      <c r="Q71">
        <v>2</v>
      </c>
      <c r="R71">
        <v>0</v>
      </c>
      <c r="S71">
        <v>6</v>
      </c>
      <c r="T71">
        <v>1</v>
      </c>
      <c r="U71">
        <v>1</v>
      </c>
      <c r="V71">
        <v>0</v>
      </c>
      <c r="W71">
        <v>85</v>
      </c>
      <c r="X71">
        <v>20</v>
      </c>
      <c r="Y71">
        <v>200</v>
      </c>
      <c r="Z71">
        <v>46</v>
      </c>
      <c r="AA71">
        <v>34</v>
      </c>
      <c r="AB71">
        <v>8</v>
      </c>
      <c r="AC71">
        <v>434</v>
      </c>
      <c r="AD71">
        <v>432</v>
      </c>
    </row>
    <row r="72" spans="1:30" ht="12.75">
      <c r="A72" t="s">
        <v>325</v>
      </c>
      <c r="B72" t="s">
        <v>193</v>
      </c>
      <c r="C72" t="s">
        <v>463</v>
      </c>
      <c r="D72" t="s">
        <v>210</v>
      </c>
      <c r="E72">
        <v>70</v>
      </c>
      <c r="F72">
        <v>11</v>
      </c>
      <c r="G72">
        <v>233</v>
      </c>
      <c r="H72">
        <v>36</v>
      </c>
      <c r="I72">
        <v>304</v>
      </c>
      <c r="J72">
        <v>47</v>
      </c>
      <c r="K72">
        <v>124</v>
      </c>
      <c r="L72">
        <v>19</v>
      </c>
      <c r="M72">
        <v>47</v>
      </c>
      <c r="N72">
        <v>7</v>
      </c>
      <c r="O72">
        <v>3</v>
      </c>
      <c r="P72">
        <v>0</v>
      </c>
      <c r="Q72">
        <v>4</v>
      </c>
      <c r="R72">
        <v>1</v>
      </c>
      <c r="S72">
        <v>16</v>
      </c>
      <c r="T72">
        <v>2</v>
      </c>
      <c r="U72">
        <v>6</v>
      </c>
      <c r="V72">
        <v>1</v>
      </c>
      <c r="W72">
        <v>134</v>
      </c>
      <c r="X72">
        <v>21</v>
      </c>
      <c r="Y72">
        <v>310</v>
      </c>
      <c r="Z72">
        <v>48</v>
      </c>
      <c r="AA72">
        <v>52</v>
      </c>
      <c r="AB72">
        <v>8</v>
      </c>
      <c r="AC72">
        <v>648</v>
      </c>
      <c r="AD72">
        <v>646</v>
      </c>
    </row>
    <row r="73" spans="1:30" ht="12.75">
      <c r="A73" t="s">
        <v>406</v>
      </c>
      <c r="B73" t="s">
        <v>193</v>
      </c>
      <c r="C73" t="s">
        <v>394</v>
      </c>
      <c r="D73" t="s">
        <v>211</v>
      </c>
      <c r="E73">
        <v>11</v>
      </c>
      <c r="F73">
        <v>9</v>
      </c>
      <c r="G73">
        <v>43</v>
      </c>
      <c r="H73">
        <v>36</v>
      </c>
      <c r="I73">
        <v>54</v>
      </c>
      <c r="J73">
        <v>45</v>
      </c>
      <c r="K73">
        <v>44</v>
      </c>
      <c r="L73">
        <v>37</v>
      </c>
      <c r="M73">
        <v>7</v>
      </c>
      <c r="N73">
        <v>6</v>
      </c>
      <c r="O73" t="s">
        <v>549</v>
      </c>
      <c r="P73" t="s">
        <v>549</v>
      </c>
      <c r="Q73" t="s">
        <v>549</v>
      </c>
      <c r="R73" t="s">
        <v>549</v>
      </c>
      <c r="S73">
        <v>2</v>
      </c>
      <c r="T73">
        <v>2</v>
      </c>
      <c r="U73" t="s">
        <v>549</v>
      </c>
      <c r="V73" t="s">
        <v>549</v>
      </c>
      <c r="W73">
        <v>23</v>
      </c>
      <c r="X73">
        <v>19</v>
      </c>
      <c r="Y73">
        <v>40</v>
      </c>
      <c r="Z73">
        <v>34</v>
      </c>
      <c r="AA73">
        <v>11</v>
      </c>
      <c r="AB73">
        <v>9</v>
      </c>
      <c r="AC73">
        <v>119</v>
      </c>
      <c r="AD73">
        <v>119</v>
      </c>
    </row>
    <row r="74" spans="1:30" ht="12.75">
      <c r="A74" t="s">
        <v>406</v>
      </c>
      <c r="B74" t="s">
        <v>191</v>
      </c>
      <c r="C74" t="s">
        <v>394</v>
      </c>
      <c r="D74" t="s">
        <v>568</v>
      </c>
      <c r="E74">
        <v>4</v>
      </c>
      <c r="F74">
        <v>9</v>
      </c>
      <c r="G74">
        <v>16</v>
      </c>
      <c r="H74">
        <v>37</v>
      </c>
      <c r="I74">
        <v>14</v>
      </c>
      <c r="J74">
        <v>33</v>
      </c>
      <c r="K74">
        <v>15</v>
      </c>
      <c r="L74">
        <v>35</v>
      </c>
      <c r="M74">
        <v>5</v>
      </c>
      <c r="N74">
        <v>12</v>
      </c>
      <c r="O74" t="s">
        <v>549</v>
      </c>
      <c r="P74" t="s">
        <v>549</v>
      </c>
      <c r="Q74" t="s">
        <v>549</v>
      </c>
      <c r="R74" t="s">
        <v>549</v>
      </c>
      <c r="S74">
        <v>1</v>
      </c>
      <c r="T74">
        <v>2</v>
      </c>
      <c r="U74" t="s">
        <v>549</v>
      </c>
      <c r="V74" t="s">
        <v>549</v>
      </c>
      <c r="W74">
        <v>10</v>
      </c>
      <c r="X74">
        <v>23</v>
      </c>
      <c r="Y74">
        <v>17</v>
      </c>
      <c r="Z74">
        <v>40</v>
      </c>
      <c r="AA74">
        <v>4</v>
      </c>
      <c r="AB74">
        <v>9</v>
      </c>
      <c r="AC74">
        <v>43</v>
      </c>
      <c r="AD74">
        <v>43</v>
      </c>
    </row>
    <row r="75" spans="1:30" ht="12.75">
      <c r="A75" t="s">
        <v>406</v>
      </c>
      <c r="B75" t="s">
        <v>313</v>
      </c>
      <c r="C75" t="s">
        <v>394</v>
      </c>
      <c r="D75" t="s">
        <v>62</v>
      </c>
      <c r="E75">
        <v>7</v>
      </c>
      <c r="F75">
        <v>9</v>
      </c>
      <c r="G75">
        <v>27</v>
      </c>
      <c r="H75">
        <v>36</v>
      </c>
      <c r="I75">
        <v>40</v>
      </c>
      <c r="J75">
        <v>53</v>
      </c>
      <c r="K75">
        <v>29</v>
      </c>
      <c r="L75">
        <v>38</v>
      </c>
      <c r="M75">
        <v>2</v>
      </c>
      <c r="N75">
        <v>3</v>
      </c>
      <c r="O75" t="s">
        <v>549</v>
      </c>
      <c r="P75" t="s">
        <v>549</v>
      </c>
      <c r="Q75" t="s">
        <v>549</v>
      </c>
      <c r="R75" t="s">
        <v>549</v>
      </c>
      <c r="S75">
        <v>1</v>
      </c>
      <c r="T75">
        <v>1</v>
      </c>
      <c r="U75" t="s">
        <v>549</v>
      </c>
      <c r="V75" t="s">
        <v>549</v>
      </c>
      <c r="W75">
        <v>13</v>
      </c>
      <c r="X75">
        <v>17</v>
      </c>
      <c r="Y75">
        <v>23</v>
      </c>
      <c r="Z75">
        <v>30</v>
      </c>
      <c r="AA75">
        <v>7</v>
      </c>
      <c r="AB75">
        <v>9</v>
      </c>
      <c r="AC75">
        <v>76</v>
      </c>
      <c r="AD75">
        <v>76</v>
      </c>
    </row>
    <row r="76" spans="1:30" ht="12.75">
      <c r="A76" t="s">
        <v>544</v>
      </c>
      <c r="B76" t="s">
        <v>191</v>
      </c>
      <c r="C76" t="s">
        <v>463</v>
      </c>
      <c r="D76" t="s">
        <v>497</v>
      </c>
      <c r="E76">
        <v>12</v>
      </c>
      <c r="F76">
        <v>16</v>
      </c>
      <c r="G76">
        <v>35</v>
      </c>
      <c r="H76">
        <v>47</v>
      </c>
      <c r="I76">
        <v>17</v>
      </c>
      <c r="J76">
        <v>23</v>
      </c>
      <c r="K76">
        <v>12</v>
      </c>
      <c r="L76">
        <v>16</v>
      </c>
      <c r="M76">
        <v>4</v>
      </c>
      <c r="N76">
        <v>5</v>
      </c>
      <c r="O76" t="s">
        <v>549</v>
      </c>
      <c r="P76" t="s">
        <v>549</v>
      </c>
      <c r="Q76">
        <v>2</v>
      </c>
      <c r="R76">
        <v>3</v>
      </c>
      <c r="S76">
        <v>1</v>
      </c>
      <c r="T76">
        <v>1</v>
      </c>
      <c r="U76">
        <v>2</v>
      </c>
      <c r="V76">
        <v>3</v>
      </c>
      <c r="W76">
        <v>11</v>
      </c>
      <c r="X76">
        <v>15</v>
      </c>
      <c r="Y76">
        <v>43</v>
      </c>
      <c r="Z76">
        <v>57</v>
      </c>
      <c r="AA76">
        <v>6</v>
      </c>
      <c r="AB76">
        <v>8</v>
      </c>
      <c r="AC76">
        <v>75</v>
      </c>
      <c r="AD76">
        <v>75</v>
      </c>
    </row>
    <row r="77" spans="1:30" ht="12.75">
      <c r="A77" t="s">
        <v>544</v>
      </c>
      <c r="B77" t="s">
        <v>313</v>
      </c>
      <c r="C77" t="s">
        <v>463</v>
      </c>
      <c r="D77" t="s">
        <v>498</v>
      </c>
      <c r="E77">
        <v>32</v>
      </c>
      <c r="F77">
        <v>13</v>
      </c>
      <c r="G77">
        <v>62</v>
      </c>
      <c r="H77">
        <v>26</v>
      </c>
      <c r="I77">
        <v>90</v>
      </c>
      <c r="J77">
        <v>37</v>
      </c>
      <c r="K77">
        <v>56</v>
      </c>
      <c r="L77">
        <v>23</v>
      </c>
      <c r="M77">
        <v>18</v>
      </c>
      <c r="N77">
        <v>7</v>
      </c>
      <c r="O77">
        <v>1</v>
      </c>
      <c r="P77">
        <v>0</v>
      </c>
      <c r="Q77">
        <v>2</v>
      </c>
      <c r="R77">
        <v>1</v>
      </c>
      <c r="S77">
        <v>7</v>
      </c>
      <c r="T77">
        <v>3</v>
      </c>
      <c r="U77" t="s">
        <v>549</v>
      </c>
      <c r="V77" t="s">
        <v>549</v>
      </c>
      <c r="W77">
        <v>50</v>
      </c>
      <c r="X77">
        <v>21</v>
      </c>
      <c r="Y77">
        <v>116</v>
      </c>
      <c r="Z77">
        <v>48</v>
      </c>
      <c r="AA77">
        <v>16</v>
      </c>
      <c r="AB77">
        <v>7</v>
      </c>
      <c r="AC77">
        <v>242</v>
      </c>
      <c r="AD77">
        <v>241</v>
      </c>
    </row>
    <row r="78" spans="1:30" ht="12.75">
      <c r="A78" t="s">
        <v>544</v>
      </c>
      <c r="B78" t="s">
        <v>193</v>
      </c>
      <c r="C78" t="s">
        <v>463</v>
      </c>
      <c r="D78" t="s">
        <v>228</v>
      </c>
      <c r="E78">
        <v>44</v>
      </c>
      <c r="F78">
        <v>14</v>
      </c>
      <c r="G78">
        <v>97</v>
      </c>
      <c r="H78">
        <v>31</v>
      </c>
      <c r="I78">
        <v>107</v>
      </c>
      <c r="J78">
        <v>34</v>
      </c>
      <c r="K78">
        <v>68</v>
      </c>
      <c r="L78">
        <v>21</v>
      </c>
      <c r="M78">
        <v>22</v>
      </c>
      <c r="N78">
        <v>7</v>
      </c>
      <c r="O78">
        <v>1</v>
      </c>
      <c r="P78">
        <v>0</v>
      </c>
      <c r="Q78">
        <v>4</v>
      </c>
      <c r="R78">
        <v>1</v>
      </c>
      <c r="S78">
        <v>8</v>
      </c>
      <c r="T78">
        <v>3</v>
      </c>
      <c r="U78">
        <v>2</v>
      </c>
      <c r="V78">
        <v>3</v>
      </c>
      <c r="W78">
        <v>61</v>
      </c>
      <c r="X78">
        <v>19</v>
      </c>
      <c r="Y78">
        <v>159</v>
      </c>
      <c r="Z78">
        <v>50</v>
      </c>
      <c r="AA78">
        <v>22</v>
      </c>
      <c r="AB78">
        <v>7</v>
      </c>
      <c r="AC78">
        <v>317</v>
      </c>
      <c r="AD78">
        <v>316</v>
      </c>
    </row>
    <row r="79" spans="1:30" ht="12.75">
      <c r="A79" t="s">
        <v>545</v>
      </c>
      <c r="B79" t="s">
        <v>193</v>
      </c>
      <c r="C79" t="s">
        <v>357</v>
      </c>
      <c r="D79" t="s">
        <v>30</v>
      </c>
      <c r="E79">
        <v>28</v>
      </c>
      <c r="F79">
        <v>8</v>
      </c>
      <c r="G79">
        <v>72</v>
      </c>
      <c r="H79">
        <v>21</v>
      </c>
      <c r="I79">
        <v>161</v>
      </c>
      <c r="J79">
        <v>48</v>
      </c>
      <c r="K79">
        <v>92</v>
      </c>
      <c r="L79">
        <v>27</v>
      </c>
      <c r="M79">
        <v>21</v>
      </c>
      <c r="N79">
        <v>6</v>
      </c>
      <c r="O79">
        <v>3</v>
      </c>
      <c r="P79">
        <v>1</v>
      </c>
      <c r="Q79">
        <v>20</v>
      </c>
      <c r="R79">
        <v>14</v>
      </c>
      <c r="S79">
        <v>26</v>
      </c>
      <c r="T79">
        <v>8</v>
      </c>
      <c r="U79">
        <v>3</v>
      </c>
      <c r="V79">
        <v>2</v>
      </c>
      <c r="W79">
        <v>84</v>
      </c>
      <c r="X79">
        <v>25</v>
      </c>
      <c r="Y79">
        <v>142</v>
      </c>
      <c r="Z79">
        <v>42</v>
      </c>
      <c r="AA79">
        <v>60</v>
      </c>
      <c r="AB79">
        <v>18</v>
      </c>
      <c r="AC79">
        <v>336</v>
      </c>
      <c r="AD79">
        <v>335</v>
      </c>
    </row>
    <row r="80" spans="1:30" ht="12.75">
      <c r="A80" t="s">
        <v>545</v>
      </c>
      <c r="B80" t="s">
        <v>191</v>
      </c>
      <c r="C80" t="s">
        <v>357</v>
      </c>
      <c r="D80" t="s">
        <v>499</v>
      </c>
      <c r="E80">
        <v>9</v>
      </c>
      <c r="F80">
        <v>6</v>
      </c>
      <c r="G80">
        <v>34</v>
      </c>
      <c r="H80">
        <v>24</v>
      </c>
      <c r="I80">
        <v>64</v>
      </c>
      <c r="J80">
        <v>45</v>
      </c>
      <c r="K80">
        <v>34</v>
      </c>
      <c r="L80">
        <v>24</v>
      </c>
      <c r="M80">
        <v>10</v>
      </c>
      <c r="N80">
        <v>7</v>
      </c>
      <c r="O80">
        <v>2</v>
      </c>
      <c r="P80">
        <v>1</v>
      </c>
      <c r="Q80">
        <v>20</v>
      </c>
      <c r="R80">
        <v>14</v>
      </c>
      <c r="S80">
        <v>12</v>
      </c>
      <c r="T80">
        <v>8</v>
      </c>
      <c r="U80">
        <v>3</v>
      </c>
      <c r="V80">
        <v>2</v>
      </c>
      <c r="W80">
        <v>28</v>
      </c>
      <c r="X80">
        <v>20</v>
      </c>
      <c r="Y80">
        <v>65</v>
      </c>
      <c r="Z80">
        <v>45</v>
      </c>
      <c r="AA80">
        <v>30</v>
      </c>
      <c r="AB80">
        <v>21</v>
      </c>
      <c r="AC80">
        <v>143</v>
      </c>
      <c r="AD80">
        <v>142</v>
      </c>
    </row>
    <row r="81" spans="1:30" ht="12.75">
      <c r="A81" t="s">
        <v>545</v>
      </c>
      <c r="B81" t="s">
        <v>313</v>
      </c>
      <c r="C81" t="s">
        <v>357</v>
      </c>
      <c r="D81" t="s">
        <v>500</v>
      </c>
      <c r="E81">
        <v>19</v>
      </c>
      <c r="F81">
        <v>10</v>
      </c>
      <c r="G81">
        <v>38</v>
      </c>
      <c r="H81">
        <v>20</v>
      </c>
      <c r="I81">
        <v>97</v>
      </c>
      <c r="J81">
        <v>50</v>
      </c>
      <c r="K81">
        <v>58</v>
      </c>
      <c r="L81">
        <v>30</v>
      </c>
      <c r="M81">
        <v>11</v>
      </c>
      <c r="N81">
        <v>6</v>
      </c>
      <c r="O81">
        <v>1</v>
      </c>
      <c r="P81">
        <v>1</v>
      </c>
      <c r="Q81" t="s">
        <v>549</v>
      </c>
      <c r="R81" t="s">
        <v>549</v>
      </c>
      <c r="S81">
        <v>14</v>
      </c>
      <c r="T81">
        <v>7</v>
      </c>
      <c r="U81" t="s">
        <v>549</v>
      </c>
      <c r="V81" t="s">
        <v>549</v>
      </c>
      <c r="W81">
        <v>56</v>
      </c>
      <c r="X81">
        <v>29</v>
      </c>
      <c r="Y81">
        <v>77</v>
      </c>
      <c r="Z81">
        <v>40</v>
      </c>
      <c r="AA81">
        <v>30</v>
      </c>
      <c r="AB81">
        <v>16</v>
      </c>
      <c r="AC81">
        <v>193</v>
      </c>
      <c r="AD81">
        <v>193</v>
      </c>
    </row>
    <row r="82" spans="1:30" ht="12.75">
      <c r="A82" t="s">
        <v>546</v>
      </c>
      <c r="B82" t="s">
        <v>191</v>
      </c>
      <c r="C82" t="s">
        <v>357</v>
      </c>
      <c r="D82" t="s">
        <v>501</v>
      </c>
      <c r="E82">
        <v>17</v>
      </c>
      <c r="F82">
        <v>14</v>
      </c>
      <c r="G82">
        <v>54</v>
      </c>
      <c r="H82">
        <v>44</v>
      </c>
      <c r="I82">
        <v>55</v>
      </c>
      <c r="J82">
        <v>44</v>
      </c>
      <c r="K82">
        <v>38</v>
      </c>
      <c r="L82">
        <v>31</v>
      </c>
      <c r="M82">
        <v>7</v>
      </c>
      <c r="N82">
        <v>6</v>
      </c>
      <c r="O82">
        <v>2</v>
      </c>
      <c r="P82">
        <v>2</v>
      </c>
      <c r="Q82">
        <v>10</v>
      </c>
      <c r="R82">
        <v>8</v>
      </c>
      <c r="S82">
        <v>7</v>
      </c>
      <c r="T82">
        <v>6</v>
      </c>
      <c r="U82">
        <v>3</v>
      </c>
      <c r="V82">
        <v>2</v>
      </c>
      <c r="W82">
        <v>19</v>
      </c>
      <c r="X82">
        <v>15</v>
      </c>
      <c r="Y82">
        <v>52</v>
      </c>
      <c r="Z82">
        <v>42</v>
      </c>
      <c r="AA82">
        <v>13</v>
      </c>
      <c r="AB82">
        <v>10</v>
      </c>
      <c r="AC82">
        <v>124</v>
      </c>
      <c r="AD82">
        <v>124</v>
      </c>
    </row>
    <row r="83" spans="1:30" ht="12.75">
      <c r="A83" t="s">
        <v>546</v>
      </c>
      <c r="B83" t="s">
        <v>313</v>
      </c>
      <c r="C83" t="s">
        <v>357</v>
      </c>
      <c r="D83" t="s">
        <v>502</v>
      </c>
      <c r="E83">
        <v>26</v>
      </c>
      <c r="F83">
        <v>17</v>
      </c>
      <c r="G83">
        <v>28</v>
      </c>
      <c r="H83">
        <v>18</v>
      </c>
      <c r="I83">
        <v>64</v>
      </c>
      <c r="J83">
        <v>42</v>
      </c>
      <c r="K83">
        <v>49</v>
      </c>
      <c r="L83">
        <v>32</v>
      </c>
      <c r="M83">
        <v>6</v>
      </c>
      <c r="N83">
        <v>4</v>
      </c>
      <c r="O83">
        <v>1</v>
      </c>
      <c r="P83">
        <v>1</v>
      </c>
      <c r="Q83">
        <v>6</v>
      </c>
      <c r="R83">
        <v>4</v>
      </c>
      <c r="S83">
        <v>10</v>
      </c>
      <c r="T83">
        <v>6</v>
      </c>
      <c r="U83" t="s">
        <v>549</v>
      </c>
      <c r="V83" t="s">
        <v>549</v>
      </c>
      <c r="W83">
        <v>19</v>
      </c>
      <c r="X83">
        <v>12</v>
      </c>
      <c r="Y83">
        <v>56</v>
      </c>
      <c r="Z83">
        <v>36</v>
      </c>
      <c r="AA83">
        <v>22</v>
      </c>
      <c r="AB83">
        <v>14</v>
      </c>
      <c r="AC83">
        <v>154</v>
      </c>
      <c r="AD83">
        <v>154</v>
      </c>
    </row>
    <row r="84" spans="1:30" ht="12.75">
      <c r="A84" t="s">
        <v>546</v>
      </c>
      <c r="B84" t="s">
        <v>193</v>
      </c>
      <c r="C84" t="s">
        <v>357</v>
      </c>
      <c r="D84" t="s">
        <v>31</v>
      </c>
      <c r="E84">
        <v>43</v>
      </c>
      <c r="F84">
        <v>15</v>
      </c>
      <c r="G84">
        <v>82</v>
      </c>
      <c r="H84">
        <v>29</v>
      </c>
      <c r="I84">
        <v>119</v>
      </c>
      <c r="J84">
        <v>43</v>
      </c>
      <c r="K84">
        <v>87</v>
      </c>
      <c r="L84">
        <v>31</v>
      </c>
      <c r="M84">
        <v>13</v>
      </c>
      <c r="N84">
        <v>5</v>
      </c>
      <c r="O84">
        <v>3</v>
      </c>
      <c r="P84">
        <v>1</v>
      </c>
      <c r="Q84">
        <v>16</v>
      </c>
      <c r="R84">
        <v>6</v>
      </c>
      <c r="S84">
        <v>17</v>
      </c>
      <c r="T84">
        <v>6</v>
      </c>
      <c r="U84">
        <v>3</v>
      </c>
      <c r="V84">
        <v>2</v>
      </c>
      <c r="W84">
        <v>38</v>
      </c>
      <c r="X84">
        <v>14</v>
      </c>
      <c r="Y84">
        <v>108</v>
      </c>
      <c r="Z84">
        <v>39</v>
      </c>
      <c r="AA84">
        <v>35</v>
      </c>
      <c r="AB84">
        <v>13</v>
      </c>
      <c r="AC84">
        <v>278</v>
      </c>
      <c r="AD84">
        <v>278</v>
      </c>
    </row>
    <row r="85" spans="1:30" ht="12.75">
      <c r="A85" t="s">
        <v>401</v>
      </c>
      <c r="B85" t="s">
        <v>193</v>
      </c>
      <c r="C85" t="s">
        <v>394</v>
      </c>
      <c r="D85" t="s">
        <v>32</v>
      </c>
      <c r="E85">
        <v>1</v>
      </c>
      <c r="F85">
        <v>100</v>
      </c>
      <c r="G85" t="s">
        <v>549</v>
      </c>
      <c r="H85" t="s">
        <v>549</v>
      </c>
      <c r="I85">
        <v>1</v>
      </c>
      <c r="J85">
        <v>100</v>
      </c>
      <c r="K85" t="s">
        <v>549</v>
      </c>
      <c r="L85" t="s">
        <v>549</v>
      </c>
      <c r="M85" t="s">
        <v>549</v>
      </c>
      <c r="N85" t="s">
        <v>549</v>
      </c>
      <c r="O85" t="s">
        <v>549</v>
      </c>
      <c r="P85" t="s">
        <v>549</v>
      </c>
      <c r="Q85" t="s">
        <v>549</v>
      </c>
      <c r="R85" t="s">
        <v>549</v>
      </c>
      <c r="S85" t="s">
        <v>549</v>
      </c>
      <c r="T85" t="s">
        <v>549</v>
      </c>
      <c r="U85" t="s">
        <v>549</v>
      </c>
      <c r="V85" t="s">
        <v>549</v>
      </c>
      <c r="W85" t="s">
        <v>549</v>
      </c>
      <c r="X85" t="s">
        <v>549</v>
      </c>
      <c r="Y85" t="s">
        <v>549</v>
      </c>
      <c r="Z85" t="s">
        <v>549</v>
      </c>
      <c r="AA85" t="s">
        <v>549</v>
      </c>
      <c r="AB85" t="s">
        <v>549</v>
      </c>
      <c r="AC85">
        <v>2</v>
      </c>
      <c r="AD85">
        <v>2</v>
      </c>
    </row>
    <row r="86" spans="1:30" ht="12.75">
      <c r="A86" t="s">
        <v>401</v>
      </c>
      <c r="B86" t="s">
        <v>191</v>
      </c>
      <c r="C86" t="s">
        <v>394</v>
      </c>
      <c r="D86" t="s">
        <v>813</v>
      </c>
      <c r="E86">
        <v>1</v>
      </c>
      <c r="F86">
        <v>100</v>
      </c>
      <c r="G86" t="s">
        <v>549</v>
      </c>
      <c r="H86" t="s">
        <v>549</v>
      </c>
      <c r="I86" t="s">
        <v>549</v>
      </c>
      <c r="J86" t="s">
        <v>549</v>
      </c>
      <c r="K86" t="s">
        <v>549</v>
      </c>
      <c r="L86" t="s">
        <v>549</v>
      </c>
      <c r="M86" t="s">
        <v>549</v>
      </c>
      <c r="N86" t="s">
        <v>549</v>
      </c>
      <c r="O86" t="s">
        <v>549</v>
      </c>
      <c r="P86" t="s">
        <v>549</v>
      </c>
      <c r="Q86" t="s">
        <v>549</v>
      </c>
      <c r="R86" t="s">
        <v>549</v>
      </c>
      <c r="S86" t="s">
        <v>549</v>
      </c>
      <c r="T86" t="s">
        <v>549</v>
      </c>
      <c r="U86" t="s">
        <v>549</v>
      </c>
      <c r="V86" t="s">
        <v>549</v>
      </c>
      <c r="W86" t="s">
        <v>549</v>
      </c>
      <c r="X86" t="s">
        <v>549</v>
      </c>
      <c r="Y86" t="s">
        <v>549</v>
      </c>
      <c r="Z86" t="s">
        <v>549</v>
      </c>
      <c r="AA86" t="s">
        <v>549</v>
      </c>
      <c r="AB86" t="s">
        <v>549</v>
      </c>
      <c r="AC86">
        <v>1</v>
      </c>
      <c r="AD86">
        <v>1</v>
      </c>
    </row>
    <row r="87" spans="1:30" ht="12.75">
      <c r="A87" t="s">
        <v>401</v>
      </c>
      <c r="B87" t="s">
        <v>313</v>
      </c>
      <c r="C87" t="s">
        <v>394</v>
      </c>
      <c r="D87" t="s">
        <v>63</v>
      </c>
      <c r="E87" t="s">
        <v>549</v>
      </c>
      <c r="F87" t="s">
        <v>549</v>
      </c>
      <c r="G87" t="s">
        <v>549</v>
      </c>
      <c r="H87" t="s">
        <v>549</v>
      </c>
      <c r="I87">
        <v>1</v>
      </c>
      <c r="J87">
        <v>100</v>
      </c>
      <c r="K87" t="s">
        <v>549</v>
      </c>
      <c r="L87" t="s">
        <v>549</v>
      </c>
      <c r="M87" t="s">
        <v>549</v>
      </c>
      <c r="N87" t="s">
        <v>549</v>
      </c>
      <c r="O87" t="s">
        <v>549</v>
      </c>
      <c r="P87" t="s">
        <v>549</v>
      </c>
      <c r="Q87" t="s">
        <v>549</v>
      </c>
      <c r="R87" t="s">
        <v>549</v>
      </c>
      <c r="S87" t="s">
        <v>549</v>
      </c>
      <c r="T87" t="s">
        <v>549</v>
      </c>
      <c r="U87" t="s">
        <v>549</v>
      </c>
      <c r="V87" t="s">
        <v>549</v>
      </c>
      <c r="W87" t="s">
        <v>549</v>
      </c>
      <c r="X87" t="s">
        <v>549</v>
      </c>
      <c r="Y87" t="s">
        <v>549</v>
      </c>
      <c r="Z87" t="s">
        <v>549</v>
      </c>
      <c r="AA87" t="s">
        <v>549</v>
      </c>
      <c r="AB87" t="s">
        <v>549</v>
      </c>
      <c r="AC87">
        <v>1</v>
      </c>
      <c r="AD87">
        <v>1</v>
      </c>
    </row>
    <row r="88" spans="1:30" ht="12.75">
      <c r="A88" t="s">
        <v>452</v>
      </c>
      <c r="B88" t="s">
        <v>193</v>
      </c>
      <c r="C88" t="s">
        <v>450</v>
      </c>
      <c r="D88" t="s">
        <v>792</v>
      </c>
      <c r="E88">
        <v>50</v>
      </c>
      <c r="F88">
        <v>11</v>
      </c>
      <c r="G88">
        <v>144</v>
      </c>
      <c r="H88">
        <v>33</v>
      </c>
      <c r="I88">
        <v>168</v>
      </c>
      <c r="J88">
        <v>38</v>
      </c>
      <c r="K88">
        <v>75</v>
      </c>
      <c r="L88">
        <v>17</v>
      </c>
      <c r="M88">
        <v>29</v>
      </c>
      <c r="N88">
        <v>7</v>
      </c>
      <c r="O88">
        <v>1</v>
      </c>
      <c r="P88">
        <v>1</v>
      </c>
      <c r="Q88">
        <v>7</v>
      </c>
      <c r="R88">
        <v>2</v>
      </c>
      <c r="S88">
        <v>11</v>
      </c>
      <c r="T88">
        <v>2</v>
      </c>
      <c r="U88">
        <v>4</v>
      </c>
      <c r="V88">
        <v>1</v>
      </c>
      <c r="W88">
        <v>104</v>
      </c>
      <c r="X88">
        <v>24</v>
      </c>
      <c r="Y88">
        <v>158</v>
      </c>
      <c r="Z88">
        <v>36</v>
      </c>
      <c r="AA88">
        <v>45</v>
      </c>
      <c r="AB88">
        <v>10</v>
      </c>
      <c r="AC88">
        <v>441</v>
      </c>
      <c r="AD88">
        <v>441</v>
      </c>
    </row>
    <row r="89" spans="1:30" ht="12.75">
      <c r="A89" t="s">
        <v>452</v>
      </c>
      <c r="B89" t="s">
        <v>191</v>
      </c>
      <c r="C89" t="s">
        <v>450</v>
      </c>
      <c r="D89" t="s">
        <v>569</v>
      </c>
      <c r="E89">
        <v>28</v>
      </c>
      <c r="F89">
        <v>15</v>
      </c>
      <c r="G89">
        <v>62</v>
      </c>
      <c r="H89">
        <v>33</v>
      </c>
      <c r="I89">
        <v>54</v>
      </c>
      <c r="J89">
        <v>29</v>
      </c>
      <c r="K89">
        <v>25</v>
      </c>
      <c r="L89">
        <v>13</v>
      </c>
      <c r="M89">
        <v>16</v>
      </c>
      <c r="N89">
        <v>9</v>
      </c>
      <c r="O89">
        <v>1</v>
      </c>
      <c r="P89">
        <v>1</v>
      </c>
      <c r="Q89">
        <v>6</v>
      </c>
      <c r="R89">
        <v>3</v>
      </c>
      <c r="S89">
        <v>5</v>
      </c>
      <c r="T89">
        <v>3</v>
      </c>
      <c r="U89">
        <v>3</v>
      </c>
      <c r="V89">
        <v>2</v>
      </c>
      <c r="W89">
        <v>40</v>
      </c>
      <c r="X89">
        <v>22</v>
      </c>
      <c r="Y89">
        <v>86</v>
      </c>
      <c r="Z89">
        <v>46</v>
      </c>
      <c r="AA89">
        <v>17</v>
      </c>
      <c r="AB89">
        <v>9</v>
      </c>
      <c r="AC89">
        <v>186</v>
      </c>
      <c r="AD89">
        <v>186</v>
      </c>
    </row>
    <row r="90" spans="1:30" ht="12.75">
      <c r="A90" t="s">
        <v>452</v>
      </c>
      <c r="B90" t="s">
        <v>313</v>
      </c>
      <c r="C90" t="s">
        <v>450</v>
      </c>
      <c r="D90" t="s">
        <v>64</v>
      </c>
      <c r="E90">
        <v>22</v>
      </c>
      <c r="F90">
        <v>9</v>
      </c>
      <c r="G90">
        <v>82</v>
      </c>
      <c r="H90">
        <v>32</v>
      </c>
      <c r="I90">
        <v>114</v>
      </c>
      <c r="J90">
        <v>45</v>
      </c>
      <c r="K90">
        <v>50</v>
      </c>
      <c r="L90">
        <v>20</v>
      </c>
      <c r="M90">
        <v>13</v>
      </c>
      <c r="N90">
        <v>5</v>
      </c>
      <c r="O90" t="s">
        <v>549</v>
      </c>
      <c r="P90" t="s">
        <v>549</v>
      </c>
      <c r="Q90">
        <v>1</v>
      </c>
      <c r="R90">
        <v>0</v>
      </c>
      <c r="S90">
        <v>6</v>
      </c>
      <c r="T90">
        <v>2</v>
      </c>
      <c r="U90">
        <v>1</v>
      </c>
      <c r="V90">
        <v>0</v>
      </c>
      <c r="W90">
        <v>64</v>
      </c>
      <c r="X90">
        <v>25</v>
      </c>
      <c r="Y90">
        <v>72</v>
      </c>
      <c r="Z90">
        <v>28</v>
      </c>
      <c r="AA90">
        <v>28</v>
      </c>
      <c r="AB90">
        <v>11</v>
      </c>
      <c r="AC90">
        <v>255</v>
      </c>
      <c r="AD90">
        <v>255</v>
      </c>
    </row>
    <row r="91" spans="1:30" ht="12.75">
      <c r="A91" t="s">
        <v>346</v>
      </c>
      <c r="B91" t="s">
        <v>191</v>
      </c>
      <c r="C91" t="s">
        <v>541</v>
      </c>
      <c r="D91" t="s">
        <v>570</v>
      </c>
      <c r="E91">
        <v>14</v>
      </c>
      <c r="F91">
        <v>19</v>
      </c>
      <c r="G91">
        <v>23</v>
      </c>
      <c r="H91">
        <v>31</v>
      </c>
      <c r="I91">
        <v>23</v>
      </c>
      <c r="J91">
        <v>31</v>
      </c>
      <c r="K91">
        <v>12</v>
      </c>
      <c r="L91">
        <v>16</v>
      </c>
      <c r="M91">
        <v>1</v>
      </c>
      <c r="N91">
        <v>1</v>
      </c>
      <c r="O91">
        <v>1</v>
      </c>
      <c r="P91">
        <v>1</v>
      </c>
      <c r="Q91" t="s">
        <v>549</v>
      </c>
      <c r="R91" t="s">
        <v>549</v>
      </c>
      <c r="S91">
        <v>1</v>
      </c>
      <c r="T91">
        <v>1</v>
      </c>
      <c r="U91" t="s">
        <v>549</v>
      </c>
      <c r="V91" t="s">
        <v>549</v>
      </c>
      <c r="W91">
        <v>6</v>
      </c>
      <c r="X91">
        <v>8</v>
      </c>
      <c r="Y91">
        <v>35</v>
      </c>
      <c r="Z91">
        <v>47</v>
      </c>
      <c r="AA91">
        <v>9</v>
      </c>
      <c r="AB91">
        <v>12</v>
      </c>
      <c r="AC91">
        <v>75</v>
      </c>
      <c r="AD91">
        <v>75</v>
      </c>
    </row>
    <row r="92" spans="1:30" ht="12.75">
      <c r="A92" t="s">
        <v>346</v>
      </c>
      <c r="B92" t="s">
        <v>313</v>
      </c>
      <c r="C92" t="s">
        <v>541</v>
      </c>
      <c r="D92" t="s">
        <v>65</v>
      </c>
      <c r="E92">
        <v>33</v>
      </c>
      <c r="F92">
        <v>13</v>
      </c>
      <c r="G92">
        <v>50</v>
      </c>
      <c r="H92">
        <v>19</v>
      </c>
      <c r="I92">
        <v>94</v>
      </c>
      <c r="J92">
        <v>36</v>
      </c>
      <c r="K92">
        <v>78</v>
      </c>
      <c r="L92">
        <v>30</v>
      </c>
      <c r="M92">
        <v>10</v>
      </c>
      <c r="N92">
        <v>4</v>
      </c>
      <c r="O92">
        <v>2</v>
      </c>
      <c r="P92">
        <v>1</v>
      </c>
      <c r="Q92">
        <v>1</v>
      </c>
      <c r="R92">
        <v>0</v>
      </c>
      <c r="S92">
        <v>2</v>
      </c>
      <c r="T92">
        <v>1</v>
      </c>
      <c r="U92" t="s">
        <v>549</v>
      </c>
      <c r="V92" t="s">
        <v>549</v>
      </c>
      <c r="W92">
        <v>54</v>
      </c>
      <c r="X92">
        <v>21</v>
      </c>
      <c r="Y92">
        <v>112</v>
      </c>
      <c r="Z92">
        <v>43</v>
      </c>
      <c r="AA92">
        <v>19</v>
      </c>
      <c r="AB92">
        <v>7</v>
      </c>
      <c r="AC92">
        <v>258</v>
      </c>
      <c r="AD92">
        <v>258</v>
      </c>
    </row>
    <row r="93" spans="1:30" ht="12.75">
      <c r="A93" t="s">
        <v>346</v>
      </c>
      <c r="B93" t="s">
        <v>193</v>
      </c>
      <c r="C93" t="s">
        <v>541</v>
      </c>
      <c r="D93" t="s">
        <v>229</v>
      </c>
      <c r="E93">
        <v>47</v>
      </c>
      <c r="F93">
        <v>14</v>
      </c>
      <c r="G93">
        <v>73</v>
      </c>
      <c r="H93">
        <v>22</v>
      </c>
      <c r="I93">
        <v>117</v>
      </c>
      <c r="J93">
        <v>35</v>
      </c>
      <c r="K93">
        <v>90</v>
      </c>
      <c r="L93">
        <v>27</v>
      </c>
      <c r="M93">
        <v>11</v>
      </c>
      <c r="N93">
        <v>3</v>
      </c>
      <c r="O93">
        <v>3</v>
      </c>
      <c r="P93">
        <v>1</v>
      </c>
      <c r="Q93">
        <v>1</v>
      </c>
      <c r="R93">
        <v>0</v>
      </c>
      <c r="S93">
        <v>3</v>
      </c>
      <c r="T93">
        <v>1</v>
      </c>
      <c r="U93" t="s">
        <v>549</v>
      </c>
      <c r="V93" t="s">
        <v>549</v>
      </c>
      <c r="W93">
        <v>60</v>
      </c>
      <c r="X93">
        <v>18</v>
      </c>
      <c r="Y93">
        <v>147</v>
      </c>
      <c r="Z93">
        <v>44</v>
      </c>
      <c r="AA93">
        <v>28</v>
      </c>
      <c r="AB93">
        <v>8</v>
      </c>
      <c r="AC93">
        <v>333</v>
      </c>
      <c r="AD93">
        <v>333</v>
      </c>
    </row>
    <row r="94" spans="1:30" ht="12.75">
      <c r="A94" t="s">
        <v>419</v>
      </c>
      <c r="B94" t="s">
        <v>193</v>
      </c>
      <c r="C94" t="s">
        <v>414</v>
      </c>
      <c r="D94" t="s">
        <v>230</v>
      </c>
      <c r="E94">
        <v>53</v>
      </c>
      <c r="F94">
        <v>17</v>
      </c>
      <c r="G94">
        <v>105</v>
      </c>
      <c r="H94">
        <v>33</v>
      </c>
      <c r="I94">
        <v>134</v>
      </c>
      <c r="J94">
        <v>42</v>
      </c>
      <c r="K94">
        <v>77</v>
      </c>
      <c r="L94">
        <v>24</v>
      </c>
      <c r="M94">
        <v>30</v>
      </c>
      <c r="N94">
        <v>9</v>
      </c>
      <c r="O94" t="s">
        <v>549</v>
      </c>
      <c r="P94" t="s">
        <v>549</v>
      </c>
      <c r="Q94" t="s">
        <v>549</v>
      </c>
      <c r="R94" t="s">
        <v>549</v>
      </c>
      <c r="S94">
        <v>8</v>
      </c>
      <c r="T94">
        <v>3</v>
      </c>
      <c r="U94">
        <v>3</v>
      </c>
      <c r="V94">
        <v>3</v>
      </c>
      <c r="W94">
        <v>58</v>
      </c>
      <c r="X94">
        <v>18</v>
      </c>
      <c r="Y94">
        <v>83</v>
      </c>
      <c r="Z94">
        <v>26</v>
      </c>
      <c r="AA94">
        <v>42</v>
      </c>
      <c r="AB94">
        <v>13</v>
      </c>
      <c r="AC94">
        <v>320</v>
      </c>
      <c r="AD94">
        <v>318</v>
      </c>
    </row>
    <row r="95" spans="1:30" ht="12.75">
      <c r="A95" t="s">
        <v>419</v>
      </c>
      <c r="B95" t="s">
        <v>191</v>
      </c>
      <c r="C95" t="s">
        <v>414</v>
      </c>
      <c r="D95" t="s">
        <v>571</v>
      </c>
      <c r="E95">
        <v>25</v>
      </c>
      <c r="F95">
        <v>21</v>
      </c>
      <c r="G95">
        <v>58</v>
      </c>
      <c r="H95">
        <v>48</v>
      </c>
      <c r="I95">
        <v>45</v>
      </c>
      <c r="J95">
        <v>38</v>
      </c>
      <c r="K95">
        <v>23</v>
      </c>
      <c r="L95">
        <v>19</v>
      </c>
      <c r="M95">
        <v>16</v>
      </c>
      <c r="N95">
        <v>13</v>
      </c>
      <c r="O95" t="s">
        <v>549</v>
      </c>
      <c r="P95" t="s">
        <v>549</v>
      </c>
      <c r="Q95" t="s">
        <v>549</v>
      </c>
      <c r="R95" t="s">
        <v>549</v>
      </c>
      <c r="S95">
        <v>5</v>
      </c>
      <c r="T95">
        <v>4</v>
      </c>
      <c r="U95">
        <v>3</v>
      </c>
      <c r="V95">
        <v>3</v>
      </c>
      <c r="W95">
        <v>22</v>
      </c>
      <c r="X95">
        <v>18</v>
      </c>
      <c r="Y95">
        <v>37</v>
      </c>
      <c r="Z95">
        <v>31</v>
      </c>
      <c r="AA95">
        <v>12</v>
      </c>
      <c r="AB95">
        <v>10</v>
      </c>
      <c r="AC95">
        <v>120</v>
      </c>
      <c r="AD95">
        <v>119</v>
      </c>
    </row>
    <row r="96" spans="1:30" ht="12.75">
      <c r="A96" t="s">
        <v>419</v>
      </c>
      <c r="B96" t="s">
        <v>313</v>
      </c>
      <c r="C96" t="s">
        <v>414</v>
      </c>
      <c r="D96" t="s">
        <v>67</v>
      </c>
      <c r="E96">
        <v>28</v>
      </c>
      <c r="F96">
        <v>14</v>
      </c>
      <c r="G96">
        <v>47</v>
      </c>
      <c r="H96">
        <v>24</v>
      </c>
      <c r="I96">
        <v>89</v>
      </c>
      <c r="J96">
        <v>45</v>
      </c>
      <c r="K96">
        <v>54</v>
      </c>
      <c r="L96">
        <v>27</v>
      </c>
      <c r="M96">
        <v>13</v>
      </c>
      <c r="N96">
        <v>7</v>
      </c>
      <c r="O96" t="s">
        <v>549</v>
      </c>
      <c r="P96" t="s">
        <v>549</v>
      </c>
      <c r="Q96" t="s">
        <v>549</v>
      </c>
      <c r="R96" t="s">
        <v>549</v>
      </c>
      <c r="S96">
        <v>3</v>
      </c>
      <c r="T96">
        <v>2</v>
      </c>
      <c r="U96" t="s">
        <v>549</v>
      </c>
      <c r="V96" t="s">
        <v>549</v>
      </c>
      <c r="W96">
        <v>35</v>
      </c>
      <c r="X96">
        <v>18</v>
      </c>
      <c r="Y96">
        <v>45</v>
      </c>
      <c r="Z96">
        <v>23</v>
      </c>
      <c r="AA96">
        <v>30</v>
      </c>
      <c r="AB96">
        <v>15</v>
      </c>
      <c r="AC96">
        <v>199</v>
      </c>
      <c r="AD96">
        <v>198</v>
      </c>
    </row>
    <row r="97" spans="1:30" ht="12.75">
      <c r="A97" t="s">
        <v>419</v>
      </c>
      <c r="B97" t="s">
        <v>187</v>
      </c>
      <c r="C97" t="s">
        <v>414</v>
      </c>
      <c r="D97" t="s">
        <v>66</v>
      </c>
      <c r="E97" t="s">
        <v>549</v>
      </c>
      <c r="F97" t="s">
        <v>549</v>
      </c>
      <c r="G97" t="s">
        <v>549</v>
      </c>
      <c r="H97" t="s">
        <v>549</v>
      </c>
      <c r="I97" t="s">
        <v>549</v>
      </c>
      <c r="J97" t="s">
        <v>549</v>
      </c>
      <c r="K97" t="s">
        <v>549</v>
      </c>
      <c r="L97" t="s">
        <v>549</v>
      </c>
      <c r="M97">
        <v>1</v>
      </c>
      <c r="N97">
        <v>100</v>
      </c>
      <c r="O97" t="s">
        <v>549</v>
      </c>
      <c r="P97" t="s">
        <v>549</v>
      </c>
      <c r="Q97" t="s">
        <v>549</v>
      </c>
      <c r="R97" t="s">
        <v>549</v>
      </c>
      <c r="S97" t="s">
        <v>549</v>
      </c>
      <c r="T97" t="s">
        <v>549</v>
      </c>
      <c r="U97" t="s">
        <v>549</v>
      </c>
      <c r="V97" t="s">
        <v>549</v>
      </c>
      <c r="W97">
        <v>1</v>
      </c>
      <c r="X97">
        <v>100</v>
      </c>
      <c r="Y97">
        <v>1</v>
      </c>
      <c r="Z97">
        <v>100</v>
      </c>
      <c r="AA97" t="s">
        <v>549</v>
      </c>
      <c r="AB97" t="s">
        <v>549</v>
      </c>
      <c r="AC97">
        <v>1</v>
      </c>
      <c r="AD97">
        <v>1</v>
      </c>
    </row>
    <row r="98" spans="1:30" ht="12.75">
      <c r="A98" t="s">
        <v>369</v>
      </c>
      <c r="B98" t="s">
        <v>187</v>
      </c>
      <c r="C98" t="s">
        <v>357</v>
      </c>
      <c r="D98" t="s">
        <v>503</v>
      </c>
      <c r="E98">
        <v>1</v>
      </c>
      <c r="F98">
        <v>33</v>
      </c>
      <c r="G98">
        <v>2</v>
      </c>
      <c r="H98">
        <v>67</v>
      </c>
      <c r="I98" t="s">
        <v>549</v>
      </c>
      <c r="J98" t="s">
        <v>549</v>
      </c>
      <c r="K98" t="s">
        <v>549</v>
      </c>
      <c r="L98" t="s">
        <v>549</v>
      </c>
      <c r="M98" t="s">
        <v>549</v>
      </c>
      <c r="N98" t="s">
        <v>549</v>
      </c>
      <c r="O98" t="s">
        <v>549</v>
      </c>
      <c r="P98" t="s">
        <v>549</v>
      </c>
      <c r="Q98" t="s">
        <v>549</v>
      </c>
      <c r="R98" t="s">
        <v>549</v>
      </c>
      <c r="S98" t="s">
        <v>549</v>
      </c>
      <c r="T98" t="s">
        <v>549</v>
      </c>
      <c r="U98" t="s">
        <v>549</v>
      </c>
      <c r="V98" t="s">
        <v>549</v>
      </c>
      <c r="W98" t="s">
        <v>549</v>
      </c>
      <c r="X98" t="s">
        <v>549</v>
      </c>
      <c r="Y98" t="s">
        <v>549</v>
      </c>
      <c r="Z98" t="s">
        <v>549</v>
      </c>
      <c r="AA98" t="s">
        <v>549</v>
      </c>
      <c r="AB98" t="s">
        <v>549</v>
      </c>
      <c r="AC98">
        <v>3</v>
      </c>
      <c r="AD98">
        <v>3</v>
      </c>
    </row>
    <row r="99" spans="1:30" ht="12.75">
      <c r="A99" t="s">
        <v>369</v>
      </c>
      <c r="B99" t="s">
        <v>191</v>
      </c>
      <c r="C99" t="s">
        <v>357</v>
      </c>
      <c r="D99" t="s">
        <v>572</v>
      </c>
      <c r="E99">
        <v>18</v>
      </c>
      <c r="F99">
        <v>12</v>
      </c>
      <c r="G99">
        <v>55</v>
      </c>
      <c r="H99">
        <v>36</v>
      </c>
      <c r="I99">
        <v>56</v>
      </c>
      <c r="J99">
        <v>37</v>
      </c>
      <c r="K99">
        <v>40</v>
      </c>
      <c r="L99">
        <v>26</v>
      </c>
      <c r="M99">
        <v>19</v>
      </c>
      <c r="N99">
        <v>13</v>
      </c>
      <c r="O99">
        <v>2</v>
      </c>
      <c r="P99">
        <v>1</v>
      </c>
      <c r="Q99">
        <v>7</v>
      </c>
      <c r="R99">
        <v>5</v>
      </c>
      <c r="S99">
        <v>7</v>
      </c>
      <c r="T99">
        <v>5</v>
      </c>
      <c r="U99">
        <v>2</v>
      </c>
      <c r="V99">
        <v>1</v>
      </c>
      <c r="W99">
        <v>43</v>
      </c>
      <c r="X99">
        <v>28</v>
      </c>
      <c r="Y99">
        <v>70</v>
      </c>
      <c r="Z99">
        <v>46</v>
      </c>
      <c r="AA99">
        <v>19</v>
      </c>
      <c r="AB99">
        <v>13</v>
      </c>
      <c r="AC99">
        <v>151</v>
      </c>
      <c r="AD99">
        <v>151</v>
      </c>
    </row>
    <row r="100" spans="1:30" ht="12.75">
      <c r="A100" t="s">
        <v>369</v>
      </c>
      <c r="B100" t="s">
        <v>313</v>
      </c>
      <c r="C100" t="s">
        <v>357</v>
      </c>
      <c r="D100" t="s">
        <v>68</v>
      </c>
      <c r="E100">
        <v>30</v>
      </c>
      <c r="F100">
        <v>16</v>
      </c>
      <c r="G100">
        <v>33</v>
      </c>
      <c r="H100">
        <v>18</v>
      </c>
      <c r="I100">
        <v>98</v>
      </c>
      <c r="J100">
        <v>54</v>
      </c>
      <c r="K100">
        <v>60</v>
      </c>
      <c r="L100">
        <v>33</v>
      </c>
      <c r="M100">
        <v>13</v>
      </c>
      <c r="N100">
        <v>7</v>
      </c>
      <c r="O100" t="s">
        <v>549</v>
      </c>
      <c r="P100" t="s">
        <v>549</v>
      </c>
      <c r="Q100" t="s">
        <v>549</v>
      </c>
      <c r="R100" t="s">
        <v>549</v>
      </c>
      <c r="S100">
        <v>6</v>
      </c>
      <c r="T100">
        <v>3</v>
      </c>
      <c r="U100" t="s">
        <v>549</v>
      </c>
      <c r="V100" t="s">
        <v>549</v>
      </c>
      <c r="W100">
        <v>31</v>
      </c>
      <c r="X100">
        <v>17</v>
      </c>
      <c r="Y100">
        <v>69</v>
      </c>
      <c r="Z100">
        <v>38</v>
      </c>
      <c r="AA100">
        <v>18</v>
      </c>
      <c r="AB100">
        <v>10</v>
      </c>
      <c r="AC100">
        <v>183</v>
      </c>
      <c r="AD100">
        <v>183</v>
      </c>
    </row>
    <row r="101" spans="1:30" ht="12.75">
      <c r="A101" t="s">
        <v>369</v>
      </c>
      <c r="B101" t="s">
        <v>193</v>
      </c>
      <c r="C101" t="s">
        <v>357</v>
      </c>
      <c r="D101" t="s">
        <v>809</v>
      </c>
      <c r="E101">
        <v>49</v>
      </c>
      <c r="F101">
        <v>15</v>
      </c>
      <c r="G101">
        <v>90</v>
      </c>
      <c r="H101">
        <v>27</v>
      </c>
      <c r="I101">
        <v>154</v>
      </c>
      <c r="J101">
        <v>46</v>
      </c>
      <c r="K101">
        <v>100</v>
      </c>
      <c r="L101">
        <v>30</v>
      </c>
      <c r="M101">
        <v>32</v>
      </c>
      <c r="N101">
        <v>10</v>
      </c>
      <c r="O101">
        <v>2</v>
      </c>
      <c r="P101">
        <v>1</v>
      </c>
      <c r="Q101">
        <v>7</v>
      </c>
      <c r="R101">
        <v>5</v>
      </c>
      <c r="S101">
        <v>13</v>
      </c>
      <c r="T101">
        <v>4</v>
      </c>
      <c r="U101">
        <v>2</v>
      </c>
      <c r="V101">
        <v>1</v>
      </c>
      <c r="W101">
        <v>74</v>
      </c>
      <c r="X101">
        <v>22</v>
      </c>
      <c r="Y101">
        <v>139</v>
      </c>
      <c r="Z101">
        <v>42</v>
      </c>
      <c r="AA101">
        <v>37</v>
      </c>
      <c r="AB101">
        <v>11</v>
      </c>
      <c r="AC101">
        <v>337</v>
      </c>
      <c r="AD101">
        <v>337</v>
      </c>
    </row>
    <row r="102" spans="1:30" ht="12.75">
      <c r="A102" t="s">
        <v>352</v>
      </c>
      <c r="B102" t="s">
        <v>193</v>
      </c>
      <c r="C102" t="s">
        <v>465</v>
      </c>
      <c r="D102" t="s">
        <v>782</v>
      </c>
      <c r="E102">
        <v>11</v>
      </c>
      <c r="F102">
        <v>10</v>
      </c>
      <c r="G102">
        <v>47</v>
      </c>
      <c r="H102">
        <v>42</v>
      </c>
      <c r="I102">
        <v>67</v>
      </c>
      <c r="J102">
        <v>60</v>
      </c>
      <c r="K102">
        <v>46</v>
      </c>
      <c r="L102">
        <v>41</v>
      </c>
      <c r="M102">
        <v>5</v>
      </c>
      <c r="N102">
        <v>5</v>
      </c>
      <c r="O102">
        <v>2</v>
      </c>
      <c r="P102">
        <v>7</v>
      </c>
      <c r="Q102">
        <v>2</v>
      </c>
      <c r="R102">
        <v>7</v>
      </c>
      <c r="S102">
        <v>11</v>
      </c>
      <c r="T102">
        <v>10</v>
      </c>
      <c r="U102" t="s">
        <v>549</v>
      </c>
      <c r="V102" t="s">
        <v>549</v>
      </c>
      <c r="W102">
        <v>19</v>
      </c>
      <c r="X102">
        <v>17</v>
      </c>
      <c r="Y102">
        <v>28</v>
      </c>
      <c r="Z102">
        <v>25</v>
      </c>
      <c r="AA102">
        <v>17</v>
      </c>
      <c r="AB102">
        <v>15</v>
      </c>
      <c r="AC102">
        <v>111</v>
      </c>
      <c r="AD102">
        <v>111</v>
      </c>
    </row>
    <row r="103" spans="1:30" ht="12.75">
      <c r="A103" t="s">
        <v>352</v>
      </c>
      <c r="B103" t="s">
        <v>191</v>
      </c>
      <c r="C103" t="s">
        <v>465</v>
      </c>
      <c r="D103" t="s">
        <v>473</v>
      </c>
      <c r="E103">
        <v>3</v>
      </c>
      <c r="F103">
        <v>10</v>
      </c>
      <c r="G103">
        <v>11</v>
      </c>
      <c r="H103">
        <v>37</v>
      </c>
      <c r="I103">
        <v>13</v>
      </c>
      <c r="J103">
        <v>43</v>
      </c>
      <c r="K103">
        <v>10</v>
      </c>
      <c r="L103">
        <v>33</v>
      </c>
      <c r="M103">
        <v>3</v>
      </c>
      <c r="N103">
        <v>10</v>
      </c>
      <c r="O103">
        <v>2</v>
      </c>
      <c r="P103">
        <v>7</v>
      </c>
      <c r="Q103">
        <v>2</v>
      </c>
      <c r="R103">
        <v>7</v>
      </c>
      <c r="S103">
        <v>1</v>
      </c>
      <c r="T103">
        <v>3</v>
      </c>
      <c r="U103" t="s">
        <v>549</v>
      </c>
      <c r="V103" t="s">
        <v>549</v>
      </c>
      <c r="W103">
        <v>8</v>
      </c>
      <c r="X103">
        <v>27</v>
      </c>
      <c r="Y103">
        <v>12</v>
      </c>
      <c r="Z103">
        <v>40</v>
      </c>
      <c r="AA103">
        <v>5</v>
      </c>
      <c r="AB103">
        <v>17</v>
      </c>
      <c r="AC103">
        <v>30</v>
      </c>
      <c r="AD103">
        <v>30</v>
      </c>
    </row>
    <row r="104" spans="1:30" ht="12.75">
      <c r="A104" t="s">
        <v>352</v>
      </c>
      <c r="B104" t="s">
        <v>313</v>
      </c>
      <c r="C104" t="s">
        <v>465</v>
      </c>
      <c r="D104" t="s">
        <v>69</v>
      </c>
      <c r="E104">
        <v>8</v>
      </c>
      <c r="F104">
        <v>10</v>
      </c>
      <c r="G104">
        <v>36</v>
      </c>
      <c r="H104">
        <v>44</v>
      </c>
      <c r="I104">
        <v>54</v>
      </c>
      <c r="J104">
        <v>67</v>
      </c>
      <c r="K104">
        <v>36</v>
      </c>
      <c r="L104">
        <v>44</v>
      </c>
      <c r="M104">
        <v>2</v>
      </c>
      <c r="N104">
        <v>2</v>
      </c>
      <c r="O104" t="s">
        <v>549</v>
      </c>
      <c r="P104" t="s">
        <v>549</v>
      </c>
      <c r="Q104" t="s">
        <v>549</v>
      </c>
      <c r="R104" t="s">
        <v>549</v>
      </c>
      <c r="S104">
        <v>10</v>
      </c>
      <c r="T104">
        <v>12</v>
      </c>
      <c r="U104" t="s">
        <v>549</v>
      </c>
      <c r="V104" t="s">
        <v>549</v>
      </c>
      <c r="W104">
        <v>11</v>
      </c>
      <c r="X104">
        <v>14</v>
      </c>
      <c r="Y104">
        <v>16</v>
      </c>
      <c r="Z104">
        <v>20</v>
      </c>
      <c r="AA104">
        <v>12</v>
      </c>
      <c r="AB104">
        <v>15</v>
      </c>
      <c r="AC104">
        <v>81</v>
      </c>
      <c r="AD104">
        <v>81</v>
      </c>
    </row>
    <row r="105" spans="1:30" ht="12.75">
      <c r="A105" t="s">
        <v>316</v>
      </c>
      <c r="B105" t="s">
        <v>191</v>
      </c>
      <c r="C105" t="s">
        <v>464</v>
      </c>
      <c r="D105" t="s">
        <v>573</v>
      </c>
      <c r="E105">
        <v>12</v>
      </c>
      <c r="F105">
        <v>22</v>
      </c>
      <c r="G105">
        <v>27</v>
      </c>
      <c r="H105">
        <v>50</v>
      </c>
      <c r="I105">
        <v>17</v>
      </c>
      <c r="J105">
        <v>31</v>
      </c>
      <c r="K105">
        <v>14</v>
      </c>
      <c r="L105">
        <v>26</v>
      </c>
      <c r="M105">
        <v>5</v>
      </c>
      <c r="N105">
        <v>9</v>
      </c>
      <c r="O105">
        <v>2</v>
      </c>
      <c r="P105">
        <v>4</v>
      </c>
      <c r="Q105">
        <v>5</v>
      </c>
      <c r="R105">
        <v>9</v>
      </c>
      <c r="S105">
        <v>5</v>
      </c>
      <c r="T105">
        <v>9</v>
      </c>
      <c r="U105">
        <v>1</v>
      </c>
      <c r="V105">
        <v>2</v>
      </c>
      <c r="W105">
        <v>17</v>
      </c>
      <c r="X105">
        <v>31</v>
      </c>
      <c r="Y105">
        <v>20</v>
      </c>
      <c r="Z105">
        <v>37</v>
      </c>
      <c r="AA105">
        <v>8</v>
      </c>
      <c r="AB105">
        <v>15</v>
      </c>
      <c r="AC105">
        <v>54</v>
      </c>
      <c r="AD105">
        <v>54</v>
      </c>
    </row>
    <row r="106" spans="1:30" ht="12.75">
      <c r="A106" t="s">
        <v>316</v>
      </c>
      <c r="B106" t="s">
        <v>313</v>
      </c>
      <c r="C106" t="s">
        <v>464</v>
      </c>
      <c r="D106" t="s">
        <v>524</v>
      </c>
      <c r="E106">
        <v>20</v>
      </c>
      <c r="F106">
        <v>18</v>
      </c>
      <c r="G106">
        <v>33</v>
      </c>
      <c r="H106">
        <v>30</v>
      </c>
      <c r="I106">
        <v>43</v>
      </c>
      <c r="J106">
        <v>39</v>
      </c>
      <c r="K106">
        <v>31</v>
      </c>
      <c r="L106">
        <v>28</v>
      </c>
      <c r="M106">
        <v>2</v>
      </c>
      <c r="N106">
        <v>2</v>
      </c>
      <c r="O106">
        <v>1</v>
      </c>
      <c r="P106">
        <v>1</v>
      </c>
      <c r="Q106" t="s">
        <v>549</v>
      </c>
      <c r="R106" t="s">
        <v>549</v>
      </c>
      <c r="S106" t="s">
        <v>549</v>
      </c>
      <c r="T106" t="s">
        <v>549</v>
      </c>
      <c r="U106" t="s">
        <v>549</v>
      </c>
      <c r="V106" t="s">
        <v>549</v>
      </c>
      <c r="W106">
        <v>24</v>
      </c>
      <c r="X106">
        <v>22</v>
      </c>
      <c r="Y106">
        <v>48</v>
      </c>
      <c r="Z106">
        <v>44</v>
      </c>
      <c r="AA106">
        <v>7</v>
      </c>
      <c r="AB106">
        <v>6</v>
      </c>
      <c r="AC106">
        <v>110</v>
      </c>
      <c r="AD106">
        <v>110</v>
      </c>
    </row>
    <row r="107" spans="1:30" ht="12.75">
      <c r="A107" t="s">
        <v>316</v>
      </c>
      <c r="B107" t="s">
        <v>193</v>
      </c>
      <c r="C107" t="s">
        <v>464</v>
      </c>
      <c r="D107" t="s">
        <v>231</v>
      </c>
      <c r="E107">
        <v>32</v>
      </c>
      <c r="F107">
        <v>20</v>
      </c>
      <c r="G107">
        <v>60</v>
      </c>
      <c r="H107">
        <v>37</v>
      </c>
      <c r="I107">
        <v>60</v>
      </c>
      <c r="J107">
        <v>37</v>
      </c>
      <c r="K107">
        <v>45</v>
      </c>
      <c r="L107">
        <v>27</v>
      </c>
      <c r="M107">
        <v>7</v>
      </c>
      <c r="N107">
        <v>4</v>
      </c>
      <c r="O107">
        <v>3</v>
      </c>
      <c r="P107">
        <v>2</v>
      </c>
      <c r="Q107">
        <v>5</v>
      </c>
      <c r="R107">
        <v>9</v>
      </c>
      <c r="S107">
        <v>5</v>
      </c>
      <c r="T107">
        <v>9</v>
      </c>
      <c r="U107">
        <v>1</v>
      </c>
      <c r="V107">
        <v>2</v>
      </c>
      <c r="W107">
        <v>41</v>
      </c>
      <c r="X107">
        <v>25</v>
      </c>
      <c r="Y107">
        <v>68</v>
      </c>
      <c r="Z107">
        <v>41</v>
      </c>
      <c r="AA107">
        <v>15</v>
      </c>
      <c r="AB107">
        <v>9</v>
      </c>
      <c r="AC107">
        <v>164</v>
      </c>
      <c r="AD107">
        <v>164</v>
      </c>
    </row>
    <row r="108" spans="1:30" ht="12.75">
      <c r="A108" t="s">
        <v>315</v>
      </c>
      <c r="B108" t="s">
        <v>193</v>
      </c>
      <c r="C108" t="s">
        <v>464</v>
      </c>
      <c r="D108" t="s">
        <v>232</v>
      </c>
      <c r="E108">
        <v>92</v>
      </c>
      <c r="F108">
        <v>17</v>
      </c>
      <c r="G108">
        <v>222</v>
      </c>
      <c r="H108">
        <v>41</v>
      </c>
      <c r="I108">
        <v>193</v>
      </c>
      <c r="J108">
        <v>36</v>
      </c>
      <c r="K108">
        <v>148</v>
      </c>
      <c r="L108">
        <v>27</v>
      </c>
      <c r="M108">
        <v>41</v>
      </c>
      <c r="N108">
        <v>8</v>
      </c>
      <c r="O108">
        <v>6</v>
      </c>
      <c r="P108">
        <v>1</v>
      </c>
      <c r="Q108">
        <v>8</v>
      </c>
      <c r="R108">
        <v>1</v>
      </c>
      <c r="S108">
        <v>14</v>
      </c>
      <c r="T108">
        <v>3</v>
      </c>
      <c r="U108">
        <v>4</v>
      </c>
      <c r="V108">
        <v>1</v>
      </c>
      <c r="W108">
        <v>102</v>
      </c>
      <c r="X108">
        <v>19</v>
      </c>
      <c r="Y108">
        <v>157</v>
      </c>
      <c r="Z108">
        <v>29</v>
      </c>
      <c r="AA108">
        <v>74</v>
      </c>
      <c r="AB108">
        <v>14</v>
      </c>
      <c r="AC108">
        <v>542</v>
      </c>
      <c r="AD108">
        <v>542</v>
      </c>
    </row>
    <row r="109" spans="1:30" ht="12.75">
      <c r="A109" t="s">
        <v>315</v>
      </c>
      <c r="B109" t="s">
        <v>191</v>
      </c>
      <c r="C109" t="s">
        <v>464</v>
      </c>
      <c r="D109" t="s">
        <v>574</v>
      </c>
      <c r="E109">
        <v>35</v>
      </c>
      <c r="F109">
        <v>20</v>
      </c>
      <c r="G109">
        <v>88</v>
      </c>
      <c r="H109">
        <v>49</v>
      </c>
      <c r="I109">
        <v>43</v>
      </c>
      <c r="J109">
        <v>24</v>
      </c>
      <c r="K109">
        <v>46</v>
      </c>
      <c r="L109">
        <v>26</v>
      </c>
      <c r="M109">
        <v>19</v>
      </c>
      <c r="N109">
        <v>11</v>
      </c>
      <c r="O109">
        <v>5</v>
      </c>
      <c r="P109">
        <v>3</v>
      </c>
      <c r="Q109">
        <v>7</v>
      </c>
      <c r="R109">
        <v>4</v>
      </c>
      <c r="S109">
        <v>6</v>
      </c>
      <c r="T109">
        <v>3</v>
      </c>
      <c r="U109">
        <v>2</v>
      </c>
      <c r="V109">
        <v>1</v>
      </c>
      <c r="W109">
        <v>42</v>
      </c>
      <c r="X109">
        <v>23</v>
      </c>
      <c r="Y109">
        <v>48</v>
      </c>
      <c r="Z109">
        <v>27</v>
      </c>
      <c r="AA109">
        <v>40</v>
      </c>
      <c r="AB109">
        <v>22</v>
      </c>
      <c r="AC109">
        <v>179</v>
      </c>
      <c r="AD109">
        <v>179</v>
      </c>
    </row>
    <row r="110" spans="1:30" ht="12.75">
      <c r="A110" t="s">
        <v>315</v>
      </c>
      <c r="B110" t="s">
        <v>313</v>
      </c>
      <c r="C110" t="s">
        <v>464</v>
      </c>
      <c r="D110" t="s">
        <v>70</v>
      </c>
      <c r="E110">
        <v>57</v>
      </c>
      <c r="F110">
        <v>16</v>
      </c>
      <c r="G110">
        <v>134</v>
      </c>
      <c r="H110">
        <v>37</v>
      </c>
      <c r="I110">
        <v>150</v>
      </c>
      <c r="J110">
        <v>41</v>
      </c>
      <c r="K110">
        <v>102</v>
      </c>
      <c r="L110">
        <v>28</v>
      </c>
      <c r="M110">
        <v>22</v>
      </c>
      <c r="N110">
        <v>6</v>
      </c>
      <c r="O110">
        <v>1</v>
      </c>
      <c r="P110">
        <v>0</v>
      </c>
      <c r="Q110">
        <v>1</v>
      </c>
      <c r="R110">
        <v>0</v>
      </c>
      <c r="S110">
        <v>8</v>
      </c>
      <c r="T110">
        <v>2</v>
      </c>
      <c r="U110">
        <v>2</v>
      </c>
      <c r="V110">
        <v>1</v>
      </c>
      <c r="W110">
        <v>60</v>
      </c>
      <c r="X110">
        <v>17</v>
      </c>
      <c r="Y110">
        <v>109</v>
      </c>
      <c r="Z110">
        <v>30</v>
      </c>
      <c r="AA110">
        <v>34</v>
      </c>
      <c r="AB110">
        <v>9</v>
      </c>
      <c r="AC110">
        <v>363</v>
      </c>
      <c r="AD110">
        <v>363</v>
      </c>
    </row>
    <row r="111" spans="1:30" ht="12.75">
      <c r="A111" t="s">
        <v>453</v>
      </c>
      <c r="B111" t="s">
        <v>191</v>
      </c>
      <c r="C111" t="s">
        <v>450</v>
      </c>
      <c r="D111" t="s">
        <v>575</v>
      </c>
      <c r="E111">
        <v>34</v>
      </c>
      <c r="F111">
        <v>14</v>
      </c>
      <c r="G111">
        <v>82</v>
      </c>
      <c r="H111">
        <v>35</v>
      </c>
      <c r="I111">
        <v>69</v>
      </c>
      <c r="J111">
        <v>29</v>
      </c>
      <c r="K111">
        <v>51</v>
      </c>
      <c r="L111">
        <v>22</v>
      </c>
      <c r="M111">
        <v>18</v>
      </c>
      <c r="N111">
        <v>8</v>
      </c>
      <c r="O111">
        <v>4</v>
      </c>
      <c r="P111">
        <v>2</v>
      </c>
      <c r="Q111">
        <v>9</v>
      </c>
      <c r="R111">
        <v>4</v>
      </c>
      <c r="S111">
        <v>6</v>
      </c>
      <c r="T111">
        <v>3</v>
      </c>
      <c r="U111">
        <v>3</v>
      </c>
      <c r="V111">
        <v>1</v>
      </c>
      <c r="W111">
        <v>40</v>
      </c>
      <c r="X111">
        <v>17</v>
      </c>
      <c r="Y111">
        <v>83</v>
      </c>
      <c r="Z111">
        <v>35</v>
      </c>
      <c r="AA111">
        <v>33</v>
      </c>
      <c r="AB111">
        <v>14</v>
      </c>
      <c r="AC111">
        <v>237</v>
      </c>
      <c r="AD111">
        <v>237</v>
      </c>
    </row>
    <row r="112" spans="1:30" ht="12.75">
      <c r="A112" t="s">
        <v>453</v>
      </c>
      <c r="B112" t="s">
        <v>313</v>
      </c>
      <c r="C112" t="s">
        <v>450</v>
      </c>
      <c r="D112" t="s">
        <v>71</v>
      </c>
      <c r="E112">
        <v>38</v>
      </c>
      <c r="F112">
        <v>11</v>
      </c>
      <c r="G112">
        <v>108</v>
      </c>
      <c r="H112">
        <v>30</v>
      </c>
      <c r="I112">
        <v>164</v>
      </c>
      <c r="J112">
        <v>46</v>
      </c>
      <c r="K112">
        <v>98</v>
      </c>
      <c r="L112">
        <v>27</v>
      </c>
      <c r="M112">
        <v>27</v>
      </c>
      <c r="N112">
        <v>8</v>
      </c>
      <c r="O112">
        <v>8</v>
      </c>
      <c r="P112">
        <v>2</v>
      </c>
      <c r="Q112">
        <v>1</v>
      </c>
      <c r="R112">
        <v>0</v>
      </c>
      <c r="S112">
        <v>9</v>
      </c>
      <c r="T112">
        <v>3</v>
      </c>
      <c r="U112">
        <v>2</v>
      </c>
      <c r="V112">
        <v>1</v>
      </c>
      <c r="W112">
        <v>40</v>
      </c>
      <c r="X112">
        <v>11</v>
      </c>
      <c r="Y112">
        <v>108</v>
      </c>
      <c r="Z112">
        <v>30</v>
      </c>
      <c r="AA112">
        <v>60</v>
      </c>
      <c r="AB112">
        <v>17</v>
      </c>
      <c r="AC112">
        <v>360</v>
      </c>
      <c r="AD112">
        <v>358</v>
      </c>
    </row>
    <row r="113" spans="1:30" ht="12.75">
      <c r="A113" t="s">
        <v>453</v>
      </c>
      <c r="B113" t="s">
        <v>193</v>
      </c>
      <c r="C113" t="s">
        <v>450</v>
      </c>
      <c r="D113" t="s">
        <v>233</v>
      </c>
      <c r="E113">
        <v>72</v>
      </c>
      <c r="F113">
        <v>12</v>
      </c>
      <c r="G113">
        <v>191</v>
      </c>
      <c r="H113">
        <v>32</v>
      </c>
      <c r="I113">
        <v>234</v>
      </c>
      <c r="J113">
        <v>39</v>
      </c>
      <c r="K113">
        <v>149</v>
      </c>
      <c r="L113">
        <v>25</v>
      </c>
      <c r="M113">
        <v>45</v>
      </c>
      <c r="N113">
        <v>8</v>
      </c>
      <c r="O113">
        <v>12</v>
      </c>
      <c r="P113">
        <v>2</v>
      </c>
      <c r="Q113">
        <v>10</v>
      </c>
      <c r="R113">
        <v>2</v>
      </c>
      <c r="S113">
        <v>15</v>
      </c>
      <c r="T113">
        <v>3</v>
      </c>
      <c r="U113">
        <v>6</v>
      </c>
      <c r="V113">
        <v>1</v>
      </c>
      <c r="W113">
        <v>80</v>
      </c>
      <c r="X113">
        <v>13</v>
      </c>
      <c r="Y113">
        <v>191</v>
      </c>
      <c r="Z113">
        <v>32</v>
      </c>
      <c r="AA113">
        <v>95</v>
      </c>
      <c r="AB113">
        <v>16</v>
      </c>
      <c r="AC113">
        <v>600</v>
      </c>
      <c r="AD113">
        <v>598</v>
      </c>
    </row>
    <row r="114" spans="1:30" ht="12.75">
      <c r="A114" t="s">
        <v>453</v>
      </c>
      <c r="B114" t="s">
        <v>187</v>
      </c>
      <c r="C114" t="s">
        <v>450</v>
      </c>
      <c r="D114" t="s">
        <v>746</v>
      </c>
      <c r="E114" t="s">
        <v>549</v>
      </c>
      <c r="F114" t="s">
        <v>549</v>
      </c>
      <c r="G114">
        <v>1</v>
      </c>
      <c r="H114">
        <v>33</v>
      </c>
      <c r="I114">
        <v>1</v>
      </c>
      <c r="J114">
        <v>33</v>
      </c>
      <c r="K114" t="s">
        <v>549</v>
      </c>
      <c r="L114" t="s">
        <v>549</v>
      </c>
      <c r="M114" t="s">
        <v>549</v>
      </c>
      <c r="N114" t="s">
        <v>549</v>
      </c>
      <c r="O114" t="s">
        <v>549</v>
      </c>
      <c r="P114" t="s">
        <v>549</v>
      </c>
      <c r="Q114" t="s">
        <v>549</v>
      </c>
      <c r="R114" t="s">
        <v>549</v>
      </c>
      <c r="S114" t="s">
        <v>549</v>
      </c>
      <c r="T114" t="s">
        <v>549</v>
      </c>
      <c r="U114">
        <v>1</v>
      </c>
      <c r="V114">
        <v>33</v>
      </c>
      <c r="W114" t="s">
        <v>549</v>
      </c>
      <c r="X114" t="s">
        <v>549</v>
      </c>
      <c r="Y114" t="s">
        <v>549</v>
      </c>
      <c r="Z114" t="s">
        <v>549</v>
      </c>
      <c r="AA114">
        <v>2</v>
      </c>
      <c r="AB114">
        <v>67</v>
      </c>
      <c r="AC114">
        <v>3</v>
      </c>
      <c r="AD114">
        <v>3</v>
      </c>
    </row>
    <row r="115" spans="1:30" ht="12.75">
      <c r="A115" t="s">
        <v>391</v>
      </c>
      <c r="B115" t="s">
        <v>193</v>
      </c>
      <c r="C115" t="s">
        <v>374</v>
      </c>
      <c r="D115" t="s">
        <v>234</v>
      </c>
      <c r="E115">
        <v>23</v>
      </c>
      <c r="F115">
        <v>10</v>
      </c>
      <c r="G115">
        <v>53</v>
      </c>
      <c r="H115">
        <v>24</v>
      </c>
      <c r="I115">
        <v>97</v>
      </c>
      <c r="J115">
        <v>43</v>
      </c>
      <c r="K115">
        <v>49</v>
      </c>
      <c r="L115">
        <v>22</v>
      </c>
      <c r="M115">
        <v>10</v>
      </c>
      <c r="N115">
        <v>4</v>
      </c>
      <c r="O115" t="s">
        <v>549</v>
      </c>
      <c r="P115" t="s">
        <v>549</v>
      </c>
      <c r="Q115">
        <v>2</v>
      </c>
      <c r="R115">
        <v>5</v>
      </c>
      <c r="S115">
        <v>9</v>
      </c>
      <c r="T115">
        <v>4</v>
      </c>
      <c r="U115" t="s">
        <v>549</v>
      </c>
      <c r="V115" t="s">
        <v>549</v>
      </c>
      <c r="W115">
        <v>37</v>
      </c>
      <c r="X115">
        <v>17</v>
      </c>
      <c r="Y115">
        <v>89</v>
      </c>
      <c r="Z115">
        <v>40</v>
      </c>
      <c r="AA115">
        <v>26</v>
      </c>
      <c r="AB115">
        <v>12</v>
      </c>
      <c r="AC115">
        <v>224</v>
      </c>
      <c r="AD115">
        <v>224</v>
      </c>
    </row>
    <row r="116" spans="1:30" ht="12.75">
      <c r="A116" t="s">
        <v>391</v>
      </c>
      <c r="B116" t="s">
        <v>191</v>
      </c>
      <c r="C116" t="s">
        <v>374</v>
      </c>
      <c r="D116" t="s">
        <v>576</v>
      </c>
      <c r="E116">
        <v>2</v>
      </c>
      <c r="F116">
        <v>5</v>
      </c>
      <c r="G116">
        <v>15</v>
      </c>
      <c r="H116">
        <v>41</v>
      </c>
      <c r="I116">
        <v>15</v>
      </c>
      <c r="J116">
        <v>41</v>
      </c>
      <c r="K116">
        <v>5</v>
      </c>
      <c r="L116">
        <v>14</v>
      </c>
      <c r="M116">
        <v>3</v>
      </c>
      <c r="N116">
        <v>8</v>
      </c>
      <c r="O116" t="s">
        <v>549</v>
      </c>
      <c r="P116" t="s">
        <v>549</v>
      </c>
      <c r="Q116">
        <v>2</v>
      </c>
      <c r="R116">
        <v>5</v>
      </c>
      <c r="S116">
        <v>1</v>
      </c>
      <c r="T116">
        <v>3</v>
      </c>
      <c r="U116" t="s">
        <v>549</v>
      </c>
      <c r="V116" t="s">
        <v>549</v>
      </c>
      <c r="W116">
        <v>6</v>
      </c>
      <c r="X116">
        <v>16</v>
      </c>
      <c r="Y116">
        <v>15</v>
      </c>
      <c r="Z116">
        <v>41</v>
      </c>
      <c r="AA116">
        <v>4</v>
      </c>
      <c r="AB116">
        <v>11</v>
      </c>
      <c r="AC116">
        <v>37</v>
      </c>
      <c r="AD116">
        <v>37</v>
      </c>
    </row>
    <row r="117" spans="1:30" ht="12.75">
      <c r="A117" t="s">
        <v>391</v>
      </c>
      <c r="B117" t="s">
        <v>313</v>
      </c>
      <c r="C117" t="s">
        <v>374</v>
      </c>
      <c r="D117" t="s">
        <v>72</v>
      </c>
      <c r="E117">
        <v>21</v>
      </c>
      <c r="F117">
        <v>11</v>
      </c>
      <c r="G117">
        <v>38</v>
      </c>
      <c r="H117">
        <v>20</v>
      </c>
      <c r="I117">
        <v>82</v>
      </c>
      <c r="J117">
        <v>44</v>
      </c>
      <c r="K117">
        <v>44</v>
      </c>
      <c r="L117">
        <v>24</v>
      </c>
      <c r="M117">
        <v>7</v>
      </c>
      <c r="N117">
        <v>4</v>
      </c>
      <c r="O117" t="s">
        <v>549</v>
      </c>
      <c r="P117" t="s">
        <v>549</v>
      </c>
      <c r="Q117" t="s">
        <v>549</v>
      </c>
      <c r="R117" t="s">
        <v>549</v>
      </c>
      <c r="S117">
        <v>8</v>
      </c>
      <c r="T117">
        <v>4</v>
      </c>
      <c r="U117" t="s">
        <v>549</v>
      </c>
      <c r="V117" t="s">
        <v>549</v>
      </c>
      <c r="W117">
        <v>31</v>
      </c>
      <c r="X117">
        <v>17</v>
      </c>
      <c r="Y117">
        <v>74</v>
      </c>
      <c r="Z117">
        <v>40</v>
      </c>
      <c r="AA117">
        <v>22</v>
      </c>
      <c r="AB117">
        <v>12</v>
      </c>
      <c r="AC117">
        <v>187</v>
      </c>
      <c r="AD117">
        <v>187</v>
      </c>
    </row>
    <row r="118" spans="1:30" ht="12.75">
      <c r="A118" t="s">
        <v>762</v>
      </c>
      <c r="B118" t="s">
        <v>191</v>
      </c>
      <c r="C118" t="s">
        <v>450</v>
      </c>
      <c r="D118" t="s">
        <v>577</v>
      </c>
      <c r="E118">
        <v>11</v>
      </c>
      <c r="F118">
        <v>7</v>
      </c>
      <c r="G118">
        <v>64</v>
      </c>
      <c r="H118">
        <v>42</v>
      </c>
      <c r="I118">
        <v>47</v>
      </c>
      <c r="J118">
        <v>31</v>
      </c>
      <c r="K118">
        <v>38</v>
      </c>
      <c r="L118">
        <v>25</v>
      </c>
      <c r="M118">
        <v>13</v>
      </c>
      <c r="N118">
        <v>8</v>
      </c>
      <c r="O118">
        <v>2</v>
      </c>
      <c r="P118">
        <v>1</v>
      </c>
      <c r="Q118">
        <v>4</v>
      </c>
      <c r="R118">
        <v>3</v>
      </c>
      <c r="S118">
        <v>8</v>
      </c>
      <c r="T118">
        <v>5</v>
      </c>
      <c r="U118">
        <v>4</v>
      </c>
      <c r="V118">
        <v>3</v>
      </c>
      <c r="W118">
        <v>14</v>
      </c>
      <c r="X118">
        <v>9</v>
      </c>
      <c r="Y118">
        <v>88</v>
      </c>
      <c r="Z118">
        <v>57</v>
      </c>
      <c r="AA118">
        <v>18</v>
      </c>
      <c r="AB118">
        <v>12</v>
      </c>
      <c r="AC118">
        <v>154</v>
      </c>
      <c r="AD118">
        <v>153</v>
      </c>
    </row>
    <row r="119" spans="1:30" ht="12.75">
      <c r="A119" t="s">
        <v>762</v>
      </c>
      <c r="B119" t="s">
        <v>313</v>
      </c>
      <c r="C119" t="s">
        <v>450</v>
      </c>
      <c r="D119" t="s">
        <v>73</v>
      </c>
      <c r="E119">
        <v>20</v>
      </c>
      <c r="F119">
        <v>9</v>
      </c>
      <c r="G119">
        <v>66</v>
      </c>
      <c r="H119">
        <v>28</v>
      </c>
      <c r="I119">
        <v>113</v>
      </c>
      <c r="J119">
        <v>48</v>
      </c>
      <c r="K119">
        <v>50</v>
      </c>
      <c r="L119">
        <v>21</v>
      </c>
      <c r="M119">
        <v>23</v>
      </c>
      <c r="N119">
        <v>10</v>
      </c>
      <c r="O119">
        <v>4</v>
      </c>
      <c r="P119">
        <v>2</v>
      </c>
      <c r="Q119" t="s">
        <v>549</v>
      </c>
      <c r="R119" t="s">
        <v>549</v>
      </c>
      <c r="S119">
        <v>7</v>
      </c>
      <c r="T119">
        <v>3</v>
      </c>
      <c r="U119">
        <v>2</v>
      </c>
      <c r="V119">
        <v>1</v>
      </c>
      <c r="W119">
        <v>33</v>
      </c>
      <c r="X119">
        <v>14</v>
      </c>
      <c r="Y119">
        <v>109</v>
      </c>
      <c r="Z119">
        <v>46</v>
      </c>
      <c r="AA119">
        <v>20</v>
      </c>
      <c r="AB119">
        <v>9</v>
      </c>
      <c r="AC119">
        <v>235</v>
      </c>
      <c r="AD119">
        <v>235</v>
      </c>
    </row>
    <row r="120" spans="1:30" ht="12.75">
      <c r="A120" t="s">
        <v>762</v>
      </c>
      <c r="B120" t="s">
        <v>193</v>
      </c>
      <c r="C120" t="s">
        <v>450</v>
      </c>
      <c r="D120" t="s">
        <v>0</v>
      </c>
      <c r="E120">
        <v>31</v>
      </c>
      <c r="F120">
        <v>8</v>
      </c>
      <c r="G120">
        <v>131</v>
      </c>
      <c r="H120">
        <v>34</v>
      </c>
      <c r="I120">
        <v>160</v>
      </c>
      <c r="J120">
        <v>41</v>
      </c>
      <c r="K120">
        <v>88</v>
      </c>
      <c r="L120">
        <v>23</v>
      </c>
      <c r="M120">
        <v>36</v>
      </c>
      <c r="N120">
        <v>9</v>
      </c>
      <c r="O120">
        <v>6</v>
      </c>
      <c r="P120">
        <v>2</v>
      </c>
      <c r="Q120">
        <v>4</v>
      </c>
      <c r="R120">
        <v>3</v>
      </c>
      <c r="S120">
        <v>15</v>
      </c>
      <c r="T120">
        <v>4</v>
      </c>
      <c r="U120">
        <v>6</v>
      </c>
      <c r="V120">
        <v>2</v>
      </c>
      <c r="W120">
        <v>47</v>
      </c>
      <c r="X120">
        <v>12</v>
      </c>
      <c r="Y120">
        <v>197</v>
      </c>
      <c r="Z120">
        <v>51</v>
      </c>
      <c r="AA120">
        <v>38</v>
      </c>
      <c r="AB120">
        <v>10</v>
      </c>
      <c r="AC120">
        <v>390</v>
      </c>
      <c r="AD120">
        <v>389</v>
      </c>
    </row>
    <row r="121" spans="1:30" ht="12.75">
      <c r="A121" t="s">
        <v>762</v>
      </c>
      <c r="B121" t="s">
        <v>187</v>
      </c>
      <c r="C121" t="s">
        <v>450</v>
      </c>
      <c r="D121" t="s">
        <v>504</v>
      </c>
      <c r="E121" t="s">
        <v>549</v>
      </c>
      <c r="F121" t="s">
        <v>549</v>
      </c>
      <c r="G121">
        <v>1</v>
      </c>
      <c r="H121">
        <v>100</v>
      </c>
      <c r="I121" t="s">
        <v>549</v>
      </c>
      <c r="J121" t="s">
        <v>549</v>
      </c>
      <c r="K121" t="s">
        <v>549</v>
      </c>
      <c r="L121" t="s">
        <v>549</v>
      </c>
      <c r="M121" t="s">
        <v>549</v>
      </c>
      <c r="N121" t="s">
        <v>549</v>
      </c>
      <c r="O121" t="s">
        <v>549</v>
      </c>
      <c r="P121" t="s">
        <v>549</v>
      </c>
      <c r="Q121" t="s">
        <v>549</v>
      </c>
      <c r="R121" t="s">
        <v>549</v>
      </c>
      <c r="S121" t="s">
        <v>549</v>
      </c>
      <c r="T121" t="s">
        <v>549</v>
      </c>
      <c r="U121" t="s">
        <v>549</v>
      </c>
      <c r="V121" t="s">
        <v>549</v>
      </c>
      <c r="W121" t="s">
        <v>549</v>
      </c>
      <c r="X121" t="s">
        <v>549</v>
      </c>
      <c r="Y121" t="s">
        <v>549</v>
      </c>
      <c r="Z121" t="s">
        <v>549</v>
      </c>
      <c r="AA121" t="s">
        <v>549</v>
      </c>
      <c r="AB121" t="s">
        <v>549</v>
      </c>
      <c r="AC121">
        <v>1</v>
      </c>
      <c r="AD121">
        <v>1</v>
      </c>
    </row>
    <row r="122" spans="1:30" ht="12.75">
      <c r="A122" t="s">
        <v>330</v>
      </c>
      <c r="B122" t="s">
        <v>187</v>
      </c>
      <c r="C122" t="s">
        <v>541</v>
      </c>
      <c r="D122" t="s">
        <v>814</v>
      </c>
      <c r="E122" t="s">
        <v>549</v>
      </c>
      <c r="F122" t="s">
        <v>549</v>
      </c>
      <c r="G122" t="s">
        <v>549</v>
      </c>
      <c r="H122" t="s">
        <v>549</v>
      </c>
      <c r="I122" t="s">
        <v>549</v>
      </c>
      <c r="J122" t="s">
        <v>549</v>
      </c>
      <c r="K122" t="s">
        <v>549</v>
      </c>
      <c r="L122" t="s">
        <v>549</v>
      </c>
      <c r="M122" t="s">
        <v>549</v>
      </c>
      <c r="N122" t="s">
        <v>549</v>
      </c>
      <c r="O122" t="s">
        <v>549</v>
      </c>
      <c r="P122" t="s">
        <v>549</v>
      </c>
      <c r="Q122" t="s">
        <v>549</v>
      </c>
      <c r="R122" t="s">
        <v>549</v>
      </c>
      <c r="S122" t="s">
        <v>549</v>
      </c>
      <c r="T122" t="s">
        <v>549</v>
      </c>
      <c r="U122" t="s">
        <v>549</v>
      </c>
      <c r="V122" t="s">
        <v>549</v>
      </c>
      <c r="W122">
        <v>1</v>
      </c>
      <c r="X122">
        <v>100</v>
      </c>
      <c r="Y122" t="s">
        <v>549</v>
      </c>
      <c r="Z122" t="s">
        <v>549</v>
      </c>
      <c r="AA122" t="s">
        <v>549</v>
      </c>
      <c r="AB122" t="s">
        <v>549</v>
      </c>
      <c r="AC122">
        <v>1</v>
      </c>
      <c r="AD122">
        <v>1</v>
      </c>
    </row>
    <row r="123" spans="1:30" ht="12.75">
      <c r="A123" t="s">
        <v>330</v>
      </c>
      <c r="B123" t="s">
        <v>193</v>
      </c>
      <c r="C123" t="s">
        <v>541</v>
      </c>
      <c r="D123" t="s">
        <v>235</v>
      </c>
      <c r="E123">
        <v>32</v>
      </c>
      <c r="F123">
        <v>20</v>
      </c>
      <c r="G123">
        <v>27</v>
      </c>
      <c r="H123">
        <v>17</v>
      </c>
      <c r="I123">
        <v>52</v>
      </c>
      <c r="J123">
        <v>33</v>
      </c>
      <c r="K123">
        <v>29</v>
      </c>
      <c r="L123">
        <v>18</v>
      </c>
      <c r="M123">
        <v>10</v>
      </c>
      <c r="N123">
        <v>6</v>
      </c>
      <c r="O123">
        <v>2</v>
      </c>
      <c r="P123">
        <v>1</v>
      </c>
      <c r="Q123">
        <v>1</v>
      </c>
      <c r="R123">
        <v>2</v>
      </c>
      <c r="S123">
        <v>1</v>
      </c>
      <c r="T123">
        <v>1</v>
      </c>
      <c r="U123">
        <v>1</v>
      </c>
      <c r="V123">
        <v>2</v>
      </c>
      <c r="W123">
        <v>36</v>
      </c>
      <c r="X123">
        <v>23</v>
      </c>
      <c r="Y123">
        <v>72</v>
      </c>
      <c r="Z123">
        <v>46</v>
      </c>
      <c r="AA123">
        <v>19</v>
      </c>
      <c r="AB123">
        <v>12</v>
      </c>
      <c r="AC123">
        <v>159</v>
      </c>
      <c r="AD123">
        <v>159</v>
      </c>
    </row>
    <row r="124" spans="1:30" ht="12.75">
      <c r="A124" t="s">
        <v>330</v>
      </c>
      <c r="B124" t="s">
        <v>191</v>
      </c>
      <c r="C124" t="s">
        <v>541</v>
      </c>
      <c r="D124" t="s">
        <v>578</v>
      </c>
      <c r="E124">
        <v>13</v>
      </c>
      <c r="F124">
        <v>22</v>
      </c>
      <c r="G124">
        <v>11</v>
      </c>
      <c r="H124">
        <v>19</v>
      </c>
      <c r="I124">
        <v>19</v>
      </c>
      <c r="J124">
        <v>32</v>
      </c>
      <c r="K124">
        <v>11</v>
      </c>
      <c r="L124">
        <v>19</v>
      </c>
      <c r="M124">
        <v>4</v>
      </c>
      <c r="N124">
        <v>7</v>
      </c>
      <c r="O124">
        <v>1</v>
      </c>
      <c r="P124">
        <v>2</v>
      </c>
      <c r="Q124">
        <v>1</v>
      </c>
      <c r="R124">
        <v>2</v>
      </c>
      <c r="S124" t="s">
        <v>549</v>
      </c>
      <c r="T124" t="s">
        <v>549</v>
      </c>
      <c r="U124">
        <v>1</v>
      </c>
      <c r="V124">
        <v>2</v>
      </c>
      <c r="W124">
        <v>10</v>
      </c>
      <c r="X124">
        <v>17</v>
      </c>
      <c r="Y124">
        <v>25</v>
      </c>
      <c r="Z124">
        <v>42</v>
      </c>
      <c r="AA124">
        <v>11</v>
      </c>
      <c r="AB124">
        <v>19</v>
      </c>
      <c r="AC124">
        <v>59</v>
      </c>
      <c r="AD124">
        <v>59</v>
      </c>
    </row>
    <row r="125" spans="1:30" ht="12.75">
      <c r="A125" t="s">
        <v>330</v>
      </c>
      <c r="B125" t="s">
        <v>313</v>
      </c>
      <c r="C125" t="s">
        <v>541</v>
      </c>
      <c r="D125" t="s">
        <v>74</v>
      </c>
      <c r="E125">
        <v>19</v>
      </c>
      <c r="F125">
        <v>19</v>
      </c>
      <c r="G125">
        <v>16</v>
      </c>
      <c r="H125">
        <v>16</v>
      </c>
      <c r="I125">
        <v>33</v>
      </c>
      <c r="J125">
        <v>33</v>
      </c>
      <c r="K125">
        <v>18</v>
      </c>
      <c r="L125">
        <v>18</v>
      </c>
      <c r="M125">
        <v>6</v>
      </c>
      <c r="N125">
        <v>6</v>
      </c>
      <c r="O125">
        <v>1</v>
      </c>
      <c r="P125">
        <v>1</v>
      </c>
      <c r="Q125" t="s">
        <v>549</v>
      </c>
      <c r="R125" t="s">
        <v>549</v>
      </c>
      <c r="S125">
        <v>1</v>
      </c>
      <c r="T125">
        <v>1</v>
      </c>
      <c r="U125" t="s">
        <v>549</v>
      </c>
      <c r="V125" t="s">
        <v>549</v>
      </c>
      <c r="W125">
        <v>25</v>
      </c>
      <c r="X125">
        <v>25</v>
      </c>
      <c r="Y125">
        <v>47</v>
      </c>
      <c r="Z125">
        <v>47</v>
      </c>
      <c r="AA125">
        <v>8</v>
      </c>
      <c r="AB125">
        <v>8</v>
      </c>
      <c r="AC125">
        <v>99</v>
      </c>
      <c r="AD125">
        <v>99</v>
      </c>
    </row>
    <row r="126" spans="1:30" ht="12.75">
      <c r="A126" t="s">
        <v>342</v>
      </c>
      <c r="B126" t="s">
        <v>191</v>
      </c>
      <c r="C126" t="s">
        <v>465</v>
      </c>
      <c r="D126" t="s">
        <v>579</v>
      </c>
      <c r="E126">
        <v>18</v>
      </c>
      <c r="F126">
        <v>16</v>
      </c>
      <c r="G126">
        <v>38</v>
      </c>
      <c r="H126">
        <v>34</v>
      </c>
      <c r="I126">
        <v>32</v>
      </c>
      <c r="J126">
        <v>29</v>
      </c>
      <c r="K126">
        <v>33</v>
      </c>
      <c r="L126">
        <v>29</v>
      </c>
      <c r="M126">
        <v>14</v>
      </c>
      <c r="N126">
        <v>13</v>
      </c>
      <c r="O126">
        <v>2</v>
      </c>
      <c r="P126">
        <v>2</v>
      </c>
      <c r="Q126">
        <v>4</v>
      </c>
      <c r="R126">
        <v>4</v>
      </c>
      <c r="S126">
        <v>5</v>
      </c>
      <c r="T126">
        <v>4</v>
      </c>
      <c r="U126">
        <v>3</v>
      </c>
      <c r="V126">
        <v>3</v>
      </c>
      <c r="W126">
        <v>29</v>
      </c>
      <c r="X126">
        <v>26</v>
      </c>
      <c r="Y126">
        <v>60</v>
      </c>
      <c r="Z126">
        <v>54</v>
      </c>
      <c r="AA126">
        <v>11</v>
      </c>
      <c r="AB126">
        <v>10</v>
      </c>
      <c r="AC126">
        <v>112</v>
      </c>
      <c r="AD126">
        <v>112</v>
      </c>
    </row>
    <row r="127" spans="1:30" ht="12.75">
      <c r="A127" t="s">
        <v>342</v>
      </c>
      <c r="B127" t="s">
        <v>313</v>
      </c>
      <c r="C127" t="s">
        <v>465</v>
      </c>
      <c r="D127" t="s">
        <v>75</v>
      </c>
      <c r="E127">
        <v>56</v>
      </c>
      <c r="F127">
        <v>20</v>
      </c>
      <c r="G127">
        <v>53</v>
      </c>
      <c r="H127">
        <v>19</v>
      </c>
      <c r="I127">
        <v>118</v>
      </c>
      <c r="J127">
        <v>42</v>
      </c>
      <c r="K127">
        <v>113</v>
      </c>
      <c r="L127">
        <v>40</v>
      </c>
      <c r="M127">
        <v>13</v>
      </c>
      <c r="N127">
        <v>5</v>
      </c>
      <c r="O127">
        <v>1</v>
      </c>
      <c r="P127">
        <v>0</v>
      </c>
      <c r="Q127" t="s">
        <v>549</v>
      </c>
      <c r="R127" t="s">
        <v>549</v>
      </c>
      <c r="S127">
        <v>15</v>
      </c>
      <c r="T127">
        <v>5</v>
      </c>
      <c r="U127" t="s">
        <v>549</v>
      </c>
      <c r="V127" t="s">
        <v>549</v>
      </c>
      <c r="W127">
        <v>52</v>
      </c>
      <c r="X127">
        <v>18</v>
      </c>
      <c r="Y127">
        <v>129</v>
      </c>
      <c r="Z127">
        <v>45</v>
      </c>
      <c r="AA127">
        <v>49</v>
      </c>
      <c r="AB127">
        <v>17</v>
      </c>
      <c r="AC127">
        <v>284</v>
      </c>
      <c r="AD127">
        <v>284</v>
      </c>
    </row>
    <row r="128" spans="1:30" ht="12.75">
      <c r="A128" t="s">
        <v>342</v>
      </c>
      <c r="B128" t="s">
        <v>193</v>
      </c>
      <c r="C128" t="s">
        <v>465</v>
      </c>
      <c r="D128" t="s">
        <v>236</v>
      </c>
      <c r="E128">
        <v>74</v>
      </c>
      <c r="F128">
        <v>19</v>
      </c>
      <c r="G128">
        <v>91</v>
      </c>
      <c r="H128">
        <v>23</v>
      </c>
      <c r="I128">
        <v>150</v>
      </c>
      <c r="J128">
        <v>38</v>
      </c>
      <c r="K128">
        <v>146</v>
      </c>
      <c r="L128">
        <v>37</v>
      </c>
      <c r="M128">
        <v>27</v>
      </c>
      <c r="N128">
        <v>7</v>
      </c>
      <c r="O128">
        <v>3</v>
      </c>
      <c r="P128">
        <v>1</v>
      </c>
      <c r="Q128">
        <v>4</v>
      </c>
      <c r="R128">
        <v>4</v>
      </c>
      <c r="S128">
        <v>20</v>
      </c>
      <c r="T128">
        <v>5</v>
      </c>
      <c r="U128">
        <v>3</v>
      </c>
      <c r="V128">
        <v>3</v>
      </c>
      <c r="W128">
        <v>81</v>
      </c>
      <c r="X128">
        <v>20</v>
      </c>
      <c r="Y128">
        <v>189</v>
      </c>
      <c r="Z128">
        <v>48</v>
      </c>
      <c r="AA128">
        <v>60</v>
      </c>
      <c r="AB128">
        <v>15</v>
      </c>
      <c r="AC128">
        <v>396</v>
      </c>
      <c r="AD128">
        <v>396</v>
      </c>
    </row>
    <row r="129" spans="1:30" ht="12.75">
      <c r="A129" t="s">
        <v>423</v>
      </c>
      <c r="B129" t="s">
        <v>193</v>
      </c>
      <c r="C129" t="s">
        <v>414</v>
      </c>
      <c r="D129" t="s">
        <v>6</v>
      </c>
      <c r="E129">
        <v>58</v>
      </c>
      <c r="F129">
        <v>25</v>
      </c>
      <c r="G129">
        <v>80</v>
      </c>
      <c r="H129">
        <v>35</v>
      </c>
      <c r="I129">
        <v>91</v>
      </c>
      <c r="J129">
        <v>40</v>
      </c>
      <c r="K129">
        <v>59</v>
      </c>
      <c r="L129">
        <v>26</v>
      </c>
      <c r="M129">
        <v>22</v>
      </c>
      <c r="N129">
        <v>10</v>
      </c>
      <c r="O129">
        <v>4</v>
      </c>
      <c r="P129">
        <v>2</v>
      </c>
      <c r="Q129" t="s">
        <v>549</v>
      </c>
      <c r="R129" t="s">
        <v>549</v>
      </c>
      <c r="S129">
        <v>6</v>
      </c>
      <c r="T129">
        <v>3</v>
      </c>
      <c r="U129">
        <v>3</v>
      </c>
      <c r="V129">
        <v>4</v>
      </c>
      <c r="W129">
        <v>41</v>
      </c>
      <c r="X129">
        <v>18</v>
      </c>
      <c r="Y129">
        <v>73</v>
      </c>
      <c r="Z129">
        <v>32</v>
      </c>
      <c r="AA129">
        <v>15</v>
      </c>
      <c r="AB129">
        <v>7</v>
      </c>
      <c r="AC129">
        <v>228</v>
      </c>
      <c r="AD129">
        <v>228</v>
      </c>
    </row>
    <row r="130" spans="1:30" ht="12.75">
      <c r="A130" t="s">
        <v>423</v>
      </c>
      <c r="B130" t="s">
        <v>191</v>
      </c>
      <c r="C130" t="s">
        <v>414</v>
      </c>
      <c r="D130" t="s">
        <v>580</v>
      </c>
      <c r="E130">
        <v>20</v>
      </c>
      <c r="F130">
        <v>24</v>
      </c>
      <c r="G130">
        <v>33</v>
      </c>
      <c r="H130">
        <v>39</v>
      </c>
      <c r="I130">
        <v>29</v>
      </c>
      <c r="J130">
        <v>34</v>
      </c>
      <c r="K130">
        <v>24</v>
      </c>
      <c r="L130">
        <v>28</v>
      </c>
      <c r="M130">
        <v>8</v>
      </c>
      <c r="N130">
        <v>9</v>
      </c>
      <c r="O130">
        <v>3</v>
      </c>
      <c r="P130">
        <v>4</v>
      </c>
      <c r="Q130" t="s">
        <v>549</v>
      </c>
      <c r="R130" t="s">
        <v>549</v>
      </c>
      <c r="S130">
        <v>3</v>
      </c>
      <c r="T130">
        <v>4</v>
      </c>
      <c r="U130">
        <v>3</v>
      </c>
      <c r="V130">
        <v>4</v>
      </c>
      <c r="W130">
        <v>24</v>
      </c>
      <c r="X130">
        <v>28</v>
      </c>
      <c r="Y130">
        <v>26</v>
      </c>
      <c r="Z130">
        <v>31</v>
      </c>
      <c r="AA130">
        <v>9</v>
      </c>
      <c r="AB130">
        <v>11</v>
      </c>
      <c r="AC130">
        <v>85</v>
      </c>
      <c r="AD130">
        <v>85</v>
      </c>
    </row>
    <row r="131" spans="1:30" ht="12.75">
      <c r="A131" t="s">
        <v>423</v>
      </c>
      <c r="B131" t="s">
        <v>313</v>
      </c>
      <c r="C131" t="s">
        <v>414</v>
      </c>
      <c r="D131" t="s">
        <v>76</v>
      </c>
      <c r="E131">
        <v>38</v>
      </c>
      <c r="F131">
        <v>27</v>
      </c>
      <c r="G131">
        <v>47</v>
      </c>
      <c r="H131">
        <v>33</v>
      </c>
      <c r="I131">
        <v>62</v>
      </c>
      <c r="J131">
        <v>43</v>
      </c>
      <c r="K131">
        <v>35</v>
      </c>
      <c r="L131">
        <v>24</v>
      </c>
      <c r="M131">
        <v>14</v>
      </c>
      <c r="N131">
        <v>10</v>
      </c>
      <c r="O131">
        <v>1</v>
      </c>
      <c r="P131">
        <v>1</v>
      </c>
      <c r="Q131" t="s">
        <v>549</v>
      </c>
      <c r="R131" t="s">
        <v>549</v>
      </c>
      <c r="S131">
        <v>3</v>
      </c>
      <c r="T131">
        <v>2</v>
      </c>
      <c r="U131" t="s">
        <v>549</v>
      </c>
      <c r="V131" t="s">
        <v>549</v>
      </c>
      <c r="W131">
        <v>17</v>
      </c>
      <c r="X131">
        <v>12</v>
      </c>
      <c r="Y131">
        <v>47</v>
      </c>
      <c r="Z131">
        <v>33</v>
      </c>
      <c r="AA131">
        <v>6</v>
      </c>
      <c r="AB131">
        <v>4</v>
      </c>
      <c r="AC131">
        <v>143</v>
      </c>
      <c r="AD131">
        <v>143</v>
      </c>
    </row>
    <row r="132" spans="1:30" ht="12.75">
      <c r="A132" t="s">
        <v>464</v>
      </c>
      <c r="B132" t="s">
        <v>187</v>
      </c>
      <c r="C132" t="s">
        <v>196</v>
      </c>
      <c r="D132" t="s">
        <v>492</v>
      </c>
      <c r="E132">
        <v>2</v>
      </c>
      <c r="F132">
        <v>67</v>
      </c>
      <c r="G132">
        <v>1</v>
      </c>
      <c r="H132">
        <v>33</v>
      </c>
      <c r="I132" t="s">
        <v>549</v>
      </c>
      <c r="J132" t="s">
        <v>549</v>
      </c>
      <c r="K132">
        <v>1</v>
      </c>
      <c r="L132">
        <v>33</v>
      </c>
      <c r="M132">
        <v>1</v>
      </c>
      <c r="N132">
        <v>33</v>
      </c>
      <c r="O132" t="s">
        <v>549</v>
      </c>
      <c r="P132" t="s">
        <v>549</v>
      </c>
      <c r="Q132" t="s">
        <v>549</v>
      </c>
      <c r="R132" t="s">
        <v>549</v>
      </c>
      <c r="S132" t="s">
        <v>549</v>
      </c>
      <c r="T132" t="s">
        <v>549</v>
      </c>
      <c r="U132">
        <v>1</v>
      </c>
      <c r="V132">
        <v>33</v>
      </c>
      <c r="W132">
        <v>1</v>
      </c>
      <c r="X132">
        <v>33</v>
      </c>
      <c r="Y132">
        <v>2</v>
      </c>
      <c r="Z132">
        <v>67</v>
      </c>
      <c r="AA132" t="s">
        <v>549</v>
      </c>
      <c r="AB132" t="s">
        <v>549</v>
      </c>
      <c r="AC132">
        <v>3</v>
      </c>
      <c r="AD132">
        <v>3</v>
      </c>
    </row>
    <row r="133" spans="1:30" ht="12.75">
      <c r="A133" t="s">
        <v>464</v>
      </c>
      <c r="B133" t="s">
        <v>191</v>
      </c>
      <c r="C133" t="s">
        <v>196</v>
      </c>
      <c r="D133" t="s">
        <v>688</v>
      </c>
      <c r="E133">
        <v>176</v>
      </c>
      <c r="F133">
        <v>15</v>
      </c>
      <c r="G133">
        <v>536</v>
      </c>
      <c r="H133">
        <v>46</v>
      </c>
      <c r="I133">
        <v>368</v>
      </c>
      <c r="J133">
        <v>31</v>
      </c>
      <c r="K133">
        <v>260</v>
      </c>
      <c r="L133">
        <v>22</v>
      </c>
      <c r="M133">
        <v>127</v>
      </c>
      <c r="N133">
        <v>11</v>
      </c>
      <c r="O133">
        <v>25</v>
      </c>
      <c r="P133">
        <v>2</v>
      </c>
      <c r="Q133">
        <v>40</v>
      </c>
      <c r="R133">
        <v>3</v>
      </c>
      <c r="S133">
        <v>47</v>
      </c>
      <c r="T133">
        <v>4</v>
      </c>
      <c r="U133">
        <v>18</v>
      </c>
      <c r="V133">
        <v>2</v>
      </c>
      <c r="W133">
        <v>262</v>
      </c>
      <c r="X133">
        <v>22</v>
      </c>
      <c r="Y133">
        <v>460</v>
      </c>
      <c r="Z133">
        <v>39</v>
      </c>
      <c r="AA133">
        <v>140</v>
      </c>
      <c r="AB133">
        <v>12</v>
      </c>
      <c r="AC133">
        <v>1174</v>
      </c>
      <c r="AD133">
        <v>1174</v>
      </c>
    </row>
    <row r="134" spans="1:30" ht="12.75">
      <c r="A134" t="s">
        <v>464</v>
      </c>
      <c r="B134" t="s">
        <v>313</v>
      </c>
      <c r="C134" t="s">
        <v>196</v>
      </c>
      <c r="D134" t="s">
        <v>775</v>
      </c>
      <c r="E134">
        <v>328</v>
      </c>
      <c r="F134">
        <v>13</v>
      </c>
      <c r="G134">
        <v>910</v>
      </c>
      <c r="H134">
        <v>35</v>
      </c>
      <c r="I134">
        <v>1073</v>
      </c>
      <c r="J134">
        <v>41</v>
      </c>
      <c r="K134">
        <v>672</v>
      </c>
      <c r="L134">
        <v>26</v>
      </c>
      <c r="M134">
        <v>178</v>
      </c>
      <c r="N134">
        <v>7</v>
      </c>
      <c r="O134">
        <v>14</v>
      </c>
      <c r="P134">
        <v>1</v>
      </c>
      <c r="Q134">
        <v>7</v>
      </c>
      <c r="R134">
        <v>0</v>
      </c>
      <c r="S134">
        <v>58</v>
      </c>
      <c r="T134">
        <v>2</v>
      </c>
      <c r="U134">
        <v>4</v>
      </c>
      <c r="V134">
        <v>0</v>
      </c>
      <c r="W134">
        <v>457</v>
      </c>
      <c r="X134">
        <v>18</v>
      </c>
      <c r="Y134">
        <v>965</v>
      </c>
      <c r="Z134">
        <v>37</v>
      </c>
      <c r="AA134">
        <v>225</v>
      </c>
      <c r="AB134">
        <v>9</v>
      </c>
      <c r="AC134">
        <v>2587</v>
      </c>
      <c r="AD134">
        <v>2581</v>
      </c>
    </row>
    <row r="135" spans="1:30" ht="12.75">
      <c r="A135" t="s">
        <v>464</v>
      </c>
      <c r="B135" t="s">
        <v>193</v>
      </c>
      <c r="C135" t="s">
        <v>196</v>
      </c>
      <c r="D135" t="s">
        <v>237</v>
      </c>
      <c r="E135">
        <v>506</v>
      </c>
      <c r="F135">
        <v>13</v>
      </c>
      <c r="G135">
        <v>1447</v>
      </c>
      <c r="H135">
        <v>38</v>
      </c>
      <c r="I135">
        <v>1441</v>
      </c>
      <c r="J135">
        <v>38</v>
      </c>
      <c r="K135">
        <v>933</v>
      </c>
      <c r="L135">
        <v>25</v>
      </c>
      <c r="M135">
        <v>306</v>
      </c>
      <c r="N135">
        <v>8</v>
      </c>
      <c r="O135">
        <v>39</v>
      </c>
      <c r="P135">
        <v>1</v>
      </c>
      <c r="Q135">
        <v>47</v>
      </c>
      <c r="R135">
        <v>1</v>
      </c>
      <c r="S135">
        <v>105</v>
      </c>
      <c r="T135">
        <v>3</v>
      </c>
      <c r="U135">
        <v>23</v>
      </c>
      <c r="V135">
        <v>1</v>
      </c>
      <c r="W135">
        <v>720</v>
      </c>
      <c r="X135">
        <v>19</v>
      </c>
      <c r="Y135">
        <v>1427</v>
      </c>
      <c r="Z135">
        <v>38</v>
      </c>
      <c r="AA135">
        <v>365</v>
      </c>
      <c r="AB135">
        <v>10</v>
      </c>
      <c r="AC135">
        <v>3764</v>
      </c>
      <c r="AD135">
        <v>3758</v>
      </c>
    </row>
    <row r="136" spans="1:30" ht="12.75">
      <c r="A136" t="s">
        <v>463</v>
      </c>
      <c r="B136" t="s">
        <v>193</v>
      </c>
      <c r="C136" t="s">
        <v>196</v>
      </c>
      <c r="D136" t="s">
        <v>238</v>
      </c>
      <c r="E136">
        <v>675</v>
      </c>
      <c r="F136">
        <v>13</v>
      </c>
      <c r="G136">
        <v>1462</v>
      </c>
      <c r="H136">
        <v>29</v>
      </c>
      <c r="I136">
        <v>1761</v>
      </c>
      <c r="J136">
        <v>35</v>
      </c>
      <c r="K136">
        <v>1003</v>
      </c>
      <c r="L136">
        <v>20</v>
      </c>
      <c r="M136">
        <v>279</v>
      </c>
      <c r="N136">
        <v>6</v>
      </c>
      <c r="O136">
        <v>26</v>
      </c>
      <c r="P136">
        <v>1</v>
      </c>
      <c r="Q136">
        <v>66</v>
      </c>
      <c r="R136">
        <v>1</v>
      </c>
      <c r="S136">
        <v>215</v>
      </c>
      <c r="T136">
        <v>4</v>
      </c>
      <c r="U136">
        <v>48</v>
      </c>
      <c r="V136">
        <v>1</v>
      </c>
      <c r="W136">
        <v>998</v>
      </c>
      <c r="X136">
        <v>20</v>
      </c>
      <c r="Y136">
        <v>2367</v>
      </c>
      <c r="Z136">
        <v>47</v>
      </c>
      <c r="AA136">
        <v>380</v>
      </c>
      <c r="AB136">
        <v>8</v>
      </c>
      <c r="AC136">
        <v>5043</v>
      </c>
      <c r="AD136">
        <v>5026</v>
      </c>
    </row>
    <row r="137" spans="1:30" ht="12.75">
      <c r="A137" t="s">
        <v>463</v>
      </c>
      <c r="B137" t="s">
        <v>313</v>
      </c>
      <c r="C137" t="s">
        <v>196</v>
      </c>
      <c r="D137" t="s">
        <v>776</v>
      </c>
      <c r="E137">
        <v>415</v>
      </c>
      <c r="F137">
        <v>12</v>
      </c>
      <c r="G137">
        <v>790</v>
      </c>
      <c r="H137">
        <v>23</v>
      </c>
      <c r="I137">
        <v>1312</v>
      </c>
      <c r="J137">
        <v>38</v>
      </c>
      <c r="K137">
        <v>730</v>
      </c>
      <c r="L137">
        <v>21</v>
      </c>
      <c r="M137">
        <v>165</v>
      </c>
      <c r="N137">
        <v>5</v>
      </c>
      <c r="O137">
        <v>10</v>
      </c>
      <c r="P137">
        <v>0</v>
      </c>
      <c r="Q137">
        <v>28</v>
      </c>
      <c r="R137">
        <v>1</v>
      </c>
      <c r="S137">
        <v>145</v>
      </c>
      <c r="T137">
        <v>4</v>
      </c>
      <c r="U137">
        <v>7</v>
      </c>
      <c r="V137">
        <v>0</v>
      </c>
      <c r="W137">
        <v>647</v>
      </c>
      <c r="X137">
        <v>19</v>
      </c>
      <c r="Y137">
        <v>1614</v>
      </c>
      <c r="Z137">
        <v>47</v>
      </c>
      <c r="AA137">
        <v>231</v>
      </c>
      <c r="AB137">
        <v>7</v>
      </c>
      <c r="AC137">
        <v>3409</v>
      </c>
      <c r="AD137">
        <v>3394</v>
      </c>
    </row>
    <row r="138" spans="1:30" ht="12.75">
      <c r="A138" t="s">
        <v>463</v>
      </c>
      <c r="B138" t="s">
        <v>191</v>
      </c>
      <c r="C138" t="s">
        <v>196</v>
      </c>
      <c r="D138" t="s">
        <v>689</v>
      </c>
      <c r="E138">
        <v>259</v>
      </c>
      <c r="F138">
        <v>16</v>
      </c>
      <c r="G138">
        <v>666</v>
      </c>
      <c r="H138">
        <v>41</v>
      </c>
      <c r="I138">
        <v>445</v>
      </c>
      <c r="J138">
        <v>27</v>
      </c>
      <c r="K138">
        <v>273</v>
      </c>
      <c r="L138">
        <v>17</v>
      </c>
      <c r="M138">
        <v>113</v>
      </c>
      <c r="N138">
        <v>7</v>
      </c>
      <c r="O138">
        <v>16</v>
      </c>
      <c r="P138">
        <v>1</v>
      </c>
      <c r="Q138">
        <v>38</v>
      </c>
      <c r="R138">
        <v>2</v>
      </c>
      <c r="S138">
        <v>70</v>
      </c>
      <c r="T138">
        <v>4</v>
      </c>
      <c r="U138">
        <v>41</v>
      </c>
      <c r="V138">
        <v>3</v>
      </c>
      <c r="W138">
        <v>350</v>
      </c>
      <c r="X138">
        <v>22</v>
      </c>
      <c r="Y138">
        <v>746</v>
      </c>
      <c r="Z138">
        <v>46</v>
      </c>
      <c r="AA138">
        <v>148</v>
      </c>
      <c r="AB138">
        <v>9</v>
      </c>
      <c r="AC138">
        <v>1625</v>
      </c>
      <c r="AD138">
        <v>1623</v>
      </c>
    </row>
    <row r="139" spans="1:30" ht="12.75">
      <c r="A139" t="s">
        <v>463</v>
      </c>
      <c r="B139" t="s">
        <v>187</v>
      </c>
      <c r="C139" t="s">
        <v>196</v>
      </c>
      <c r="D139" t="s">
        <v>772</v>
      </c>
      <c r="E139">
        <v>1</v>
      </c>
      <c r="F139">
        <v>11</v>
      </c>
      <c r="G139">
        <v>6</v>
      </c>
      <c r="H139">
        <v>67</v>
      </c>
      <c r="I139">
        <v>4</v>
      </c>
      <c r="J139">
        <v>44</v>
      </c>
      <c r="K139" t="s">
        <v>549</v>
      </c>
      <c r="L139" t="s">
        <v>549</v>
      </c>
      <c r="M139">
        <v>1</v>
      </c>
      <c r="N139">
        <v>11</v>
      </c>
      <c r="O139" t="s">
        <v>549</v>
      </c>
      <c r="P139" t="s">
        <v>549</v>
      </c>
      <c r="Q139" t="s">
        <v>549</v>
      </c>
      <c r="R139" t="s">
        <v>549</v>
      </c>
      <c r="S139" t="s">
        <v>549</v>
      </c>
      <c r="T139" t="s">
        <v>549</v>
      </c>
      <c r="U139" t="s">
        <v>549</v>
      </c>
      <c r="V139" t="s">
        <v>549</v>
      </c>
      <c r="W139">
        <v>1</v>
      </c>
      <c r="X139">
        <v>11</v>
      </c>
      <c r="Y139">
        <v>7</v>
      </c>
      <c r="Z139">
        <v>78</v>
      </c>
      <c r="AA139">
        <v>1</v>
      </c>
      <c r="AB139">
        <v>11</v>
      </c>
      <c r="AC139">
        <v>9</v>
      </c>
      <c r="AD139">
        <v>9</v>
      </c>
    </row>
    <row r="140" spans="1:30" ht="12.75">
      <c r="A140" t="s">
        <v>387</v>
      </c>
      <c r="B140" t="s">
        <v>191</v>
      </c>
      <c r="C140" t="s">
        <v>374</v>
      </c>
      <c r="D140" t="s">
        <v>581</v>
      </c>
      <c r="E140">
        <v>8</v>
      </c>
      <c r="F140">
        <v>8</v>
      </c>
      <c r="G140">
        <v>32</v>
      </c>
      <c r="H140">
        <v>34</v>
      </c>
      <c r="I140">
        <v>26</v>
      </c>
      <c r="J140">
        <v>27</v>
      </c>
      <c r="K140">
        <v>23</v>
      </c>
      <c r="L140">
        <v>24</v>
      </c>
      <c r="M140">
        <v>13</v>
      </c>
      <c r="N140">
        <v>14</v>
      </c>
      <c r="O140">
        <v>1</v>
      </c>
      <c r="P140">
        <v>1</v>
      </c>
      <c r="Q140">
        <v>2</v>
      </c>
      <c r="R140">
        <v>2</v>
      </c>
      <c r="S140">
        <v>1</v>
      </c>
      <c r="T140">
        <v>1</v>
      </c>
      <c r="U140">
        <v>1</v>
      </c>
      <c r="V140">
        <v>1</v>
      </c>
      <c r="W140">
        <v>19</v>
      </c>
      <c r="X140">
        <v>20</v>
      </c>
      <c r="Y140">
        <v>44</v>
      </c>
      <c r="Z140">
        <v>46</v>
      </c>
      <c r="AA140">
        <v>20</v>
      </c>
      <c r="AB140">
        <v>21</v>
      </c>
      <c r="AC140">
        <v>95</v>
      </c>
      <c r="AD140">
        <v>95</v>
      </c>
    </row>
    <row r="141" spans="1:30" ht="12.75">
      <c r="A141" t="s">
        <v>387</v>
      </c>
      <c r="B141" t="s">
        <v>313</v>
      </c>
      <c r="C141" t="s">
        <v>374</v>
      </c>
      <c r="D141" t="s">
        <v>77</v>
      </c>
      <c r="E141">
        <v>12</v>
      </c>
      <c r="F141">
        <v>7</v>
      </c>
      <c r="G141">
        <v>37</v>
      </c>
      <c r="H141">
        <v>23</v>
      </c>
      <c r="I141">
        <v>61</v>
      </c>
      <c r="J141">
        <v>38</v>
      </c>
      <c r="K141">
        <v>32</v>
      </c>
      <c r="L141">
        <v>20</v>
      </c>
      <c r="M141">
        <v>14</v>
      </c>
      <c r="N141">
        <v>9</v>
      </c>
      <c r="O141" t="s">
        <v>549</v>
      </c>
      <c r="P141" t="s">
        <v>549</v>
      </c>
      <c r="Q141">
        <v>3</v>
      </c>
      <c r="R141">
        <v>2</v>
      </c>
      <c r="S141">
        <v>2</v>
      </c>
      <c r="T141">
        <v>1</v>
      </c>
      <c r="U141" t="s">
        <v>549</v>
      </c>
      <c r="V141" t="s">
        <v>549</v>
      </c>
      <c r="W141">
        <v>37</v>
      </c>
      <c r="X141">
        <v>23</v>
      </c>
      <c r="Y141">
        <v>73</v>
      </c>
      <c r="Z141">
        <v>45</v>
      </c>
      <c r="AA141">
        <v>28</v>
      </c>
      <c r="AB141">
        <v>17</v>
      </c>
      <c r="AC141">
        <v>161</v>
      </c>
      <c r="AD141">
        <v>161</v>
      </c>
    </row>
    <row r="142" spans="1:30" ht="12.75">
      <c r="A142" t="s">
        <v>387</v>
      </c>
      <c r="B142" t="s">
        <v>193</v>
      </c>
      <c r="C142" t="s">
        <v>374</v>
      </c>
      <c r="D142" t="s">
        <v>793</v>
      </c>
      <c r="E142">
        <v>20</v>
      </c>
      <c r="F142">
        <v>8</v>
      </c>
      <c r="G142">
        <v>69</v>
      </c>
      <c r="H142">
        <v>27</v>
      </c>
      <c r="I142">
        <v>87</v>
      </c>
      <c r="J142">
        <v>34</v>
      </c>
      <c r="K142">
        <v>55</v>
      </c>
      <c r="L142">
        <v>21</v>
      </c>
      <c r="M142">
        <v>27</v>
      </c>
      <c r="N142">
        <v>11</v>
      </c>
      <c r="O142">
        <v>1</v>
      </c>
      <c r="P142">
        <v>1</v>
      </c>
      <c r="Q142">
        <v>5</v>
      </c>
      <c r="R142">
        <v>2</v>
      </c>
      <c r="S142">
        <v>3</v>
      </c>
      <c r="T142">
        <v>1</v>
      </c>
      <c r="U142">
        <v>1</v>
      </c>
      <c r="V142">
        <v>1</v>
      </c>
      <c r="W142">
        <v>56</v>
      </c>
      <c r="X142">
        <v>22</v>
      </c>
      <c r="Y142">
        <v>117</v>
      </c>
      <c r="Z142">
        <v>46</v>
      </c>
      <c r="AA142">
        <v>48</v>
      </c>
      <c r="AB142">
        <v>19</v>
      </c>
      <c r="AC142">
        <v>256</v>
      </c>
      <c r="AD142">
        <v>256</v>
      </c>
    </row>
    <row r="143" spans="1:30" ht="12.75">
      <c r="A143" t="s">
        <v>757</v>
      </c>
      <c r="B143" t="s">
        <v>193</v>
      </c>
      <c r="C143" t="s">
        <v>433</v>
      </c>
      <c r="D143" t="s">
        <v>7</v>
      </c>
      <c r="E143">
        <v>30</v>
      </c>
      <c r="F143">
        <v>8</v>
      </c>
      <c r="G143">
        <v>88</v>
      </c>
      <c r="H143">
        <v>22</v>
      </c>
      <c r="I143">
        <v>224</v>
      </c>
      <c r="J143">
        <v>57</v>
      </c>
      <c r="K143">
        <v>80</v>
      </c>
      <c r="L143">
        <v>20</v>
      </c>
      <c r="M143">
        <v>27</v>
      </c>
      <c r="N143">
        <v>7</v>
      </c>
      <c r="O143">
        <v>4</v>
      </c>
      <c r="P143">
        <v>3</v>
      </c>
      <c r="Q143">
        <v>6</v>
      </c>
      <c r="R143">
        <v>4</v>
      </c>
      <c r="S143">
        <v>7</v>
      </c>
      <c r="T143">
        <v>2</v>
      </c>
      <c r="U143">
        <v>4</v>
      </c>
      <c r="V143">
        <v>1</v>
      </c>
      <c r="W143">
        <v>71</v>
      </c>
      <c r="X143">
        <v>18</v>
      </c>
      <c r="Y143">
        <v>156</v>
      </c>
      <c r="Z143">
        <v>40</v>
      </c>
      <c r="AA143">
        <v>60</v>
      </c>
      <c r="AB143">
        <v>15</v>
      </c>
      <c r="AC143">
        <v>394</v>
      </c>
      <c r="AD143">
        <v>393</v>
      </c>
    </row>
    <row r="144" spans="1:30" ht="12.75">
      <c r="A144" t="s">
        <v>757</v>
      </c>
      <c r="B144" t="s">
        <v>191</v>
      </c>
      <c r="C144" t="s">
        <v>433</v>
      </c>
      <c r="D144" t="s">
        <v>582</v>
      </c>
      <c r="E144">
        <v>19</v>
      </c>
      <c r="F144">
        <v>13</v>
      </c>
      <c r="G144">
        <v>48</v>
      </c>
      <c r="H144">
        <v>32</v>
      </c>
      <c r="I144">
        <v>66</v>
      </c>
      <c r="J144">
        <v>44</v>
      </c>
      <c r="K144">
        <v>25</v>
      </c>
      <c r="L144">
        <v>17</v>
      </c>
      <c r="M144">
        <v>14</v>
      </c>
      <c r="N144">
        <v>9</v>
      </c>
      <c r="O144">
        <v>4</v>
      </c>
      <c r="P144">
        <v>3</v>
      </c>
      <c r="Q144">
        <v>6</v>
      </c>
      <c r="R144">
        <v>4</v>
      </c>
      <c r="S144">
        <v>1</v>
      </c>
      <c r="T144">
        <v>1</v>
      </c>
      <c r="U144">
        <v>2</v>
      </c>
      <c r="V144">
        <v>1</v>
      </c>
      <c r="W144">
        <v>31</v>
      </c>
      <c r="X144">
        <v>21</v>
      </c>
      <c r="Y144">
        <v>67</v>
      </c>
      <c r="Z144">
        <v>45</v>
      </c>
      <c r="AA144">
        <v>19</v>
      </c>
      <c r="AB144">
        <v>13</v>
      </c>
      <c r="AC144">
        <v>150</v>
      </c>
      <c r="AD144">
        <v>150</v>
      </c>
    </row>
    <row r="145" spans="1:30" ht="12.75">
      <c r="A145" t="s">
        <v>757</v>
      </c>
      <c r="B145" t="s">
        <v>313</v>
      </c>
      <c r="C145" t="s">
        <v>433</v>
      </c>
      <c r="D145" t="s">
        <v>78</v>
      </c>
      <c r="E145">
        <v>11</v>
      </c>
      <c r="F145">
        <v>5</v>
      </c>
      <c r="G145">
        <v>40</v>
      </c>
      <c r="H145">
        <v>16</v>
      </c>
      <c r="I145">
        <v>158</v>
      </c>
      <c r="J145">
        <v>65</v>
      </c>
      <c r="K145">
        <v>55</v>
      </c>
      <c r="L145">
        <v>23</v>
      </c>
      <c r="M145">
        <v>13</v>
      </c>
      <c r="N145">
        <v>5</v>
      </c>
      <c r="O145" t="s">
        <v>549</v>
      </c>
      <c r="P145" t="s">
        <v>549</v>
      </c>
      <c r="Q145" t="s">
        <v>549</v>
      </c>
      <c r="R145" t="s">
        <v>549</v>
      </c>
      <c r="S145">
        <v>6</v>
      </c>
      <c r="T145">
        <v>2</v>
      </c>
      <c r="U145">
        <v>2</v>
      </c>
      <c r="V145">
        <v>1</v>
      </c>
      <c r="W145">
        <v>40</v>
      </c>
      <c r="X145">
        <v>16</v>
      </c>
      <c r="Y145">
        <v>89</v>
      </c>
      <c r="Z145">
        <v>36</v>
      </c>
      <c r="AA145">
        <v>41</v>
      </c>
      <c r="AB145">
        <v>17</v>
      </c>
      <c r="AC145">
        <v>244</v>
      </c>
      <c r="AD145">
        <v>243</v>
      </c>
    </row>
    <row r="146" spans="1:30" ht="12.75">
      <c r="A146" t="s">
        <v>424</v>
      </c>
      <c r="B146" t="s">
        <v>191</v>
      </c>
      <c r="C146" t="s">
        <v>414</v>
      </c>
      <c r="D146" t="s">
        <v>583</v>
      </c>
      <c r="E146">
        <v>14</v>
      </c>
      <c r="F146">
        <v>19</v>
      </c>
      <c r="G146">
        <v>24</v>
      </c>
      <c r="H146">
        <v>32</v>
      </c>
      <c r="I146">
        <v>13</v>
      </c>
      <c r="J146">
        <v>18</v>
      </c>
      <c r="K146">
        <v>19</v>
      </c>
      <c r="L146">
        <v>26</v>
      </c>
      <c r="M146">
        <v>7</v>
      </c>
      <c r="N146">
        <v>9</v>
      </c>
      <c r="O146">
        <v>4</v>
      </c>
      <c r="P146">
        <v>5</v>
      </c>
      <c r="Q146">
        <v>4</v>
      </c>
      <c r="R146">
        <v>5</v>
      </c>
      <c r="S146">
        <v>6</v>
      </c>
      <c r="T146">
        <v>8</v>
      </c>
      <c r="U146" t="s">
        <v>549</v>
      </c>
      <c r="V146" t="s">
        <v>549</v>
      </c>
      <c r="W146">
        <v>11</v>
      </c>
      <c r="X146">
        <v>15</v>
      </c>
      <c r="Y146">
        <v>43</v>
      </c>
      <c r="Z146">
        <v>58</v>
      </c>
      <c r="AA146">
        <v>8</v>
      </c>
      <c r="AB146">
        <v>11</v>
      </c>
      <c r="AC146">
        <v>74</v>
      </c>
      <c r="AD146">
        <v>74</v>
      </c>
    </row>
    <row r="147" spans="1:30" ht="12.75">
      <c r="A147" t="s">
        <v>424</v>
      </c>
      <c r="B147" t="s">
        <v>313</v>
      </c>
      <c r="C147" t="s">
        <v>414</v>
      </c>
      <c r="D147" t="s">
        <v>79</v>
      </c>
      <c r="E147">
        <v>12</v>
      </c>
      <c r="F147">
        <v>8</v>
      </c>
      <c r="G147">
        <v>36</v>
      </c>
      <c r="H147">
        <v>25</v>
      </c>
      <c r="I147">
        <v>30</v>
      </c>
      <c r="J147">
        <v>21</v>
      </c>
      <c r="K147">
        <v>34</v>
      </c>
      <c r="L147">
        <v>24</v>
      </c>
      <c r="M147">
        <v>10</v>
      </c>
      <c r="N147">
        <v>7</v>
      </c>
      <c r="O147">
        <v>2</v>
      </c>
      <c r="P147">
        <v>1</v>
      </c>
      <c r="Q147">
        <v>2</v>
      </c>
      <c r="R147">
        <v>1</v>
      </c>
      <c r="S147">
        <v>12</v>
      </c>
      <c r="T147">
        <v>8</v>
      </c>
      <c r="U147" t="s">
        <v>549</v>
      </c>
      <c r="V147" t="s">
        <v>549</v>
      </c>
      <c r="W147">
        <v>26</v>
      </c>
      <c r="X147">
        <v>18</v>
      </c>
      <c r="Y147">
        <v>76</v>
      </c>
      <c r="Z147">
        <v>53</v>
      </c>
      <c r="AA147">
        <v>10</v>
      </c>
      <c r="AB147">
        <v>7</v>
      </c>
      <c r="AC147">
        <v>143</v>
      </c>
      <c r="AD147">
        <v>142</v>
      </c>
    </row>
    <row r="148" spans="1:30" ht="12.75">
      <c r="A148" t="s">
        <v>424</v>
      </c>
      <c r="B148" t="s">
        <v>193</v>
      </c>
      <c r="C148" t="s">
        <v>414</v>
      </c>
      <c r="D148" t="s">
        <v>239</v>
      </c>
      <c r="E148">
        <v>26</v>
      </c>
      <c r="F148">
        <v>12</v>
      </c>
      <c r="G148">
        <v>61</v>
      </c>
      <c r="H148">
        <v>28</v>
      </c>
      <c r="I148">
        <v>43</v>
      </c>
      <c r="J148">
        <v>20</v>
      </c>
      <c r="K148">
        <v>53</v>
      </c>
      <c r="L148">
        <v>24</v>
      </c>
      <c r="M148">
        <v>17</v>
      </c>
      <c r="N148">
        <v>8</v>
      </c>
      <c r="O148">
        <v>6</v>
      </c>
      <c r="P148">
        <v>3</v>
      </c>
      <c r="Q148">
        <v>6</v>
      </c>
      <c r="R148">
        <v>3</v>
      </c>
      <c r="S148">
        <v>18</v>
      </c>
      <c r="T148">
        <v>8</v>
      </c>
      <c r="U148" t="s">
        <v>549</v>
      </c>
      <c r="V148" t="s">
        <v>549</v>
      </c>
      <c r="W148">
        <v>37</v>
      </c>
      <c r="X148">
        <v>17</v>
      </c>
      <c r="Y148">
        <v>120</v>
      </c>
      <c r="Z148">
        <v>55</v>
      </c>
      <c r="AA148">
        <v>18</v>
      </c>
      <c r="AB148">
        <v>8</v>
      </c>
      <c r="AC148">
        <v>219</v>
      </c>
      <c r="AD148">
        <v>218</v>
      </c>
    </row>
    <row r="149" spans="1:30" ht="12.75">
      <c r="A149" t="s">
        <v>424</v>
      </c>
      <c r="B149" t="s">
        <v>187</v>
      </c>
      <c r="C149" t="s">
        <v>414</v>
      </c>
      <c r="D149" t="s">
        <v>740</v>
      </c>
      <c r="E149" t="s">
        <v>549</v>
      </c>
      <c r="F149" t="s">
        <v>549</v>
      </c>
      <c r="G149">
        <v>1</v>
      </c>
      <c r="H149">
        <v>50</v>
      </c>
      <c r="I149" t="s">
        <v>549</v>
      </c>
      <c r="J149" t="s">
        <v>549</v>
      </c>
      <c r="K149" t="s">
        <v>549</v>
      </c>
      <c r="L149" t="s">
        <v>549</v>
      </c>
      <c r="M149" t="s">
        <v>549</v>
      </c>
      <c r="N149" t="s">
        <v>549</v>
      </c>
      <c r="O149" t="s">
        <v>549</v>
      </c>
      <c r="P149" t="s">
        <v>549</v>
      </c>
      <c r="Q149" t="s">
        <v>549</v>
      </c>
      <c r="R149" t="s">
        <v>549</v>
      </c>
      <c r="S149" t="s">
        <v>549</v>
      </c>
      <c r="T149" t="s">
        <v>549</v>
      </c>
      <c r="U149" t="s">
        <v>549</v>
      </c>
      <c r="V149" t="s">
        <v>549</v>
      </c>
      <c r="W149" t="s">
        <v>549</v>
      </c>
      <c r="X149" t="s">
        <v>549</v>
      </c>
      <c r="Y149">
        <v>1</v>
      </c>
      <c r="Z149">
        <v>50</v>
      </c>
      <c r="AA149" t="s">
        <v>549</v>
      </c>
      <c r="AB149" t="s">
        <v>549</v>
      </c>
      <c r="AC149">
        <v>2</v>
      </c>
      <c r="AD149">
        <v>2</v>
      </c>
    </row>
    <row r="150" spans="1:30" ht="12.75">
      <c r="A150" t="s">
        <v>324</v>
      </c>
      <c r="B150" t="s">
        <v>187</v>
      </c>
      <c r="C150" t="s">
        <v>463</v>
      </c>
      <c r="D150" t="s">
        <v>744</v>
      </c>
      <c r="E150" t="s">
        <v>549</v>
      </c>
      <c r="F150" t="s">
        <v>549</v>
      </c>
      <c r="G150" t="s">
        <v>549</v>
      </c>
      <c r="H150" t="s">
        <v>549</v>
      </c>
      <c r="I150" t="s">
        <v>549</v>
      </c>
      <c r="J150" t="s">
        <v>549</v>
      </c>
      <c r="K150" t="s">
        <v>549</v>
      </c>
      <c r="L150" t="s">
        <v>549</v>
      </c>
      <c r="M150" t="s">
        <v>549</v>
      </c>
      <c r="N150" t="s">
        <v>549</v>
      </c>
      <c r="O150" t="s">
        <v>549</v>
      </c>
      <c r="P150" t="s">
        <v>549</v>
      </c>
      <c r="Q150" t="s">
        <v>549</v>
      </c>
      <c r="R150" t="s">
        <v>549</v>
      </c>
      <c r="S150" t="s">
        <v>549</v>
      </c>
      <c r="T150" t="s">
        <v>549</v>
      </c>
      <c r="U150" t="s">
        <v>549</v>
      </c>
      <c r="V150" t="s">
        <v>549</v>
      </c>
      <c r="W150" t="s">
        <v>549</v>
      </c>
      <c r="X150" t="s">
        <v>549</v>
      </c>
      <c r="Y150">
        <v>2</v>
      </c>
      <c r="Z150">
        <v>100</v>
      </c>
      <c r="AA150" t="s">
        <v>549</v>
      </c>
      <c r="AB150" t="s">
        <v>549</v>
      </c>
      <c r="AC150">
        <v>2</v>
      </c>
      <c r="AD150">
        <v>2</v>
      </c>
    </row>
    <row r="151" spans="1:30" ht="12.75">
      <c r="A151" t="s">
        <v>324</v>
      </c>
      <c r="B151" t="s">
        <v>193</v>
      </c>
      <c r="C151" t="s">
        <v>463</v>
      </c>
      <c r="D151" t="s">
        <v>240</v>
      </c>
      <c r="E151">
        <v>149</v>
      </c>
      <c r="F151">
        <v>15</v>
      </c>
      <c r="G151">
        <v>303</v>
      </c>
      <c r="H151">
        <v>30</v>
      </c>
      <c r="I151">
        <v>280</v>
      </c>
      <c r="J151">
        <v>28</v>
      </c>
      <c r="K151">
        <v>199</v>
      </c>
      <c r="L151">
        <v>20</v>
      </c>
      <c r="M151">
        <v>48</v>
      </c>
      <c r="N151">
        <v>5</v>
      </c>
      <c r="O151">
        <v>4</v>
      </c>
      <c r="P151">
        <v>1</v>
      </c>
      <c r="Q151">
        <v>13</v>
      </c>
      <c r="R151">
        <v>1</v>
      </c>
      <c r="S151">
        <v>84</v>
      </c>
      <c r="T151">
        <v>8</v>
      </c>
      <c r="U151">
        <v>6</v>
      </c>
      <c r="V151">
        <v>2</v>
      </c>
      <c r="W151">
        <v>210</v>
      </c>
      <c r="X151">
        <v>21</v>
      </c>
      <c r="Y151">
        <v>450</v>
      </c>
      <c r="Z151">
        <v>45</v>
      </c>
      <c r="AA151">
        <v>61</v>
      </c>
      <c r="AB151">
        <v>6</v>
      </c>
      <c r="AC151">
        <v>1001</v>
      </c>
      <c r="AD151">
        <v>998</v>
      </c>
    </row>
    <row r="152" spans="1:30" ht="12.75">
      <c r="A152" t="s">
        <v>324</v>
      </c>
      <c r="B152" t="s">
        <v>191</v>
      </c>
      <c r="C152" t="s">
        <v>463</v>
      </c>
      <c r="D152" t="s">
        <v>584</v>
      </c>
      <c r="E152">
        <v>53</v>
      </c>
      <c r="F152">
        <v>14</v>
      </c>
      <c r="G152">
        <v>160</v>
      </c>
      <c r="H152">
        <v>42</v>
      </c>
      <c r="I152">
        <v>97</v>
      </c>
      <c r="J152">
        <v>26</v>
      </c>
      <c r="K152">
        <v>72</v>
      </c>
      <c r="L152">
        <v>19</v>
      </c>
      <c r="M152">
        <v>27</v>
      </c>
      <c r="N152">
        <v>7</v>
      </c>
      <c r="O152">
        <v>4</v>
      </c>
      <c r="P152">
        <v>1</v>
      </c>
      <c r="Q152">
        <v>9</v>
      </c>
      <c r="R152">
        <v>2</v>
      </c>
      <c r="S152">
        <v>26</v>
      </c>
      <c r="T152">
        <v>7</v>
      </c>
      <c r="U152">
        <v>6</v>
      </c>
      <c r="V152">
        <v>2</v>
      </c>
      <c r="W152">
        <v>90</v>
      </c>
      <c r="X152">
        <v>24</v>
      </c>
      <c r="Y152">
        <v>155</v>
      </c>
      <c r="Z152">
        <v>41</v>
      </c>
      <c r="AA152">
        <v>31</v>
      </c>
      <c r="AB152">
        <v>8</v>
      </c>
      <c r="AC152">
        <v>380</v>
      </c>
      <c r="AD152">
        <v>380</v>
      </c>
    </row>
    <row r="153" spans="1:30" ht="12.75">
      <c r="A153" t="s">
        <v>324</v>
      </c>
      <c r="B153" t="s">
        <v>313</v>
      </c>
      <c r="C153" t="s">
        <v>463</v>
      </c>
      <c r="D153" t="s">
        <v>80</v>
      </c>
      <c r="E153">
        <v>96</v>
      </c>
      <c r="F153">
        <v>16</v>
      </c>
      <c r="G153">
        <v>143</v>
      </c>
      <c r="H153">
        <v>23</v>
      </c>
      <c r="I153">
        <v>183</v>
      </c>
      <c r="J153">
        <v>30</v>
      </c>
      <c r="K153">
        <v>127</v>
      </c>
      <c r="L153">
        <v>21</v>
      </c>
      <c r="M153">
        <v>21</v>
      </c>
      <c r="N153">
        <v>3</v>
      </c>
      <c r="O153" t="s">
        <v>549</v>
      </c>
      <c r="P153" t="s">
        <v>549</v>
      </c>
      <c r="Q153">
        <v>4</v>
      </c>
      <c r="R153">
        <v>1</v>
      </c>
      <c r="S153">
        <v>58</v>
      </c>
      <c r="T153">
        <v>9</v>
      </c>
      <c r="U153" t="s">
        <v>549</v>
      </c>
      <c r="V153" t="s">
        <v>549</v>
      </c>
      <c r="W153">
        <v>120</v>
      </c>
      <c r="X153">
        <v>19</v>
      </c>
      <c r="Y153">
        <v>293</v>
      </c>
      <c r="Z153">
        <v>47</v>
      </c>
      <c r="AA153">
        <v>30</v>
      </c>
      <c r="AB153">
        <v>5</v>
      </c>
      <c r="AC153">
        <v>619</v>
      </c>
      <c r="AD153">
        <v>616</v>
      </c>
    </row>
    <row r="154" spans="1:30" ht="12.75">
      <c r="A154" t="s">
        <v>347</v>
      </c>
      <c r="B154" t="s">
        <v>191</v>
      </c>
      <c r="C154" t="s">
        <v>465</v>
      </c>
      <c r="D154" t="s">
        <v>585</v>
      </c>
      <c r="E154">
        <v>9</v>
      </c>
      <c r="F154">
        <v>17</v>
      </c>
      <c r="G154">
        <v>15</v>
      </c>
      <c r="H154">
        <v>29</v>
      </c>
      <c r="I154">
        <v>8</v>
      </c>
      <c r="J154">
        <v>15</v>
      </c>
      <c r="K154">
        <v>8</v>
      </c>
      <c r="L154">
        <v>15</v>
      </c>
      <c r="M154">
        <v>5</v>
      </c>
      <c r="N154">
        <v>10</v>
      </c>
      <c r="O154" t="s">
        <v>549</v>
      </c>
      <c r="P154" t="s">
        <v>549</v>
      </c>
      <c r="Q154" t="s">
        <v>549</v>
      </c>
      <c r="R154" t="s">
        <v>549</v>
      </c>
      <c r="S154">
        <v>3</v>
      </c>
      <c r="T154">
        <v>6</v>
      </c>
      <c r="U154" t="s">
        <v>549</v>
      </c>
      <c r="V154" t="s">
        <v>549</v>
      </c>
      <c r="W154">
        <v>11</v>
      </c>
      <c r="X154">
        <v>21</v>
      </c>
      <c r="Y154">
        <v>17</v>
      </c>
      <c r="Z154">
        <v>33</v>
      </c>
      <c r="AA154">
        <v>7</v>
      </c>
      <c r="AB154">
        <v>13</v>
      </c>
      <c r="AC154">
        <v>52</v>
      </c>
      <c r="AD154">
        <v>52</v>
      </c>
    </row>
    <row r="155" spans="1:30" ht="12.75">
      <c r="A155" t="s">
        <v>347</v>
      </c>
      <c r="B155" t="s">
        <v>313</v>
      </c>
      <c r="C155" t="s">
        <v>465</v>
      </c>
      <c r="D155" t="s">
        <v>81</v>
      </c>
      <c r="E155">
        <v>16</v>
      </c>
      <c r="F155">
        <v>15</v>
      </c>
      <c r="G155">
        <v>32</v>
      </c>
      <c r="H155">
        <v>29</v>
      </c>
      <c r="I155">
        <v>21</v>
      </c>
      <c r="J155">
        <v>19</v>
      </c>
      <c r="K155">
        <v>27</v>
      </c>
      <c r="L155">
        <v>25</v>
      </c>
      <c r="M155">
        <v>1</v>
      </c>
      <c r="N155">
        <v>1</v>
      </c>
      <c r="O155" t="s">
        <v>549</v>
      </c>
      <c r="P155" t="s">
        <v>549</v>
      </c>
      <c r="Q155">
        <v>1</v>
      </c>
      <c r="R155">
        <v>1</v>
      </c>
      <c r="S155">
        <v>6</v>
      </c>
      <c r="T155">
        <v>6</v>
      </c>
      <c r="U155" t="s">
        <v>549</v>
      </c>
      <c r="V155" t="s">
        <v>549</v>
      </c>
      <c r="W155">
        <v>13</v>
      </c>
      <c r="X155">
        <v>12</v>
      </c>
      <c r="Y155">
        <v>54</v>
      </c>
      <c r="Z155">
        <v>50</v>
      </c>
      <c r="AA155">
        <v>9</v>
      </c>
      <c r="AB155">
        <v>8</v>
      </c>
      <c r="AC155">
        <v>109</v>
      </c>
      <c r="AD155">
        <v>108</v>
      </c>
    </row>
    <row r="156" spans="1:30" ht="12.75">
      <c r="A156" t="s">
        <v>347</v>
      </c>
      <c r="B156" t="s">
        <v>193</v>
      </c>
      <c r="C156" t="s">
        <v>465</v>
      </c>
      <c r="D156" t="s">
        <v>8</v>
      </c>
      <c r="E156">
        <v>25</v>
      </c>
      <c r="F156">
        <v>16</v>
      </c>
      <c r="G156">
        <v>47</v>
      </c>
      <c r="H156">
        <v>29</v>
      </c>
      <c r="I156">
        <v>29</v>
      </c>
      <c r="J156">
        <v>18</v>
      </c>
      <c r="K156">
        <v>35</v>
      </c>
      <c r="L156">
        <v>22</v>
      </c>
      <c r="M156">
        <v>6</v>
      </c>
      <c r="N156">
        <v>4</v>
      </c>
      <c r="O156" t="s">
        <v>549</v>
      </c>
      <c r="P156" t="s">
        <v>549</v>
      </c>
      <c r="Q156">
        <v>1</v>
      </c>
      <c r="R156">
        <v>1</v>
      </c>
      <c r="S156">
        <v>9</v>
      </c>
      <c r="T156">
        <v>6</v>
      </c>
      <c r="U156" t="s">
        <v>549</v>
      </c>
      <c r="V156" t="s">
        <v>549</v>
      </c>
      <c r="W156">
        <v>24</v>
      </c>
      <c r="X156">
        <v>15</v>
      </c>
      <c r="Y156">
        <v>71</v>
      </c>
      <c r="Z156">
        <v>44</v>
      </c>
      <c r="AA156">
        <v>16</v>
      </c>
      <c r="AB156">
        <v>10</v>
      </c>
      <c r="AC156">
        <v>161</v>
      </c>
      <c r="AD156">
        <v>160</v>
      </c>
    </row>
    <row r="157" spans="1:30" ht="12.75">
      <c r="A157" t="s">
        <v>753</v>
      </c>
      <c r="B157" t="s">
        <v>193</v>
      </c>
      <c r="C157" t="s">
        <v>450</v>
      </c>
      <c r="D157" t="s">
        <v>9</v>
      </c>
      <c r="E157">
        <v>48</v>
      </c>
      <c r="F157">
        <v>9</v>
      </c>
      <c r="G157">
        <v>277</v>
      </c>
      <c r="H157">
        <v>51</v>
      </c>
      <c r="I157">
        <v>128</v>
      </c>
      <c r="J157">
        <v>24</v>
      </c>
      <c r="K157">
        <v>118</v>
      </c>
      <c r="L157">
        <v>22</v>
      </c>
      <c r="M157">
        <v>32</v>
      </c>
      <c r="N157">
        <v>6</v>
      </c>
      <c r="O157">
        <v>3</v>
      </c>
      <c r="P157">
        <v>1</v>
      </c>
      <c r="Q157">
        <v>13</v>
      </c>
      <c r="R157">
        <v>2</v>
      </c>
      <c r="S157">
        <v>24</v>
      </c>
      <c r="T157">
        <v>4</v>
      </c>
      <c r="U157">
        <v>1</v>
      </c>
      <c r="V157">
        <v>0</v>
      </c>
      <c r="W157">
        <v>78</v>
      </c>
      <c r="X157">
        <v>14</v>
      </c>
      <c r="Y157">
        <v>197</v>
      </c>
      <c r="Z157">
        <v>36</v>
      </c>
      <c r="AA157">
        <v>44</v>
      </c>
      <c r="AB157">
        <v>8</v>
      </c>
      <c r="AC157">
        <v>544</v>
      </c>
      <c r="AD157">
        <v>542</v>
      </c>
    </row>
    <row r="158" spans="1:30" ht="12.75">
      <c r="A158" t="s">
        <v>753</v>
      </c>
      <c r="B158" t="s">
        <v>191</v>
      </c>
      <c r="C158" t="s">
        <v>450</v>
      </c>
      <c r="D158" t="s">
        <v>586</v>
      </c>
      <c r="E158">
        <v>24</v>
      </c>
      <c r="F158">
        <v>11</v>
      </c>
      <c r="G158">
        <v>118</v>
      </c>
      <c r="H158">
        <v>52</v>
      </c>
      <c r="I158">
        <v>55</v>
      </c>
      <c r="J158">
        <v>24</v>
      </c>
      <c r="K158">
        <v>33</v>
      </c>
      <c r="L158">
        <v>15</v>
      </c>
      <c r="M158">
        <v>16</v>
      </c>
      <c r="N158">
        <v>7</v>
      </c>
      <c r="O158">
        <v>1</v>
      </c>
      <c r="P158">
        <v>0</v>
      </c>
      <c r="Q158">
        <v>12</v>
      </c>
      <c r="R158">
        <v>5</v>
      </c>
      <c r="S158">
        <v>7</v>
      </c>
      <c r="T158">
        <v>3</v>
      </c>
      <c r="U158">
        <v>1</v>
      </c>
      <c r="V158">
        <v>0</v>
      </c>
      <c r="W158">
        <v>32</v>
      </c>
      <c r="X158">
        <v>14</v>
      </c>
      <c r="Y158">
        <v>94</v>
      </c>
      <c r="Z158">
        <v>42</v>
      </c>
      <c r="AA158">
        <v>23</v>
      </c>
      <c r="AB158">
        <v>10</v>
      </c>
      <c r="AC158">
        <v>226</v>
      </c>
      <c r="AD158">
        <v>225</v>
      </c>
    </row>
    <row r="159" spans="1:30" ht="12.75">
      <c r="A159" t="s">
        <v>753</v>
      </c>
      <c r="B159" t="s">
        <v>313</v>
      </c>
      <c r="C159" t="s">
        <v>450</v>
      </c>
      <c r="D159" t="s">
        <v>82</v>
      </c>
      <c r="E159">
        <v>24</v>
      </c>
      <c r="F159">
        <v>8</v>
      </c>
      <c r="G159">
        <v>158</v>
      </c>
      <c r="H159">
        <v>50</v>
      </c>
      <c r="I159">
        <v>73</v>
      </c>
      <c r="J159">
        <v>23</v>
      </c>
      <c r="K159">
        <v>85</v>
      </c>
      <c r="L159">
        <v>27</v>
      </c>
      <c r="M159">
        <v>16</v>
      </c>
      <c r="N159">
        <v>5</v>
      </c>
      <c r="O159">
        <v>2</v>
      </c>
      <c r="P159">
        <v>1</v>
      </c>
      <c r="Q159">
        <v>1</v>
      </c>
      <c r="R159">
        <v>0</v>
      </c>
      <c r="S159">
        <v>17</v>
      </c>
      <c r="T159">
        <v>5</v>
      </c>
      <c r="U159" t="s">
        <v>549</v>
      </c>
      <c r="V159" t="s">
        <v>549</v>
      </c>
      <c r="W159">
        <v>46</v>
      </c>
      <c r="X159">
        <v>15</v>
      </c>
      <c r="Y159">
        <v>103</v>
      </c>
      <c r="Z159">
        <v>32</v>
      </c>
      <c r="AA159">
        <v>21</v>
      </c>
      <c r="AB159">
        <v>7</v>
      </c>
      <c r="AC159">
        <v>317</v>
      </c>
      <c r="AD159">
        <v>316</v>
      </c>
    </row>
    <row r="160" spans="1:30" ht="12.75">
      <c r="A160" t="s">
        <v>753</v>
      </c>
      <c r="B160" t="s">
        <v>187</v>
      </c>
      <c r="C160" t="s">
        <v>450</v>
      </c>
      <c r="D160" t="s">
        <v>505</v>
      </c>
      <c r="E160" t="s">
        <v>549</v>
      </c>
      <c r="F160" t="s">
        <v>549</v>
      </c>
      <c r="G160">
        <v>1</v>
      </c>
      <c r="H160">
        <v>100</v>
      </c>
      <c r="I160" t="s">
        <v>549</v>
      </c>
      <c r="J160" t="s">
        <v>549</v>
      </c>
      <c r="K160" t="s">
        <v>549</v>
      </c>
      <c r="L160" t="s">
        <v>549</v>
      </c>
      <c r="M160" t="s">
        <v>549</v>
      </c>
      <c r="N160" t="s">
        <v>549</v>
      </c>
      <c r="O160" t="s">
        <v>549</v>
      </c>
      <c r="P160" t="s">
        <v>549</v>
      </c>
      <c r="Q160" t="s">
        <v>549</v>
      </c>
      <c r="R160" t="s">
        <v>549</v>
      </c>
      <c r="S160" t="s">
        <v>549</v>
      </c>
      <c r="T160" t="s">
        <v>549</v>
      </c>
      <c r="U160" t="s">
        <v>549</v>
      </c>
      <c r="V160" t="s">
        <v>549</v>
      </c>
      <c r="W160" t="s">
        <v>549</v>
      </c>
      <c r="X160" t="s">
        <v>549</v>
      </c>
      <c r="Y160" t="s">
        <v>549</v>
      </c>
      <c r="Z160" t="s">
        <v>549</v>
      </c>
      <c r="AA160" t="s">
        <v>549</v>
      </c>
      <c r="AB160" t="s">
        <v>549</v>
      </c>
      <c r="AC160">
        <v>1</v>
      </c>
      <c r="AD160">
        <v>1</v>
      </c>
    </row>
    <row r="161" spans="1:30" ht="12.75">
      <c r="A161" t="s">
        <v>420</v>
      </c>
      <c r="B161" t="s">
        <v>187</v>
      </c>
      <c r="C161" t="s">
        <v>414</v>
      </c>
      <c r="D161" t="s">
        <v>40</v>
      </c>
      <c r="E161" t="s">
        <v>549</v>
      </c>
      <c r="F161" t="s">
        <v>549</v>
      </c>
      <c r="G161" t="s">
        <v>549</v>
      </c>
      <c r="H161" t="s">
        <v>549</v>
      </c>
      <c r="I161">
        <v>1</v>
      </c>
      <c r="J161">
        <v>100</v>
      </c>
      <c r="K161" t="s">
        <v>549</v>
      </c>
      <c r="L161" t="s">
        <v>549</v>
      </c>
      <c r="M161" t="s">
        <v>549</v>
      </c>
      <c r="N161" t="s">
        <v>549</v>
      </c>
      <c r="O161" t="s">
        <v>549</v>
      </c>
      <c r="P161" t="s">
        <v>549</v>
      </c>
      <c r="Q161" t="s">
        <v>549</v>
      </c>
      <c r="R161" t="s">
        <v>549</v>
      </c>
      <c r="S161" t="s">
        <v>549</v>
      </c>
      <c r="T161" t="s">
        <v>549</v>
      </c>
      <c r="U161" t="s">
        <v>549</v>
      </c>
      <c r="V161" t="s">
        <v>549</v>
      </c>
      <c r="W161">
        <v>1</v>
      </c>
      <c r="X161">
        <v>100</v>
      </c>
      <c r="Y161" t="s">
        <v>549</v>
      </c>
      <c r="Z161" t="s">
        <v>549</v>
      </c>
      <c r="AA161">
        <v>1</v>
      </c>
      <c r="AB161">
        <v>100</v>
      </c>
      <c r="AC161">
        <v>1</v>
      </c>
      <c r="AD161">
        <v>1</v>
      </c>
    </row>
    <row r="162" spans="1:30" ht="12.75">
      <c r="A162" t="s">
        <v>420</v>
      </c>
      <c r="B162" t="s">
        <v>191</v>
      </c>
      <c r="C162" t="s">
        <v>414</v>
      </c>
      <c r="D162" t="s">
        <v>587</v>
      </c>
      <c r="E162">
        <v>11</v>
      </c>
      <c r="F162">
        <v>19</v>
      </c>
      <c r="G162">
        <v>21</v>
      </c>
      <c r="H162">
        <v>36</v>
      </c>
      <c r="I162">
        <v>13</v>
      </c>
      <c r="J162">
        <v>22</v>
      </c>
      <c r="K162">
        <v>7</v>
      </c>
      <c r="L162">
        <v>12</v>
      </c>
      <c r="M162">
        <v>7</v>
      </c>
      <c r="N162">
        <v>12</v>
      </c>
      <c r="O162">
        <v>2</v>
      </c>
      <c r="P162">
        <v>3</v>
      </c>
      <c r="Q162" t="s">
        <v>549</v>
      </c>
      <c r="R162" t="s">
        <v>549</v>
      </c>
      <c r="S162">
        <v>5</v>
      </c>
      <c r="T162">
        <v>9</v>
      </c>
      <c r="U162">
        <v>1</v>
      </c>
      <c r="V162">
        <v>2</v>
      </c>
      <c r="W162">
        <v>16</v>
      </c>
      <c r="X162">
        <v>28</v>
      </c>
      <c r="Y162">
        <v>20</v>
      </c>
      <c r="Z162">
        <v>34</v>
      </c>
      <c r="AA162">
        <v>8</v>
      </c>
      <c r="AB162">
        <v>14</v>
      </c>
      <c r="AC162">
        <v>58</v>
      </c>
      <c r="AD162">
        <v>58</v>
      </c>
    </row>
    <row r="163" spans="1:30" ht="12.75">
      <c r="A163" t="s">
        <v>420</v>
      </c>
      <c r="B163" t="s">
        <v>313</v>
      </c>
      <c r="C163" t="s">
        <v>414</v>
      </c>
      <c r="D163" t="s">
        <v>83</v>
      </c>
      <c r="E163">
        <v>15</v>
      </c>
      <c r="F163">
        <v>11</v>
      </c>
      <c r="G163">
        <v>45</v>
      </c>
      <c r="H163">
        <v>33</v>
      </c>
      <c r="I163">
        <v>51</v>
      </c>
      <c r="J163">
        <v>37</v>
      </c>
      <c r="K163">
        <v>30</v>
      </c>
      <c r="L163">
        <v>22</v>
      </c>
      <c r="M163">
        <v>5</v>
      </c>
      <c r="N163">
        <v>4</v>
      </c>
      <c r="O163">
        <v>3</v>
      </c>
      <c r="P163">
        <v>2</v>
      </c>
      <c r="Q163" t="s">
        <v>549</v>
      </c>
      <c r="R163" t="s">
        <v>549</v>
      </c>
      <c r="S163">
        <v>15</v>
      </c>
      <c r="T163">
        <v>11</v>
      </c>
      <c r="U163" t="s">
        <v>549</v>
      </c>
      <c r="V163" t="s">
        <v>549</v>
      </c>
      <c r="W163">
        <v>42</v>
      </c>
      <c r="X163">
        <v>30</v>
      </c>
      <c r="Y163">
        <v>47</v>
      </c>
      <c r="Z163">
        <v>34</v>
      </c>
      <c r="AA163">
        <v>14</v>
      </c>
      <c r="AB163">
        <v>10</v>
      </c>
      <c r="AC163">
        <v>138</v>
      </c>
      <c r="AD163">
        <v>137</v>
      </c>
    </row>
    <row r="164" spans="1:30" ht="12.75">
      <c r="A164" t="s">
        <v>420</v>
      </c>
      <c r="B164" t="s">
        <v>193</v>
      </c>
      <c r="C164" t="s">
        <v>414</v>
      </c>
      <c r="D164" t="s">
        <v>241</v>
      </c>
      <c r="E164">
        <v>26</v>
      </c>
      <c r="F164">
        <v>13</v>
      </c>
      <c r="G164">
        <v>66</v>
      </c>
      <c r="H164">
        <v>34</v>
      </c>
      <c r="I164">
        <v>65</v>
      </c>
      <c r="J164">
        <v>33</v>
      </c>
      <c r="K164">
        <v>37</v>
      </c>
      <c r="L164">
        <v>19</v>
      </c>
      <c r="M164">
        <v>12</v>
      </c>
      <c r="N164">
        <v>6</v>
      </c>
      <c r="O164">
        <v>5</v>
      </c>
      <c r="P164">
        <v>3</v>
      </c>
      <c r="Q164" t="s">
        <v>549</v>
      </c>
      <c r="R164" t="s">
        <v>549</v>
      </c>
      <c r="S164">
        <v>20</v>
      </c>
      <c r="T164">
        <v>10</v>
      </c>
      <c r="U164">
        <v>1</v>
      </c>
      <c r="V164">
        <v>2</v>
      </c>
      <c r="W164">
        <v>59</v>
      </c>
      <c r="X164">
        <v>30</v>
      </c>
      <c r="Y164">
        <v>67</v>
      </c>
      <c r="Z164">
        <v>34</v>
      </c>
      <c r="AA164">
        <v>23</v>
      </c>
      <c r="AB164">
        <v>12</v>
      </c>
      <c r="AC164">
        <v>197</v>
      </c>
      <c r="AD164">
        <v>196</v>
      </c>
    </row>
    <row r="165" spans="1:30" ht="12.75">
      <c r="A165" t="s">
        <v>408</v>
      </c>
      <c r="B165" t="s">
        <v>193</v>
      </c>
      <c r="C165" t="s">
        <v>394</v>
      </c>
      <c r="D165" t="s">
        <v>33</v>
      </c>
      <c r="E165">
        <v>26</v>
      </c>
      <c r="F165">
        <v>23</v>
      </c>
      <c r="G165">
        <v>31</v>
      </c>
      <c r="H165">
        <v>27</v>
      </c>
      <c r="I165">
        <v>37</v>
      </c>
      <c r="J165">
        <v>33</v>
      </c>
      <c r="K165">
        <v>32</v>
      </c>
      <c r="L165">
        <v>28</v>
      </c>
      <c r="M165">
        <v>15</v>
      </c>
      <c r="N165">
        <v>13</v>
      </c>
      <c r="O165" t="s">
        <v>549</v>
      </c>
      <c r="P165" t="s">
        <v>549</v>
      </c>
      <c r="Q165">
        <v>3</v>
      </c>
      <c r="R165">
        <v>7</v>
      </c>
      <c r="S165">
        <v>1</v>
      </c>
      <c r="T165">
        <v>1</v>
      </c>
      <c r="U165">
        <v>1</v>
      </c>
      <c r="V165">
        <v>2</v>
      </c>
      <c r="W165">
        <v>27</v>
      </c>
      <c r="X165">
        <v>24</v>
      </c>
      <c r="Y165">
        <v>34</v>
      </c>
      <c r="Z165">
        <v>30</v>
      </c>
      <c r="AA165">
        <v>12</v>
      </c>
      <c r="AB165">
        <v>11</v>
      </c>
      <c r="AC165">
        <v>113</v>
      </c>
      <c r="AD165">
        <v>113</v>
      </c>
    </row>
    <row r="166" spans="1:30" ht="12.75">
      <c r="A166" t="s">
        <v>408</v>
      </c>
      <c r="B166" t="s">
        <v>191</v>
      </c>
      <c r="C166" t="s">
        <v>394</v>
      </c>
      <c r="D166" t="s">
        <v>588</v>
      </c>
      <c r="E166">
        <v>8</v>
      </c>
      <c r="F166">
        <v>17</v>
      </c>
      <c r="G166">
        <v>12</v>
      </c>
      <c r="H166">
        <v>26</v>
      </c>
      <c r="I166">
        <v>13</v>
      </c>
      <c r="J166">
        <v>28</v>
      </c>
      <c r="K166">
        <v>13</v>
      </c>
      <c r="L166">
        <v>28</v>
      </c>
      <c r="M166">
        <v>9</v>
      </c>
      <c r="N166">
        <v>20</v>
      </c>
      <c r="O166" t="s">
        <v>549</v>
      </c>
      <c r="P166" t="s">
        <v>549</v>
      </c>
      <c r="Q166">
        <v>3</v>
      </c>
      <c r="R166">
        <v>7</v>
      </c>
      <c r="S166" t="s">
        <v>549</v>
      </c>
      <c r="T166" t="s">
        <v>549</v>
      </c>
      <c r="U166">
        <v>1</v>
      </c>
      <c r="V166">
        <v>2</v>
      </c>
      <c r="W166">
        <v>9</v>
      </c>
      <c r="X166">
        <v>20</v>
      </c>
      <c r="Y166">
        <v>20</v>
      </c>
      <c r="Z166">
        <v>43</v>
      </c>
      <c r="AA166">
        <v>4</v>
      </c>
      <c r="AB166">
        <v>9</v>
      </c>
      <c r="AC166">
        <v>46</v>
      </c>
      <c r="AD166">
        <v>46</v>
      </c>
    </row>
    <row r="167" spans="1:30" ht="12.75">
      <c r="A167" t="s">
        <v>408</v>
      </c>
      <c r="B167" t="s">
        <v>313</v>
      </c>
      <c r="C167" t="s">
        <v>394</v>
      </c>
      <c r="D167" t="s">
        <v>84</v>
      </c>
      <c r="E167">
        <v>18</v>
      </c>
      <c r="F167">
        <v>27</v>
      </c>
      <c r="G167">
        <v>19</v>
      </c>
      <c r="H167">
        <v>28</v>
      </c>
      <c r="I167">
        <v>24</v>
      </c>
      <c r="J167">
        <v>36</v>
      </c>
      <c r="K167">
        <v>19</v>
      </c>
      <c r="L167">
        <v>28</v>
      </c>
      <c r="M167">
        <v>6</v>
      </c>
      <c r="N167">
        <v>9</v>
      </c>
      <c r="O167" t="s">
        <v>549</v>
      </c>
      <c r="P167" t="s">
        <v>549</v>
      </c>
      <c r="Q167" t="s">
        <v>549</v>
      </c>
      <c r="R167" t="s">
        <v>549</v>
      </c>
      <c r="S167">
        <v>1</v>
      </c>
      <c r="T167">
        <v>1</v>
      </c>
      <c r="U167" t="s">
        <v>549</v>
      </c>
      <c r="V167" t="s">
        <v>549</v>
      </c>
      <c r="W167">
        <v>18</v>
      </c>
      <c r="X167">
        <v>27</v>
      </c>
      <c r="Y167">
        <v>14</v>
      </c>
      <c r="Z167">
        <v>21</v>
      </c>
      <c r="AA167">
        <v>8</v>
      </c>
      <c r="AB167">
        <v>12</v>
      </c>
      <c r="AC167">
        <v>67</v>
      </c>
      <c r="AD167">
        <v>67</v>
      </c>
    </row>
    <row r="168" spans="1:30" ht="12.75">
      <c r="A168" t="s">
        <v>360</v>
      </c>
      <c r="B168" t="s">
        <v>191</v>
      </c>
      <c r="C168" t="s">
        <v>357</v>
      </c>
      <c r="D168" t="s">
        <v>589</v>
      </c>
      <c r="E168">
        <v>2</v>
      </c>
      <c r="F168">
        <v>6</v>
      </c>
      <c r="G168">
        <v>6</v>
      </c>
      <c r="H168">
        <v>19</v>
      </c>
      <c r="I168">
        <v>14</v>
      </c>
      <c r="J168">
        <v>45</v>
      </c>
      <c r="K168">
        <v>7</v>
      </c>
      <c r="L168">
        <v>23</v>
      </c>
      <c r="M168" t="s">
        <v>549</v>
      </c>
      <c r="N168" t="s">
        <v>549</v>
      </c>
      <c r="O168" t="s">
        <v>549</v>
      </c>
      <c r="P168" t="s">
        <v>549</v>
      </c>
      <c r="Q168">
        <v>1</v>
      </c>
      <c r="R168">
        <v>3</v>
      </c>
      <c r="S168" t="s">
        <v>549</v>
      </c>
      <c r="T168" t="s">
        <v>549</v>
      </c>
      <c r="U168" t="s">
        <v>549</v>
      </c>
      <c r="V168" t="s">
        <v>549</v>
      </c>
      <c r="W168">
        <v>8</v>
      </c>
      <c r="X168">
        <v>26</v>
      </c>
      <c r="Y168">
        <v>14</v>
      </c>
      <c r="Z168">
        <v>45</v>
      </c>
      <c r="AA168">
        <v>6</v>
      </c>
      <c r="AB168">
        <v>19</v>
      </c>
      <c r="AC168">
        <v>31</v>
      </c>
      <c r="AD168">
        <v>31</v>
      </c>
    </row>
    <row r="169" spans="1:30" ht="12.75">
      <c r="A169" t="s">
        <v>360</v>
      </c>
      <c r="B169" t="s">
        <v>313</v>
      </c>
      <c r="C169" t="s">
        <v>357</v>
      </c>
      <c r="D169" t="s">
        <v>85</v>
      </c>
      <c r="E169">
        <v>13</v>
      </c>
      <c r="F169">
        <v>25</v>
      </c>
      <c r="G169">
        <v>12</v>
      </c>
      <c r="H169">
        <v>24</v>
      </c>
      <c r="I169">
        <v>26</v>
      </c>
      <c r="J169">
        <v>51</v>
      </c>
      <c r="K169">
        <v>14</v>
      </c>
      <c r="L169">
        <v>27</v>
      </c>
      <c r="M169">
        <v>3</v>
      </c>
      <c r="N169">
        <v>6</v>
      </c>
      <c r="O169">
        <v>1</v>
      </c>
      <c r="P169">
        <v>2</v>
      </c>
      <c r="Q169" t="s">
        <v>549</v>
      </c>
      <c r="R169" t="s">
        <v>549</v>
      </c>
      <c r="S169" t="s">
        <v>549</v>
      </c>
      <c r="T169" t="s">
        <v>549</v>
      </c>
      <c r="U169" t="s">
        <v>549</v>
      </c>
      <c r="V169" t="s">
        <v>549</v>
      </c>
      <c r="W169">
        <v>14</v>
      </c>
      <c r="X169">
        <v>27</v>
      </c>
      <c r="Y169">
        <v>26</v>
      </c>
      <c r="Z169">
        <v>51</v>
      </c>
      <c r="AA169">
        <v>4</v>
      </c>
      <c r="AB169">
        <v>8</v>
      </c>
      <c r="AC169">
        <v>51</v>
      </c>
      <c r="AD169">
        <v>51</v>
      </c>
    </row>
    <row r="170" spans="1:30" ht="12.75">
      <c r="A170" t="s">
        <v>360</v>
      </c>
      <c r="B170" t="s">
        <v>193</v>
      </c>
      <c r="C170" t="s">
        <v>357</v>
      </c>
      <c r="D170" t="s">
        <v>794</v>
      </c>
      <c r="E170">
        <v>15</v>
      </c>
      <c r="F170">
        <v>18</v>
      </c>
      <c r="G170">
        <v>18</v>
      </c>
      <c r="H170">
        <v>22</v>
      </c>
      <c r="I170">
        <v>40</v>
      </c>
      <c r="J170">
        <v>49</v>
      </c>
      <c r="K170">
        <v>21</v>
      </c>
      <c r="L170">
        <v>26</v>
      </c>
      <c r="M170">
        <v>3</v>
      </c>
      <c r="N170">
        <v>6</v>
      </c>
      <c r="O170">
        <v>1</v>
      </c>
      <c r="P170">
        <v>2</v>
      </c>
      <c r="Q170">
        <v>1</v>
      </c>
      <c r="R170">
        <v>3</v>
      </c>
      <c r="S170" t="s">
        <v>549</v>
      </c>
      <c r="T170" t="s">
        <v>549</v>
      </c>
      <c r="U170" t="s">
        <v>549</v>
      </c>
      <c r="V170" t="s">
        <v>549</v>
      </c>
      <c r="W170">
        <v>22</v>
      </c>
      <c r="X170">
        <v>27</v>
      </c>
      <c r="Y170">
        <v>40</v>
      </c>
      <c r="Z170">
        <v>49</v>
      </c>
      <c r="AA170">
        <v>10</v>
      </c>
      <c r="AB170">
        <v>12</v>
      </c>
      <c r="AC170">
        <v>82</v>
      </c>
      <c r="AD170">
        <v>82</v>
      </c>
    </row>
    <row r="171" spans="1:30" ht="12.75">
      <c r="A171" t="s">
        <v>400</v>
      </c>
      <c r="B171" t="s">
        <v>193</v>
      </c>
      <c r="C171" t="s">
        <v>394</v>
      </c>
      <c r="D171" t="s">
        <v>242</v>
      </c>
      <c r="E171">
        <v>11</v>
      </c>
      <c r="F171">
        <v>12</v>
      </c>
      <c r="G171">
        <v>30</v>
      </c>
      <c r="H171">
        <v>32</v>
      </c>
      <c r="I171">
        <v>52</v>
      </c>
      <c r="J171">
        <v>56</v>
      </c>
      <c r="K171">
        <v>29</v>
      </c>
      <c r="L171">
        <v>31</v>
      </c>
      <c r="M171">
        <v>8</v>
      </c>
      <c r="N171">
        <v>9</v>
      </c>
      <c r="O171" t="s">
        <v>549</v>
      </c>
      <c r="P171" t="s">
        <v>549</v>
      </c>
      <c r="Q171">
        <v>1</v>
      </c>
      <c r="R171">
        <v>2</v>
      </c>
      <c r="S171">
        <v>1</v>
      </c>
      <c r="T171">
        <v>3</v>
      </c>
      <c r="U171" t="s">
        <v>549</v>
      </c>
      <c r="V171" t="s">
        <v>549</v>
      </c>
      <c r="W171">
        <v>16</v>
      </c>
      <c r="X171">
        <v>17</v>
      </c>
      <c r="Y171">
        <v>26</v>
      </c>
      <c r="Z171">
        <v>28</v>
      </c>
      <c r="AA171">
        <v>12</v>
      </c>
      <c r="AB171">
        <v>13</v>
      </c>
      <c r="AC171">
        <v>93</v>
      </c>
      <c r="AD171">
        <v>93</v>
      </c>
    </row>
    <row r="172" spans="1:30" ht="12.75">
      <c r="A172" t="s">
        <v>400</v>
      </c>
      <c r="B172" t="s">
        <v>191</v>
      </c>
      <c r="C172" t="s">
        <v>394</v>
      </c>
      <c r="D172" t="s">
        <v>590</v>
      </c>
      <c r="E172">
        <v>5</v>
      </c>
      <c r="F172">
        <v>15</v>
      </c>
      <c r="G172">
        <v>14</v>
      </c>
      <c r="H172">
        <v>42</v>
      </c>
      <c r="I172">
        <v>16</v>
      </c>
      <c r="J172">
        <v>48</v>
      </c>
      <c r="K172">
        <v>8</v>
      </c>
      <c r="L172">
        <v>24</v>
      </c>
      <c r="M172">
        <v>3</v>
      </c>
      <c r="N172">
        <v>9</v>
      </c>
      <c r="O172" t="s">
        <v>549</v>
      </c>
      <c r="P172" t="s">
        <v>549</v>
      </c>
      <c r="Q172" t="s">
        <v>549</v>
      </c>
      <c r="R172" t="s">
        <v>549</v>
      </c>
      <c r="S172">
        <v>1</v>
      </c>
      <c r="T172">
        <v>3</v>
      </c>
      <c r="U172" t="s">
        <v>549</v>
      </c>
      <c r="V172" t="s">
        <v>549</v>
      </c>
      <c r="W172">
        <v>6</v>
      </c>
      <c r="X172">
        <v>18</v>
      </c>
      <c r="Y172">
        <v>13</v>
      </c>
      <c r="Z172">
        <v>39</v>
      </c>
      <c r="AA172">
        <v>6</v>
      </c>
      <c r="AB172">
        <v>18</v>
      </c>
      <c r="AC172">
        <v>33</v>
      </c>
      <c r="AD172">
        <v>33</v>
      </c>
    </row>
    <row r="173" spans="1:30" ht="12.75">
      <c r="A173" t="s">
        <v>400</v>
      </c>
      <c r="B173" t="s">
        <v>313</v>
      </c>
      <c r="C173" t="s">
        <v>394</v>
      </c>
      <c r="D173" t="s">
        <v>525</v>
      </c>
      <c r="E173">
        <v>6</v>
      </c>
      <c r="F173">
        <v>10</v>
      </c>
      <c r="G173">
        <v>16</v>
      </c>
      <c r="H173">
        <v>27</v>
      </c>
      <c r="I173">
        <v>36</v>
      </c>
      <c r="J173">
        <v>60</v>
      </c>
      <c r="K173">
        <v>21</v>
      </c>
      <c r="L173">
        <v>35</v>
      </c>
      <c r="M173">
        <v>5</v>
      </c>
      <c r="N173">
        <v>8</v>
      </c>
      <c r="O173" t="s">
        <v>549</v>
      </c>
      <c r="P173" t="s">
        <v>549</v>
      </c>
      <c r="Q173">
        <v>1</v>
      </c>
      <c r="R173">
        <v>2</v>
      </c>
      <c r="S173" t="s">
        <v>549</v>
      </c>
      <c r="T173" t="s">
        <v>549</v>
      </c>
      <c r="U173" t="s">
        <v>549</v>
      </c>
      <c r="V173" t="s">
        <v>549</v>
      </c>
      <c r="W173">
        <v>10</v>
      </c>
      <c r="X173">
        <v>17</v>
      </c>
      <c r="Y173">
        <v>13</v>
      </c>
      <c r="Z173">
        <v>22</v>
      </c>
      <c r="AA173">
        <v>6</v>
      </c>
      <c r="AB173">
        <v>10</v>
      </c>
      <c r="AC173">
        <v>60</v>
      </c>
      <c r="AD173">
        <v>60</v>
      </c>
    </row>
    <row r="174" spans="1:30" ht="12.75">
      <c r="A174" t="s">
        <v>441</v>
      </c>
      <c r="B174" t="s">
        <v>191</v>
      </c>
      <c r="C174" t="s">
        <v>433</v>
      </c>
      <c r="D174" t="s">
        <v>591</v>
      </c>
      <c r="E174">
        <v>77</v>
      </c>
      <c r="F174">
        <v>15</v>
      </c>
      <c r="G174">
        <v>240</v>
      </c>
      <c r="H174">
        <v>46</v>
      </c>
      <c r="I174">
        <v>134</v>
      </c>
      <c r="J174">
        <v>26</v>
      </c>
      <c r="K174">
        <v>104</v>
      </c>
      <c r="L174">
        <v>20</v>
      </c>
      <c r="M174">
        <v>51</v>
      </c>
      <c r="N174">
        <v>10</v>
      </c>
      <c r="O174">
        <v>9</v>
      </c>
      <c r="P174">
        <v>2</v>
      </c>
      <c r="Q174">
        <v>12</v>
      </c>
      <c r="R174">
        <v>2</v>
      </c>
      <c r="S174">
        <v>19</v>
      </c>
      <c r="T174">
        <v>4</v>
      </c>
      <c r="U174">
        <v>9</v>
      </c>
      <c r="V174">
        <v>2</v>
      </c>
      <c r="W174">
        <v>101</v>
      </c>
      <c r="X174">
        <v>19</v>
      </c>
      <c r="Y174">
        <v>212</v>
      </c>
      <c r="Z174">
        <v>41</v>
      </c>
      <c r="AA174">
        <v>63</v>
      </c>
      <c r="AB174">
        <v>12</v>
      </c>
      <c r="AC174">
        <v>521</v>
      </c>
      <c r="AD174">
        <v>519</v>
      </c>
    </row>
    <row r="175" spans="1:30" ht="12.75">
      <c r="A175" t="s">
        <v>441</v>
      </c>
      <c r="B175" t="s">
        <v>313</v>
      </c>
      <c r="C175" t="s">
        <v>433</v>
      </c>
      <c r="D175" t="s">
        <v>86</v>
      </c>
      <c r="E175">
        <v>223</v>
      </c>
      <c r="F175">
        <v>19</v>
      </c>
      <c r="G175">
        <v>446</v>
      </c>
      <c r="H175">
        <v>37</v>
      </c>
      <c r="I175">
        <v>367</v>
      </c>
      <c r="J175">
        <v>31</v>
      </c>
      <c r="K175">
        <v>330</v>
      </c>
      <c r="L175">
        <v>28</v>
      </c>
      <c r="M175">
        <v>88</v>
      </c>
      <c r="N175">
        <v>7</v>
      </c>
      <c r="O175">
        <v>4</v>
      </c>
      <c r="P175">
        <v>0</v>
      </c>
      <c r="Q175">
        <v>4</v>
      </c>
      <c r="R175">
        <v>0</v>
      </c>
      <c r="S175">
        <v>36</v>
      </c>
      <c r="T175">
        <v>3</v>
      </c>
      <c r="U175" t="s">
        <v>549</v>
      </c>
      <c r="V175" t="s">
        <v>549</v>
      </c>
      <c r="W175">
        <v>189</v>
      </c>
      <c r="X175">
        <v>16</v>
      </c>
      <c r="Y175">
        <v>457</v>
      </c>
      <c r="Z175">
        <v>38</v>
      </c>
      <c r="AA175">
        <v>163</v>
      </c>
      <c r="AB175">
        <v>14</v>
      </c>
      <c r="AC175">
        <v>1193</v>
      </c>
      <c r="AD175">
        <v>1191</v>
      </c>
    </row>
    <row r="176" spans="1:30" ht="12.75">
      <c r="A176" t="s">
        <v>441</v>
      </c>
      <c r="B176" t="s">
        <v>193</v>
      </c>
      <c r="C176" t="s">
        <v>433</v>
      </c>
      <c r="D176" t="s">
        <v>243</v>
      </c>
      <c r="E176">
        <v>300</v>
      </c>
      <c r="F176">
        <v>18</v>
      </c>
      <c r="G176">
        <v>686</v>
      </c>
      <c r="H176">
        <v>40</v>
      </c>
      <c r="I176">
        <v>501</v>
      </c>
      <c r="J176">
        <v>29</v>
      </c>
      <c r="K176">
        <v>434</v>
      </c>
      <c r="L176">
        <v>25</v>
      </c>
      <c r="M176">
        <v>139</v>
      </c>
      <c r="N176">
        <v>8</v>
      </c>
      <c r="O176">
        <v>13</v>
      </c>
      <c r="P176">
        <v>1</v>
      </c>
      <c r="Q176">
        <v>16</v>
      </c>
      <c r="R176">
        <v>1</v>
      </c>
      <c r="S176">
        <v>55</v>
      </c>
      <c r="T176">
        <v>3</v>
      </c>
      <c r="U176">
        <v>9</v>
      </c>
      <c r="V176">
        <v>2</v>
      </c>
      <c r="W176">
        <v>290</v>
      </c>
      <c r="X176">
        <v>17</v>
      </c>
      <c r="Y176">
        <v>669</v>
      </c>
      <c r="Z176">
        <v>39</v>
      </c>
      <c r="AA176">
        <v>226</v>
      </c>
      <c r="AB176">
        <v>13</v>
      </c>
      <c r="AC176">
        <v>1714</v>
      </c>
      <c r="AD176">
        <v>1710</v>
      </c>
    </row>
    <row r="177" spans="1:30" ht="12.75">
      <c r="A177" t="s">
        <v>412</v>
      </c>
      <c r="B177" t="s">
        <v>193</v>
      </c>
      <c r="C177" t="s">
        <v>394</v>
      </c>
      <c r="D177" t="s">
        <v>244</v>
      </c>
      <c r="E177">
        <v>30</v>
      </c>
      <c r="F177">
        <v>18</v>
      </c>
      <c r="G177">
        <v>37</v>
      </c>
      <c r="H177">
        <v>23</v>
      </c>
      <c r="I177">
        <v>67</v>
      </c>
      <c r="J177">
        <v>41</v>
      </c>
      <c r="K177">
        <v>43</v>
      </c>
      <c r="L177">
        <v>26</v>
      </c>
      <c r="M177">
        <v>18</v>
      </c>
      <c r="N177">
        <v>11</v>
      </c>
      <c r="O177">
        <v>3</v>
      </c>
      <c r="P177">
        <v>2</v>
      </c>
      <c r="Q177">
        <v>2</v>
      </c>
      <c r="R177">
        <v>2</v>
      </c>
      <c r="S177">
        <v>5</v>
      </c>
      <c r="T177">
        <v>3</v>
      </c>
      <c r="U177" t="s">
        <v>549</v>
      </c>
      <c r="V177" t="s">
        <v>549</v>
      </c>
      <c r="W177">
        <v>42</v>
      </c>
      <c r="X177">
        <v>26</v>
      </c>
      <c r="Y177">
        <v>63</v>
      </c>
      <c r="Z177">
        <v>38</v>
      </c>
      <c r="AA177">
        <v>9</v>
      </c>
      <c r="AB177">
        <v>5</v>
      </c>
      <c r="AC177">
        <v>164</v>
      </c>
      <c r="AD177">
        <v>159</v>
      </c>
    </row>
    <row r="178" spans="1:30" ht="12.75">
      <c r="A178" t="s">
        <v>412</v>
      </c>
      <c r="B178" t="s">
        <v>191</v>
      </c>
      <c r="C178" t="s">
        <v>394</v>
      </c>
      <c r="D178" t="s">
        <v>592</v>
      </c>
      <c r="E178">
        <v>7</v>
      </c>
      <c r="F178">
        <v>16</v>
      </c>
      <c r="G178">
        <v>12</v>
      </c>
      <c r="H178">
        <v>28</v>
      </c>
      <c r="I178">
        <v>14</v>
      </c>
      <c r="J178">
        <v>33</v>
      </c>
      <c r="K178">
        <v>9</v>
      </c>
      <c r="L178">
        <v>21</v>
      </c>
      <c r="M178">
        <v>7</v>
      </c>
      <c r="N178">
        <v>16</v>
      </c>
      <c r="O178">
        <v>2</v>
      </c>
      <c r="P178">
        <v>5</v>
      </c>
      <c r="Q178" t="s">
        <v>549</v>
      </c>
      <c r="R178" t="s">
        <v>549</v>
      </c>
      <c r="S178">
        <v>2</v>
      </c>
      <c r="T178">
        <v>5</v>
      </c>
      <c r="U178" t="s">
        <v>549</v>
      </c>
      <c r="V178" t="s">
        <v>549</v>
      </c>
      <c r="W178">
        <v>7</v>
      </c>
      <c r="X178">
        <v>16</v>
      </c>
      <c r="Y178">
        <v>18</v>
      </c>
      <c r="Z178">
        <v>42</v>
      </c>
      <c r="AA178">
        <v>4</v>
      </c>
      <c r="AB178">
        <v>9</v>
      </c>
      <c r="AC178">
        <v>43</v>
      </c>
      <c r="AD178">
        <v>41</v>
      </c>
    </row>
    <row r="179" spans="1:30" ht="12.75">
      <c r="A179" t="s">
        <v>412</v>
      </c>
      <c r="B179" t="s">
        <v>313</v>
      </c>
      <c r="C179" t="s">
        <v>394</v>
      </c>
      <c r="D179" t="s">
        <v>87</v>
      </c>
      <c r="E179">
        <v>23</v>
      </c>
      <c r="F179">
        <v>19</v>
      </c>
      <c r="G179">
        <v>25</v>
      </c>
      <c r="H179">
        <v>21</v>
      </c>
      <c r="I179">
        <v>53</v>
      </c>
      <c r="J179">
        <v>44</v>
      </c>
      <c r="K179">
        <v>34</v>
      </c>
      <c r="L179">
        <v>28</v>
      </c>
      <c r="M179">
        <v>11</v>
      </c>
      <c r="N179">
        <v>9</v>
      </c>
      <c r="O179">
        <v>1</v>
      </c>
      <c r="P179">
        <v>1</v>
      </c>
      <c r="Q179">
        <v>2</v>
      </c>
      <c r="R179">
        <v>2</v>
      </c>
      <c r="S179">
        <v>3</v>
      </c>
      <c r="T179">
        <v>2</v>
      </c>
      <c r="U179" t="s">
        <v>549</v>
      </c>
      <c r="V179" t="s">
        <v>549</v>
      </c>
      <c r="W179">
        <v>35</v>
      </c>
      <c r="X179">
        <v>29</v>
      </c>
      <c r="Y179">
        <v>45</v>
      </c>
      <c r="Z179">
        <v>37</v>
      </c>
      <c r="AA179">
        <v>5</v>
      </c>
      <c r="AB179">
        <v>4</v>
      </c>
      <c r="AC179">
        <v>121</v>
      </c>
      <c r="AD179">
        <v>118</v>
      </c>
    </row>
    <row r="180" spans="1:30" ht="12.75">
      <c r="A180" t="s">
        <v>429</v>
      </c>
      <c r="B180" t="s">
        <v>191</v>
      </c>
      <c r="C180" t="s">
        <v>414</v>
      </c>
      <c r="D180" t="s">
        <v>593</v>
      </c>
      <c r="E180">
        <v>7</v>
      </c>
      <c r="F180">
        <v>13</v>
      </c>
      <c r="G180">
        <v>23</v>
      </c>
      <c r="H180">
        <v>43</v>
      </c>
      <c r="I180">
        <v>16</v>
      </c>
      <c r="J180">
        <v>30</v>
      </c>
      <c r="K180">
        <v>11</v>
      </c>
      <c r="L180">
        <v>21</v>
      </c>
      <c r="M180">
        <v>2</v>
      </c>
      <c r="N180">
        <v>4</v>
      </c>
      <c r="O180" t="s">
        <v>549</v>
      </c>
      <c r="P180" t="s">
        <v>549</v>
      </c>
      <c r="Q180">
        <v>2</v>
      </c>
      <c r="R180">
        <v>4</v>
      </c>
      <c r="S180" t="s">
        <v>549</v>
      </c>
      <c r="T180" t="s">
        <v>549</v>
      </c>
      <c r="U180" t="s">
        <v>549</v>
      </c>
      <c r="V180" t="s">
        <v>549</v>
      </c>
      <c r="W180">
        <v>12</v>
      </c>
      <c r="X180">
        <v>23</v>
      </c>
      <c r="Y180">
        <v>23</v>
      </c>
      <c r="Z180">
        <v>43</v>
      </c>
      <c r="AA180">
        <v>8</v>
      </c>
      <c r="AB180">
        <v>15</v>
      </c>
      <c r="AC180">
        <v>53</v>
      </c>
      <c r="AD180">
        <v>52</v>
      </c>
    </row>
    <row r="181" spans="1:30" ht="12.75">
      <c r="A181" t="s">
        <v>429</v>
      </c>
      <c r="B181" t="s">
        <v>313</v>
      </c>
      <c r="C181" t="s">
        <v>414</v>
      </c>
      <c r="D181" t="s">
        <v>88</v>
      </c>
      <c r="E181">
        <v>21</v>
      </c>
      <c r="F181">
        <v>19</v>
      </c>
      <c r="G181">
        <v>26</v>
      </c>
      <c r="H181">
        <v>24</v>
      </c>
      <c r="I181">
        <v>72</v>
      </c>
      <c r="J181">
        <v>66</v>
      </c>
      <c r="K181">
        <v>26</v>
      </c>
      <c r="L181">
        <v>24</v>
      </c>
      <c r="M181">
        <v>3</v>
      </c>
      <c r="N181">
        <v>3</v>
      </c>
      <c r="O181">
        <v>1</v>
      </c>
      <c r="P181">
        <v>1</v>
      </c>
      <c r="Q181">
        <v>1</v>
      </c>
      <c r="R181">
        <v>1</v>
      </c>
      <c r="S181" t="s">
        <v>549</v>
      </c>
      <c r="T181" t="s">
        <v>549</v>
      </c>
      <c r="U181" t="s">
        <v>549</v>
      </c>
      <c r="V181" t="s">
        <v>549</v>
      </c>
      <c r="W181">
        <v>20</v>
      </c>
      <c r="X181">
        <v>18</v>
      </c>
      <c r="Y181">
        <v>31</v>
      </c>
      <c r="Z181">
        <v>28</v>
      </c>
      <c r="AA181">
        <v>6</v>
      </c>
      <c r="AB181">
        <v>6</v>
      </c>
      <c r="AC181">
        <v>109</v>
      </c>
      <c r="AD181">
        <v>109</v>
      </c>
    </row>
    <row r="182" spans="1:30" ht="12.75">
      <c r="A182" t="s">
        <v>429</v>
      </c>
      <c r="B182" t="s">
        <v>193</v>
      </c>
      <c r="C182" t="s">
        <v>414</v>
      </c>
      <c r="D182" t="s">
        <v>245</v>
      </c>
      <c r="E182">
        <v>28</v>
      </c>
      <c r="F182">
        <v>17</v>
      </c>
      <c r="G182">
        <v>49</v>
      </c>
      <c r="H182">
        <v>30</v>
      </c>
      <c r="I182">
        <v>88</v>
      </c>
      <c r="J182">
        <v>54</v>
      </c>
      <c r="K182">
        <v>37</v>
      </c>
      <c r="L182">
        <v>23</v>
      </c>
      <c r="M182">
        <v>5</v>
      </c>
      <c r="N182">
        <v>3</v>
      </c>
      <c r="O182">
        <v>1</v>
      </c>
      <c r="P182">
        <v>1</v>
      </c>
      <c r="Q182">
        <v>3</v>
      </c>
      <c r="R182">
        <v>2</v>
      </c>
      <c r="S182" t="s">
        <v>549</v>
      </c>
      <c r="T182" t="s">
        <v>549</v>
      </c>
      <c r="U182" t="s">
        <v>549</v>
      </c>
      <c r="V182" t="s">
        <v>549</v>
      </c>
      <c r="W182">
        <v>32</v>
      </c>
      <c r="X182">
        <v>20</v>
      </c>
      <c r="Y182">
        <v>54</v>
      </c>
      <c r="Z182">
        <v>33</v>
      </c>
      <c r="AA182">
        <v>14</v>
      </c>
      <c r="AB182">
        <v>9</v>
      </c>
      <c r="AC182">
        <v>162</v>
      </c>
      <c r="AD182">
        <v>161</v>
      </c>
    </row>
    <row r="183" spans="1:30" ht="12.75">
      <c r="A183" t="s">
        <v>350</v>
      </c>
      <c r="B183" t="s">
        <v>193</v>
      </c>
      <c r="C183" t="s">
        <v>465</v>
      </c>
      <c r="D183" t="s">
        <v>802</v>
      </c>
      <c r="E183">
        <v>6</v>
      </c>
      <c r="F183">
        <v>11</v>
      </c>
      <c r="G183">
        <v>6</v>
      </c>
      <c r="H183">
        <v>11</v>
      </c>
      <c r="I183">
        <v>23</v>
      </c>
      <c r="J183">
        <v>41</v>
      </c>
      <c r="K183">
        <v>15</v>
      </c>
      <c r="L183">
        <v>27</v>
      </c>
      <c r="M183">
        <v>1</v>
      </c>
      <c r="N183">
        <v>9</v>
      </c>
      <c r="O183" t="s">
        <v>549</v>
      </c>
      <c r="P183" t="s">
        <v>549</v>
      </c>
      <c r="Q183">
        <v>2</v>
      </c>
      <c r="R183">
        <v>4</v>
      </c>
      <c r="S183">
        <v>7</v>
      </c>
      <c r="T183">
        <v>13</v>
      </c>
      <c r="U183">
        <v>1</v>
      </c>
      <c r="V183">
        <v>9</v>
      </c>
      <c r="W183">
        <v>8</v>
      </c>
      <c r="X183">
        <v>14</v>
      </c>
      <c r="Y183">
        <v>29</v>
      </c>
      <c r="Z183">
        <v>52</v>
      </c>
      <c r="AA183">
        <v>6</v>
      </c>
      <c r="AB183">
        <v>13</v>
      </c>
      <c r="AC183">
        <v>56</v>
      </c>
      <c r="AD183">
        <v>56</v>
      </c>
    </row>
    <row r="184" spans="1:30" ht="12.75">
      <c r="A184" t="s">
        <v>350</v>
      </c>
      <c r="B184" t="s">
        <v>191</v>
      </c>
      <c r="C184" t="s">
        <v>465</v>
      </c>
      <c r="D184" t="s">
        <v>474</v>
      </c>
      <c r="E184">
        <v>3</v>
      </c>
      <c r="F184">
        <v>27</v>
      </c>
      <c r="G184">
        <v>2</v>
      </c>
      <c r="H184">
        <v>18</v>
      </c>
      <c r="I184">
        <v>5</v>
      </c>
      <c r="J184">
        <v>45</v>
      </c>
      <c r="K184">
        <v>1</v>
      </c>
      <c r="L184">
        <v>9</v>
      </c>
      <c r="M184">
        <v>1</v>
      </c>
      <c r="N184">
        <v>9</v>
      </c>
      <c r="O184" t="s">
        <v>549</v>
      </c>
      <c r="P184" t="s">
        <v>549</v>
      </c>
      <c r="Q184">
        <v>1</v>
      </c>
      <c r="R184">
        <v>9</v>
      </c>
      <c r="S184">
        <v>1</v>
      </c>
      <c r="T184">
        <v>9</v>
      </c>
      <c r="U184">
        <v>1</v>
      </c>
      <c r="V184">
        <v>9</v>
      </c>
      <c r="W184">
        <v>3</v>
      </c>
      <c r="X184">
        <v>27</v>
      </c>
      <c r="Y184">
        <v>6</v>
      </c>
      <c r="Z184">
        <v>55</v>
      </c>
      <c r="AA184" t="s">
        <v>549</v>
      </c>
      <c r="AB184" t="s">
        <v>549</v>
      </c>
      <c r="AC184">
        <v>11</v>
      </c>
      <c r="AD184">
        <v>11</v>
      </c>
    </row>
    <row r="185" spans="1:30" ht="12.75">
      <c r="A185" t="s">
        <v>350</v>
      </c>
      <c r="B185" t="s">
        <v>313</v>
      </c>
      <c r="C185" t="s">
        <v>465</v>
      </c>
      <c r="D185" t="s">
        <v>89</v>
      </c>
      <c r="E185">
        <v>3</v>
      </c>
      <c r="F185">
        <v>7</v>
      </c>
      <c r="G185">
        <v>4</v>
      </c>
      <c r="H185">
        <v>9</v>
      </c>
      <c r="I185">
        <v>18</v>
      </c>
      <c r="J185">
        <v>40</v>
      </c>
      <c r="K185">
        <v>14</v>
      </c>
      <c r="L185">
        <v>31</v>
      </c>
      <c r="M185" t="s">
        <v>549</v>
      </c>
      <c r="N185" t="s">
        <v>549</v>
      </c>
      <c r="O185" t="s">
        <v>549</v>
      </c>
      <c r="P185" t="s">
        <v>549</v>
      </c>
      <c r="Q185">
        <v>1</v>
      </c>
      <c r="R185">
        <v>2</v>
      </c>
      <c r="S185">
        <v>6</v>
      </c>
      <c r="T185">
        <v>13</v>
      </c>
      <c r="U185" t="s">
        <v>549</v>
      </c>
      <c r="V185" t="s">
        <v>549</v>
      </c>
      <c r="W185">
        <v>5</v>
      </c>
      <c r="X185">
        <v>11</v>
      </c>
      <c r="Y185">
        <v>23</v>
      </c>
      <c r="Z185">
        <v>51</v>
      </c>
      <c r="AA185">
        <v>6</v>
      </c>
      <c r="AB185">
        <v>13</v>
      </c>
      <c r="AC185">
        <v>45</v>
      </c>
      <c r="AD185">
        <v>45</v>
      </c>
    </row>
    <row r="186" spans="1:30" ht="12.75">
      <c r="A186" t="s">
        <v>431</v>
      </c>
      <c r="B186" t="s">
        <v>191</v>
      </c>
      <c r="C186" t="s">
        <v>414</v>
      </c>
      <c r="D186" t="s">
        <v>594</v>
      </c>
      <c r="E186">
        <v>8</v>
      </c>
      <c r="F186">
        <v>13</v>
      </c>
      <c r="G186">
        <v>27</v>
      </c>
      <c r="H186">
        <v>45</v>
      </c>
      <c r="I186">
        <v>23</v>
      </c>
      <c r="J186">
        <v>38</v>
      </c>
      <c r="K186">
        <v>10</v>
      </c>
      <c r="L186">
        <v>17</v>
      </c>
      <c r="M186">
        <v>7</v>
      </c>
      <c r="N186">
        <v>12</v>
      </c>
      <c r="O186">
        <v>1</v>
      </c>
      <c r="P186">
        <v>2</v>
      </c>
      <c r="Q186">
        <v>1</v>
      </c>
      <c r="R186">
        <v>2</v>
      </c>
      <c r="S186" t="s">
        <v>549</v>
      </c>
      <c r="T186" t="s">
        <v>549</v>
      </c>
      <c r="U186" t="s">
        <v>549</v>
      </c>
      <c r="V186" t="s">
        <v>549</v>
      </c>
      <c r="W186">
        <v>7</v>
      </c>
      <c r="X186">
        <v>12</v>
      </c>
      <c r="Y186">
        <v>13</v>
      </c>
      <c r="Z186">
        <v>22</v>
      </c>
      <c r="AA186">
        <v>8</v>
      </c>
      <c r="AB186">
        <v>13</v>
      </c>
      <c r="AC186">
        <v>60</v>
      </c>
      <c r="AD186">
        <v>60</v>
      </c>
    </row>
    <row r="187" spans="1:30" ht="12.75">
      <c r="A187" t="s">
        <v>431</v>
      </c>
      <c r="B187" t="s">
        <v>313</v>
      </c>
      <c r="C187" t="s">
        <v>414</v>
      </c>
      <c r="D187" t="s">
        <v>90</v>
      </c>
      <c r="E187">
        <v>6</v>
      </c>
      <c r="F187">
        <v>7</v>
      </c>
      <c r="G187">
        <v>18</v>
      </c>
      <c r="H187">
        <v>20</v>
      </c>
      <c r="I187">
        <v>38</v>
      </c>
      <c r="J187">
        <v>42</v>
      </c>
      <c r="K187">
        <v>26</v>
      </c>
      <c r="L187">
        <v>29</v>
      </c>
      <c r="M187">
        <v>4</v>
      </c>
      <c r="N187">
        <v>4</v>
      </c>
      <c r="O187" t="s">
        <v>549</v>
      </c>
      <c r="P187" t="s">
        <v>549</v>
      </c>
      <c r="Q187">
        <v>1</v>
      </c>
      <c r="R187">
        <v>1</v>
      </c>
      <c r="S187">
        <v>8</v>
      </c>
      <c r="T187">
        <v>9</v>
      </c>
      <c r="U187" t="s">
        <v>549</v>
      </c>
      <c r="V187" t="s">
        <v>549</v>
      </c>
      <c r="W187">
        <v>7</v>
      </c>
      <c r="X187">
        <v>8</v>
      </c>
      <c r="Y187">
        <v>38</v>
      </c>
      <c r="Z187">
        <v>42</v>
      </c>
      <c r="AA187">
        <v>9</v>
      </c>
      <c r="AB187">
        <v>10</v>
      </c>
      <c r="AC187">
        <v>91</v>
      </c>
      <c r="AD187">
        <v>90</v>
      </c>
    </row>
    <row r="188" spans="1:30" ht="12.75">
      <c r="A188" t="s">
        <v>431</v>
      </c>
      <c r="B188" t="s">
        <v>193</v>
      </c>
      <c r="C188" t="s">
        <v>414</v>
      </c>
      <c r="D188" t="s">
        <v>246</v>
      </c>
      <c r="E188">
        <v>14</v>
      </c>
      <c r="F188">
        <v>9</v>
      </c>
      <c r="G188">
        <v>45</v>
      </c>
      <c r="H188">
        <v>30</v>
      </c>
      <c r="I188">
        <v>61</v>
      </c>
      <c r="J188">
        <v>40</v>
      </c>
      <c r="K188">
        <v>36</v>
      </c>
      <c r="L188">
        <v>24</v>
      </c>
      <c r="M188">
        <v>11</v>
      </c>
      <c r="N188">
        <v>7</v>
      </c>
      <c r="O188">
        <v>1</v>
      </c>
      <c r="P188">
        <v>2</v>
      </c>
      <c r="Q188">
        <v>2</v>
      </c>
      <c r="R188">
        <v>1</v>
      </c>
      <c r="S188">
        <v>8</v>
      </c>
      <c r="T188">
        <v>9</v>
      </c>
      <c r="U188" t="s">
        <v>549</v>
      </c>
      <c r="V188" t="s">
        <v>549</v>
      </c>
      <c r="W188">
        <v>14</v>
      </c>
      <c r="X188">
        <v>9</v>
      </c>
      <c r="Y188">
        <v>51</v>
      </c>
      <c r="Z188">
        <v>34</v>
      </c>
      <c r="AA188">
        <v>17</v>
      </c>
      <c r="AB188">
        <v>11</v>
      </c>
      <c r="AC188">
        <v>151</v>
      </c>
      <c r="AD188">
        <v>150</v>
      </c>
    </row>
    <row r="189" spans="1:30" ht="12.75">
      <c r="A189" t="s">
        <v>345</v>
      </c>
      <c r="B189" t="s">
        <v>193</v>
      </c>
      <c r="C189" t="s">
        <v>541</v>
      </c>
      <c r="D189" t="s">
        <v>247</v>
      </c>
      <c r="E189">
        <v>13</v>
      </c>
      <c r="F189">
        <v>8</v>
      </c>
      <c r="G189">
        <v>36</v>
      </c>
      <c r="H189">
        <v>22</v>
      </c>
      <c r="I189">
        <v>37</v>
      </c>
      <c r="J189">
        <v>23</v>
      </c>
      <c r="K189">
        <v>28</v>
      </c>
      <c r="L189">
        <v>17</v>
      </c>
      <c r="M189">
        <v>1</v>
      </c>
      <c r="N189">
        <v>2</v>
      </c>
      <c r="O189">
        <v>1</v>
      </c>
      <c r="P189">
        <v>2</v>
      </c>
      <c r="Q189">
        <v>1</v>
      </c>
      <c r="R189">
        <v>1</v>
      </c>
      <c r="S189">
        <v>2</v>
      </c>
      <c r="T189">
        <v>2</v>
      </c>
      <c r="U189">
        <v>2</v>
      </c>
      <c r="V189">
        <v>3</v>
      </c>
      <c r="W189">
        <v>32</v>
      </c>
      <c r="X189">
        <v>20</v>
      </c>
      <c r="Y189">
        <v>94</v>
      </c>
      <c r="Z189">
        <v>58</v>
      </c>
      <c r="AA189">
        <v>5</v>
      </c>
      <c r="AB189">
        <v>3</v>
      </c>
      <c r="AC189">
        <v>163</v>
      </c>
      <c r="AD189">
        <v>163</v>
      </c>
    </row>
    <row r="190" spans="1:30" ht="12.75">
      <c r="A190" t="s">
        <v>345</v>
      </c>
      <c r="B190" t="s">
        <v>191</v>
      </c>
      <c r="C190" t="s">
        <v>541</v>
      </c>
      <c r="D190" t="s">
        <v>595</v>
      </c>
      <c r="E190">
        <v>9</v>
      </c>
      <c r="F190">
        <v>14</v>
      </c>
      <c r="G190">
        <v>18</v>
      </c>
      <c r="H190">
        <v>27</v>
      </c>
      <c r="I190">
        <v>16</v>
      </c>
      <c r="J190">
        <v>24</v>
      </c>
      <c r="K190">
        <v>10</v>
      </c>
      <c r="L190">
        <v>15</v>
      </c>
      <c r="M190">
        <v>1</v>
      </c>
      <c r="N190">
        <v>2</v>
      </c>
      <c r="O190">
        <v>1</v>
      </c>
      <c r="P190">
        <v>2</v>
      </c>
      <c r="Q190" t="s">
        <v>549</v>
      </c>
      <c r="R190" t="s">
        <v>549</v>
      </c>
      <c r="S190" t="s">
        <v>549</v>
      </c>
      <c r="T190" t="s">
        <v>549</v>
      </c>
      <c r="U190">
        <v>2</v>
      </c>
      <c r="V190">
        <v>3</v>
      </c>
      <c r="W190">
        <v>13</v>
      </c>
      <c r="X190">
        <v>20</v>
      </c>
      <c r="Y190">
        <v>32</v>
      </c>
      <c r="Z190">
        <v>48</v>
      </c>
      <c r="AA190">
        <v>3</v>
      </c>
      <c r="AB190">
        <v>5</v>
      </c>
      <c r="AC190">
        <v>66</v>
      </c>
      <c r="AD190">
        <v>66</v>
      </c>
    </row>
    <row r="191" spans="1:30" ht="12.75">
      <c r="A191" t="s">
        <v>345</v>
      </c>
      <c r="B191" t="s">
        <v>313</v>
      </c>
      <c r="C191" t="s">
        <v>541</v>
      </c>
      <c r="D191" t="s">
        <v>91</v>
      </c>
      <c r="E191">
        <v>4</v>
      </c>
      <c r="F191">
        <v>4</v>
      </c>
      <c r="G191">
        <v>18</v>
      </c>
      <c r="H191">
        <v>19</v>
      </c>
      <c r="I191">
        <v>21</v>
      </c>
      <c r="J191">
        <v>22</v>
      </c>
      <c r="K191">
        <v>18</v>
      </c>
      <c r="L191">
        <v>19</v>
      </c>
      <c r="M191" t="s">
        <v>549</v>
      </c>
      <c r="N191" t="s">
        <v>549</v>
      </c>
      <c r="O191" t="s">
        <v>549</v>
      </c>
      <c r="P191" t="s">
        <v>549</v>
      </c>
      <c r="Q191">
        <v>1</v>
      </c>
      <c r="R191">
        <v>1</v>
      </c>
      <c r="S191">
        <v>2</v>
      </c>
      <c r="T191">
        <v>2</v>
      </c>
      <c r="U191" t="s">
        <v>549</v>
      </c>
      <c r="V191" t="s">
        <v>549</v>
      </c>
      <c r="W191">
        <v>19</v>
      </c>
      <c r="X191">
        <v>20</v>
      </c>
      <c r="Y191">
        <v>62</v>
      </c>
      <c r="Z191">
        <v>64</v>
      </c>
      <c r="AA191">
        <v>2</v>
      </c>
      <c r="AB191">
        <v>2</v>
      </c>
      <c r="AC191">
        <v>97</v>
      </c>
      <c r="AD191">
        <v>97</v>
      </c>
    </row>
    <row r="192" spans="1:30" ht="12.75">
      <c r="A192" t="s">
        <v>323</v>
      </c>
      <c r="B192" t="s">
        <v>191</v>
      </c>
      <c r="C192" t="s">
        <v>463</v>
      </c>
      <c r="D192" t="s">
        <v>596</v>
      </c>
      <c r="E192">
        <v>55</v>
      </c>
      <c r="F192">
        <v>16</v>
      </c>
      <c r="G192">
        <v>129</v>
      </c>
      <c r="H192">
        <v>38</v>
      </c>
      <c r="I192">
        <v>67</v>
      </c>
      <c r="J192">
        <v>20</v>
      </c>
      <c r="K192">
        <v>62</v>
      </c>
      <c r="L192">
        <v>18</v>
      </c>
      <c r="M192">
        <v>29</v>
      </c>
      <c r="N192">
        <v>9</v>
      </c>
      <c r="O192">
        <v>4</v>
      </c>
      <c r="P192">
        <v>1</v>
      </c>
      <c r="Q192">
        <v>10</v>
      </c>
      <c r="R192">
        <v>3</v>
      </c>
      <c r="S192">
        <v>9</v>
      </c>
      <c r="T192">
        <v>3</v>
      </c>
      <c r="U192">
        <v>6</v>
      </c>
      <c r="V192">
        <v>2</v>
      </c>
      <c r="W192">
        <v>72</v>
      </c>
      <c r="X192">
        <v>21</v>
      </c>
      <c r="Y192">
        <v>162</v>
      </c>
      <c r="Z192">
        <v>48</v>
      </c>
      <c r="AA192">
        <v>37</v>
      </c>
      <c r="AB192">
        <v>11</v>
      </c>
      <c r="AC192">
        <v>340</v>
      </c>
      <c r="AD192">
        <v>339</v>
      </c>
    </row>
    <row r="193" spans="1:30" ht="12.75">
      <c r="A193" t="s">
        <v>323</v>
      </c>
      <c r="B193" t="s">
        <v>313</v>
      </c>
      <c r="C193" t="s">
        <v>463</v>
      </c>
      <c r="D193" t="s">
        <v>92</v>
      </c>
      <c r="E193">
        <v>113</v>
      </c>
      <c r="F193">
        <v>12</v>
      </c>
      <c r="G193">
        <v>233</v>
      </c>
      <c r="H193">
        <v>26</v>
      </c>
      <c r="I193">
        <v>296</v>
      </c>
      <c r="J193">
        <v>33</v>
      </c>
      <c r="K193">
        <v>228</v>
      </c>
      <c r="L193">
        <v>25</v>
      </c>
      <c r="M193">
        <v>38</v>
      </c>
      <c r="N193">
        <v>4</v>
      </c>
      <c r="O193">
        <v>2</v>
      </c>
      <c r="P193">
        <v>0</v>
      </c>
      <c r="Q193">
        <v>7</v>
      </c>
      <c r="R193">
        <v>1</v>
      </c>
      <c r="S193">
        <v>33</v>
      </c>
      <c r="T193">
        <v>4</v>
      </c>
      <c r="U193">
        <v>2</v>
      </c>
      <c r="V193">
        <v>0</v>
      </c>
      <c r="W193">
        <v>155</v>
      </c>
      <c r="X193">
        <v>17</v>
      </c>
      <c r="Y193">
        <v>450</v>
      </c>
      <c r="Z193">
        <v>50</v>
      </c>
      <c r="AA193">
        <v>60</v>
      </c>
      <c r="AB193">
        <v>7</v>
      </c>
      <c r="AC193">
        <v>909</v>
      </c>
      <c r="AD193">
        <v>907</v>
      </c>
    </row>
    <row r="194" spans="1:30" ht="12.75">
      <c r="A194" t="s">
        <v>323</v>
      </c>
      <c r="B194" t="s">
        <v>193</v>
      </c>
      <c r="C194" t="s">
        <v>463</v>
      </c>
      <c r="D194" t="s">
        <v>248</v>
      </c>
      <c r="E194">
        <v>168</v>
      </c>
      <c r="F194">
        <v>13</v>
      </c>
      <c r="G194">
        <v>363</v>
      </c>
      <c r="H194">
        <v>29</v>
      </c>
      <c r="I194">
        <v>363</v>
      </c>
      <c r="J194">
        <v>29</v>
      </c>
      <c r="K194">
        <v>290</v>
      </c>
      <c r="L194">
        <v>23</v>
      </c>
      <c r="M194">
        <v>67</v>
      </c>
      <c r="N194">
        <v>5</v>
      </c>
      <c r="O194">
        <v>6</v>
      </c>
      <c r="P194">
        <v>0</v>
      </c>
      <c r="Q194">
        <v>17</v>
      </c>
      <c r="R194">
        <v>1</v>
      </c>
      <c r="S194">
        <v>42</v>
      </c>
      <c r="T194">
        <v>3</v>
      </c>
      <c r="U194">
        <v>8</v>
      </c>
      <c r="V194">
        <v>1</v>
      </c>
      <c r="W194">
        <v>227</v>
      </c>
      <c r="X194">
        <v>18</v>
      </c>
      <c r="Y194">
        <v>613</v>
      </c>
      <c r="Z194">
        <v>49</v>
      </c>
      <c r="AA194">
        <v>97</v>
      </c>
      <c r="AB194">
        <v>8</v>
      </c>
      <c r="AC194">
        <v>1250</v>
      </c>
      <c r="AD194">
        <v>1247</v>
      </c>
    </row>
    <row r="195" spans="1:30" ht="12.75">
      <c r="A195" t="s">
        <v>323</v>
      </c>
      <c r="B195" t="s">
        <v>187</v>
      </c>
      <c r="C195" t="s">
        <v>463</v>
      </c>
      <c r="D195" t="s">
        <v>42</v>
      </c>
      <c r="E195" t="s">
        <v>549</v>
      </c>
      <c r="F195" t="s">
        <v>549</v>
      </c>
      <c r="G195">
        <v>1</v>
      </c>
      <c r="H195">
        <v>100</v>
      </c>
      <c r="I195" t="s">
        <v>549</v>
      </c>
      <c r="J195" t="s">
        <v>549</v>
      </c>
      <c r="K195" t="s">
        <v>549</v>
      </c>
      <c r="L195" t="s">
        <v>549</v>
      </c>
      <c r="M195" t="s">
        <v>549</v>
      </c>
      <c r="N195" t="s">
        <v>549</v>
      </c>
      <c r="O195" t="s">
        <v>549</v>
      </c>
      <c r="P195" t="s">
        <v>549</v>
      </c>
      <c r="Q195" t="s">
        <v>549</v>
      </c>
      <c r="R195" t="s">
        <v>549</v>
      </c>
      <c r="S195" t="s">
        <v>549</v>
      </c>
      <c r="T195" t="s">
        <v>549</v>
      </c>
      <c r="U195" t="s">
        <v>549</v>
      </c>
      <c r="V195" t="s">
        <v>549</v>
      </c>
      <c r="W195" t="s">
        <v>549</v>
      </c>
      <c r="X195" t="s">
        <v>549</v>
      </c>
      <c r="Y195">
        <v>1</v>
      </c>
      <c r="Z195">
        <v>100</v>
      </c>
      <c r="AA195" t="s">
        <v>549</v>
      </c>
      <c r="AB195" t="s">
        <v>549</v>
      </c>
      <c r="AC195">
        <v>1</v>
      </c>
      <c r="AD195">
        <v>1</v>
      </c>
    </row>
    <row r="196" spans="1:30" ht="12.75">
      <c r="A196" t="s">
        <v>416</v>
      </c>
      <c r="B196" t="s">
        <v>193</v>
      </c>
      <c r="C196" t="s">
        <v>414</v>
      </c>
      <c r="D196" t="s">
        <v>249</v>
      </c>
      <c r="E196">
        <v>55</v>
      </c>
      <c r="F196">
        <v>21</v>
      </c>
      <c r="G196">
        <v>75</v>
      </c>
      <c r="H196">
        <v>28</v>
      </c>
      <c r="I196">
        <v>100</v>
      </c>
      <c r="J196">
        <v>38</v>
      </c>
      <c r="K196">
        <v>69</v>
      </c>
      <c r="L196">
        <v>26</v>
      </c>
      <c r="M196">
        <v>16</v>
      </c>
      <c r="N196">
        <v>6</v>
      </c>
      <c r="O196">
        <v>2</v>
      </c>
      <c r="P196">
        <v>1</v>
      </c>
      <c r="Q196">
        <v>1</v>
      </c>
      <c r="R196">
        <v>2</v>
      </c>
      <c r="S196">
        <v>6</v>
      </c>
      <c r="T196">
        <v>2</v>
      </c>
      <c r="U196">
        <v>1</v>
      </c>
      <c r="V196">
        <v>2</v>
      </c>
      <c r="W196">
        <v>47</v>
      </c>
      <c r="X196">
        <v>18</v>
      </c>
      <c r="Y196">
        <v>90</v>
      </c>
      <c r="Z196">
        <v>34</v>
      </c>
      <c r="AA196">
        <v>30</v>
      </c>
      <c r="AB196">
        <v>11</v>
      </c>
      <c r="AC196">
        <v>266</v>
      </c>
      <c r="AD196">
        <v>264</v>
      </c>
    </row>
    <row r="197" spans="1:30" ht="12.75">
      <c r="A197" t="s">
        <v>416</v>
      </c>
      <c r="B197" t="s">
        <v>191</v>
      </c>
      <c r="C197" t="s">
        <v>414</v>
      </c>
      <c r="D197" t="s">
        <v>597</v>
      </c>
      <c r="E197">
        <v>9</v>
      </c>
      <c r="F197">
        <v>15</v>
      </c>
      <c r="G197">
        <v>27</v>
      </c>
      <c r="H197">
        <v>44</v>
      </c>
      <c r="I197">
        <v>16</v>
      </c>
      <c r="J197">
        <v>26</v>
      </c>
      <c r="K197">
        <v>12</v>
      </c>
      <c r="L197">
        <v>19</v>
      </c>
      <c r="M197">
        <v>9</v>
      </c>
      <c r="N197">
        <v>15</v>
      </c>
      <c r="O197">
        <v>1</v>
      </c>
      <c r="P197">
        <v>2</v>
      </c>
      <c r="Q197">
        <v>1</v>
      </c>
      <c r="R197">
        <v>2</v>
      </c>
      <c r="S197">
        <v>4</v>
      </c>
      <c r="T197">
        <v>6</v>
      </c>
      <c r="U197">
        <v>1</v>
      </c>
      <c r="V197">
        <v>2</v>
      </c>
      <c r="W197">
        <v>14</v>
      </c>
      <c r="X197">
        <v>23</v>
      </c>
      <c r="Y197">
        <v>28</v>
      </c>
      <c r="Z197">
        <v>45</v>
      </c>
      <c r="AA197">
        <v>6</v>
      </c>
      <c r="AB197">
        <v>10</v>
      </c>
      <c r="AC197">
        <v>62</v>
      </c>
      <c r="AD197">
        <v>62</v>
      </c>
    </row>
    <row r="198" spans="1:30" ht="12.75">
      <c r="A198" t="s">
        <v>416</v>
      </c>
      <c r="B198" t="s">
        <v>313</v>
      </c>
      <c r="C198" t="s">
        <v>414</v>
      </c>
      <c r="D198" t="s">
        <v>93</v>
      </c>
      <c r="E198">
        <v>46</v>
      </c>
      <c r="F198">
        <v>23</v>
      </c>
      <c r="G198">
        <v>48</v>
      </c>
      <c r="H198">
        <v>24</v>
      </c>
      <c r="I198">
        <v>84</v>
      </c>
      <c r="J198">
        <v>41</v>
      </c>
      <c r="K198">
        <v>57</v>
      </c>
      <c r="L198">
        <v>28</v>
      </c>
      <c r="M198">
        <v>7</v>
      </c>
      <c r="N198">
        <v>3</v>
      </c>
      <c r="O198">
        <v>1</v>
      </c>
      <c r="P198">
        <v>0</v>
      </c>
      <c r="Q198" t="s">
        <v>549</v>
      </c>
      <c r="R198" t="s">
        <v>549</v>
      </c>
      <c r="S198">
        <v>2</v>
      </c>
      <c r="T198">
        <v>1</v>
      </c>
      <c r="U198" t="s">
        <v>549</v>
      </c>
      <c r="V198" t="s">
        <v>549</v>
      </c>
      <c r="W198">
        <v>33</v>
      </c>
      <c r="X198">
        <v>16</v>
      </c>
      <c r="Y198">
        <v>62</v>
      </c>
      <c r="Z198">
        <v>30</v>
      </c>
      <c r="AA198">
        <v>24</v>
      </c>
      <c r="AB198">
        <v>12</v>
      </c>
      <c r="AC198">
        <v>204</v>
      </c>
      <c r="AD198">
        <v>202</v>
      </c>
    </row>
    <row r="199" spans="1:30" ht="12.75">
      <c r="A199" t="s">
        <v>421</v>
      </c>
      <c r="B199" t="s">
        <v>191</v>
      </c>
      <c r="C199" t="s">
        <v>414</v>
      </c>
      <c r="D199" t="s">
        <v>598</v>
      </c>
      <c r="E199">
        <v>11</v>
      </c>
      <c r="F199">
        <v>22</v>
      </c>
      <c r="G199">
        <v>27</v>
      </c>
      <c r="H199">
        <v>54</v>
      </c>
      <c r="I199">
        <v>14</v>
      </c>
      <c r="J199">
        <v>28</v>
      </c>
      <c r="K199">
        <v>10</v>
      </c>
      <c r="L199">
        <v>20</v>
      </c>
      <c r="M199">
        <v>6</v>
      </c>
      <c r="N199">
        <v>12</v>
      </c>
      <c r="O199">
        <v>1</v>
      </c>
      <c r="P199">
        <v>2</v>
      </c>
      <c r="Q199" t="s">
        <v>549</v>
      </c>
      <c r="R199" t="s">
        <v>549</v>
      </c>
      <c r="S199" t="s">
        <v>549</v>
      </c>
      <c r="T199" t="s">
        <v>549</v>
      </c>
      <c r="U199">
        <v>1</v>
      </c>
      <c r="V199">
        <v>2</v>
      </c>
      <c r="W199">
        <v>14</v>
      </c>
      <c r="X199">
        <v>28</v>
      </c>
      <c r="Y199">
        <v>26</v>
      </c>
      <c r="Z199">
        <v>52</v>
      </c>
      <c r="AA199">
        <v>7</v>
      </c>
      <c r="AB199">
        <v>14</v>
      </c>
      <c r="AC199">
        <v>50</v>
      </c>
      <c r="AD199">
        <v>50</v>
      </c>
    </row>
    <row r="200" spans="1:30" ht="12.75">
      <c r="A200" t="s">
        <v>421</v>
      </c>
      <c r="B200" t="s">
        <v>313</v>
      </c>
      <c r="C200" t="s">
        <v>414</v>
      </c>
      <c r="D200" t="s">
        <v>94</v>
      </c>
      <c r="E200">
        <v>27</v>
      </c>
      <c r="F200">
        <v>26</v>
      </c>
      <c r="G200">
        <v>30</v>
      </c>
      <c r="H200">
        <v>29</v>
      </c>
      <c r="I200">
        <v>49</v>
      </c>
      <c r="J200">
        <v>47</v>
      </c>
      <c r="K200">
        <v>35</v>
      </c>
      <c r="L200">
        <v>34</v>
      </c>
      <c r="M200">
        <v>6</v>
      </c>
      <c r="N200">
        <v>6</v>
      </c>
      <c r="O200" t="s">
        <v>549</v>
      </c>
      <c r="P200" t="s">
        <v>549</v>
      </c>
      <c r="Q200">
        <v>1</v>
      </c>
      <c r="R200">
        <v>1</v>
      </c>
      <c r="S200">
        <v>10</v>
      </c>
      <c r="T200">
        <v>10</v>
      </c>
      <c r="U200" t="s">
        <v>549</v>
      </c>
      <c r="V200" t="s">
        <v>549</v>
      </c>
      <c r="W200">
        <v>14</v>
      </c>
      <c r="X200">
        <v>13</v>
      </c>
      <c r="Y200">
        <v>30</v>
      </c>
      <c r="Z200">
        <v>29</v>
      </c>
      <c r="AA200">
        <v>15</v>
      </c>
      <c r="AB200">
        <v>14</v>
      </c>
      <c r="AC200">
        <v>104</v>
      </c>
      <c r="AD200">
        <v>104</v>
      </c>
    </row>
    <row r="201" spans="1:30" ht="12.75">
      <c r="A201" t="s">
        <v>421</v>
      </c>
      <c r="B201" t="s">
        <v>193</v>
      </c>
      <c r="C201" t="s">
        <v>414</v>
      </c>
      <c r="D201" t="s">
        <v>795</v>
      </c>
      <c r="E201">
        <v>38</v>
      </c>
      <c r="F201">
        <v>25</v>
      </c>
      <c r="G201">
        <v>57</v>
      </c>
      <c r="H201">
        <v>37</v>
      </c>
      <c r="I201">
        <v>63</v>
      </c>
      <c r="J201">
        <v>41</v>
      </c>
      <c r="K201">
        <v>45</v>
      </c>
      <c r="L201">
        <v>29</v>
      </c>
      <c r="M201">
        <v>12</v>
      </c>
      <c r="N201">
        <v>8</v>
      </c>
      <c r="O201">
        <v>1</v>
      </c>
      <c r="P201">
        <v>2</v>
      </c>
      <c r="Q201">
        <v>1</v>
      </c>
      <c r="R201">
        <v>1</v>
      </c>
      <c r="S201">
        <v>10</v>
      </c>
      <c r="T201">
        <v>10</v>
      </c>
      <c r="U201">
        <v>1</v>
      </c>
      <c r="V201">
        <v>2</v>
      </c>
      <c r="W201">
        <v>28</v>
      </c>
      <c r="X201">
        <v>18</v>
      </c>
      <c r="Y201">
        <v>56</v>
      </c>
      <c r="Z201">
        <v>36</v>
      </c>
      <c r="AA201">
        <v>22</v>
      </c>
      <c r="AB201">
        <v>14</v>
      </c>
      <c r="AC201">
        <v>154</v>
      </c>
      <c r="AD201">
        <v>154</v>
      </c>
    </row>
    <row r="202" spans="1:30" ht="12.75">
      <c r="A202" t="s">
        <v>394</v>
      </c>
      <c r="B202" t="s">
        <v>187</v>
      </c>
      <c r="C202" t="s">
        <v>196</v>
      </c>
      <c r="D202" t="s">
        <v>773</v>
      </c>
      <c r="E202" t="s">
        <v>549</v>
      </c>
      <c r="F202" t="s">
        <v>549</v>
      </c>
      <c r="G202">
        <v>1</v>
      </c>
      <c r="H202">
        <v>33</v>
      </c>
      <c r="I202" t="s">
        <v>549</v>
      </c>
      <c r="J202" t="s">
        <v>549</v>
      </c>
      <c r="K202">
        <v>2</v>
      </c>
      <c r="L202">
        <v>67</v>
      </c>
      <c r="M202">
        <v>1</v>
      </c>
      <c r="N202">
        <v>33</v>
      </c>
      <c r="O202" t="s">
        <v>549</v>
      </c>
      <c r="P202" t="s">
        <v>549</v>
      </c>
      <c r="Q202" t="s">
        <v>549</v>
      </c>
      <c r="R202" t="s">
        <v>549</v>
      </c>
      <c r="S202" t="s">
        <v>549</v>
      </c>
      <c r="T202" t="s">
        <v>549</v>
      </c>
      <c r="U202" t="s">
        <v>549</v>
      </c>
      <c r="V202" t="s">
        <v>549</v>
      </c>
      <c r="W202">
        <v>1</v>
      </c>
      <c r="X202">
        <v>33</v>
      </c>
      <c r="Y202" t="s">
        <v>549</v>
      </c>
      <c r="Z202" t="s">
        <v>549</v>
      </c>
      <c r="AA202" t="s">
        <v>549</v>
      </c>
      <c r="AB202" t="s">
        <v>549</v>
      </c>
      <c r="AC202">
        <v>3</v>
      </c>
      <c r="AD202">
        <v>3</v>
      </c>
    </row>
    <row r="203" spans="1:30" ht="12.75">
      <c r="A203" t="s">
        <v>394</v>
      </c>
      <c r="B203" t="s">
        <v>191</v>
      </c>
      <c r="C203" t="s">
        <v>196</v>
      </c>
      <c r="D203" t="s">
        <v>690</v>
      </c>
      <c r="E203">
        <v>118</v>
      </c>
      <c r="F203">
        <v>18</v>
      </c>
      <c r="G203">
        <v>218</v>
      </c>
      <c r="H203">
        <v>33</v>
      </c>
      <c r="I203">
        <v>220</v>
      </c>
      <c r="J203">
        <v>33</v>
      </c>
      <c r="K203">
        <v>184</v>
      </c>
      <c r="L203">
        <v>28</v>
      </c>
      <c r="M203">
        <v>101</v>
      </c>
      <c r="N203">
        <v>15</v>
      </c>
      <c r="O203">
        <v>14</v>
      </c>
      <c r="P203">
        <v>2</v>
      </c>
      <c r="Q203">
        <v>10</v>
      </c>
      <c r="R203">
        <v>2</v>
      </c>
      <c r="S203">
        <v>21</v>
      </c>
      <c r="T203">
        <v>3</v>
      </c>
      <c r="U203">
        <v>9</v>
      </c>
      <c r="V203">
        <v>1</v>
      </c>
      <c r="W203">
        <v>148</v>
      </c>
      <c r="X203">
        <v>22</v>
      </c>
      <c r="Y203">
        <v>273</v>
      </c>
      <c r="Z203">
        <v>41</v>
      </c>
      <c r="AA203">
        <v>78</v>
      </c>
      <c r="AB203">
        <v>12</v>
      </c>
      <c r="AC203">
        <v>658</v>
      </c>
      <c r="AD203">
        <v>651</v>
      </c>
    </row>
    <row r="204" spans="1:30" ht="12.75">
      <c r="A204" t="s">
        <v>394</v>
      </c>
      <c r="B204" t="s">
        <v>313</v>
      </c>
      <c r="C204" t="s">
        <v>196</v>
      </c>
      <c r="D204" t="s">
        <v>777</v>
      </c>
      <c r="E204">
        <v>169</v>
      </c>
      <c r="F204">
        <v>15</v>
      </c>
      <c r="G204">
        <v>258</v>
      </c>
      <c r="H204">
        <v>24</v>
      </c>
      <c r="I204">
        <v>475</v>
      </c>
      <c r="J204">
        <v>43</v>
      </c>
      <c r="K204">
        <v>347</v>
      </c>
      <c r="L204">
        <v>32</v>
      </c>
      <c r="M204">
        <v>78</v>
      </c>
      <c r="N204">
        <v>7</v>
      </c>
      <c r="O204">
        <v>5</v>
      </c>
      <c r="P204">
        <v>0</v>
      </c>
      <c r="Q204">
        <v>7</v>
      </c>
      <c r="R204">
        <v>1</v>
      </c>
      <c r="S204">
        <v>28</v>
      </c>
      <c r="T204">
        <v>3</v>
      </c>
      <c r="U204">
        <v>2</v>
      </c>
      <c r="V204">
        <v>0</v>
      </c>
      <c r="W204">
        <v>290</v>
      </c>
      <c r="X204">
        <v>27</v>
      </c>
      <c r="Y204">
        <v>339</v>
      </c>
      <c r="Z204">
        <v>31</v>
      </c>
      <c r="AA204">
        <v>136</v>
      </c>
      <c r="AB204">
        <v>12</v>
      </c>
      <c r="AC204">
        <v>1094</v>
      </c>
      <c r="AD204">
        <v>1080</v>
      </c>
    </row>
    <row r="205" spans="1:30" ht="12.75">
      <c r="A205" t="s">
        <v>394</v>
      </c>
      <c r="B205" t="s">
        <v>193</v>
      </c>
      <c r="C205" t="s">
        <v>196</v>
      </c>
      <c r="D205" t="s">
        <v>250</v>
      </c>
      <c r="E205">
        <v>287</v>
      </c>
      <c r="F205">
        <v>16</v>
      </c>
      <c r="G205">
        <v>477</v>
      </c>
      <c r="H205">
        <v>27</v>
      </c>
      <c r="I205">
        <v>695</v>
      </c>
      <c r="J205">
        <v>40</v>
      </c>
      <c r="K205">
        <v>533</v>
      </c>
      <c r="L205">
        <v>30</v>
      </c>
      <c r="M205">
        <v>180</v>
      </c>
      <c r="N205">
        <v>10</v>
      </c>
      <c r="O205">
        <v>19</v>
      </c>
      <c r="P205">
        <v>1</v>
      </c>
      <c r="Q205">
        <v>17</v>
      </c>
      <c r="R205">
        <v>1</v>
      </c>
      <c r="S205">
        <v>49</v>
      </c>
      <c r="T205">
        <v>3</v>
      </c>
      <c r="U205">
        <v>11</v>
      </c>
      <c r="V205">
        <v>1</v>
      </c>
      <c r="W205">
        <v>439</v>
      </c>
      <c r="X205">
        <v>25</v>
      </c>
      <c r="Y205">
        <v>612</v>
      </c>
      <c r="Z205">
        <v>35</v>
      </c>
      <c r="AA205">
        <v>214</v>
      </c>
      <c r="AB205">
        <v>12</v>
      </c>
      <c r="AC205">
        <v>1755</v>
      </c>
      <c r="AD205">
        <v>1734</v>
      </c>
    </row>
    <row r="206" spans="1:30" ht="12.75">
      <c r="A206" t="s">
        <v>445</v>
      </c>
      <c r="B206" t="s">
        <v>193</v>
      </c>
      <c r="C206" t="s">
        <v>433</v>
      </c>
      <c r="D206" t="s">
        <v>251</v>
      </c>
      <c r="E206">
        <v>7</v>
      </c>
      <c r="F206">
        <v>9</v>
      </c>
      <c r="G206">
        <v>39</v>
      </c>
      <c r="H206">
        <v>49</v>
      </c>
      <c r="I206">
        <v>23</v>
      </c>
      <c r="J206">
        <v>29</v>
      </c>
      <c r="K206">
        <v>6</v>
      </c>
      <c r="L206">
        <v>8</v>
      </c>
      <c r="M206">
        <v>7</v>
      </c>
      <c r="N206">
        <v>9</v>
      </c>
      <c r="O206" t="s">
        <v>549</v>
      </c>
      <c r="P206" t="s">
        <v>549</v>
      </c>
      <c r="Q206" t="s">
        <v>549</v>
      </c>
      <c r="R206" t="s">
        <v>549</v>
      </c>
      <c r="S206">
        <v>1</v>
      </c>
      <c r="T206">
        <v>3</v>
      </c>
      <c r="U206" t="s">
        <v>549</v>
      </c>
      <c r="V206" t="s">
        <v>549</v>
      </c>
      <c r="W206">
        <v>13</v>
      </c>
      <c r="X206">
        <v>16</v>
      </c>
      <c r="Y206">
        <v>18</v>
      </c>
      <c r="Z206">
        <v>23</v>
      </c>
      <c r="AA206">
        <v>16</v>
      </c>
      <c r="AB206">
        <v>20</v>
      </c>
      <c r="AC206">
        <v>80</v>
      </c>
      <c r="AD206">
        <v>80</v>
      </c>
    </row>
    <row r="207" spans="1:30" ht="12.75">
      <c r="A207" t="s">
        <v>445</v>
      </c>
      <c r="B207" t="s">
        <v>191</v>
      </c>
      <c r="C207" t="s">
        <v>433</v>
      </c>
      <c r="D207" t="s">
        <v>599</v>
      </c>
      <c r="E207">
        <v>3</v>
      </c>
      <c r="F207">
        <v>9</v>
      </c>
      <c r="G207">
        <v>22</v>
      </c>
      <c r="H207">
        <v>65</v>
      </c>
      <c r="I207">
        <v>4</v>
      </c>
      <c r="J207">
        <v>12</v>
      </c>
      <c r="K207">
        <v>3</v>
      </c>
      <c r="L207">
        <v>9</v>
      </c>
      <c r="M207">
        <v>2</v>
      </c>
      <c r="N207">
        <v>6</v>
      </c>
      <c r="O207" t="s">
        <v>549</v>
      </c>
      <c r="P207" t="s">
        <v>549</v>
      </c>
      <c r="Q207" t="s">
        <v>549</v>
      </c>
      <c r="R207" t="s">
        <v>549</v>
      </c>
      <c r="S207">
        <v>1</v>
      </c>
      <c r="T207">
        <v>3</v>
      </c>
      <c r="U207" t="s">
        <v>549</v>
      </c>
      <c r="V207" t="s">
        <v>549</v>
      </c>
      <c r="W207">
        <v>7</v>
      </c>
      <c r="X207">
        <v>21</v>
      </c>
      <c r="Y207">
        <v>9</v>
      </c>
      <c r="Z207">
        <v>26</v>
      </c>
      <c r="AA207">
        <v>7</v>
      </c>
      <c r="AB207">
        <v>21</v>
      </c>
      <c r="AC207">
        <v>34</v>
      </c>
      <c r="AD207">
        <v>34</v>
      </c>
    </row>
    <row r="208" spans="1:30" ht="12.75">
      <c r="A208" t="s">
        <v>445</v>
      </c>
      <c r="B208" t="s">
        <v>313</v>
      </c>
      <c r="C208" t="s">
        <v>433</v>
      </c>
      <c r="D208" t="s">
        <v>95</v>
      </c>
      <c r="E208">
        <v>4</v>
      </c>
      <c r="F208">
        <v>9</v>
      </c>
      <c r="G208">
        <v>17</v>
      </c>
      <c r="H208">
        <v>37</v>
      </c>
      <c r="I208">
        <v>19</v>
      </c>
      <c r="J208">
        <v>41</v>
      </c>
      <c r="K208">
        <v>3</v>
      </c>
      <c r="L208">
        <v>7</v>
      </c>
      <c r="M208">
        <v>5</v>
      </c>
      <c r="N208">
        <v>11</v>
      </c>
      <c r="O208" t="s">
        <v>549</v>
      </c>
      <c r="P208" t="s">
        <v>549</v>
      </c>
      <c r="Q208" t="s">
        <v>549</v>
      </c>
      <c r="R208" t="s">
        <v>549</v>
      </c>
      <c r="S208" t="s">
        <v>549</v>
      </c>
      <c r="T208" t="s">
        <v>549</v>
      </c>
      <c r="U208" t="s">
        <v>549</v>
      </c>
      <c r="V208" t="s">
        <v>549</v>
      </c>
      <c r="W208">
        <v>6</v>
      </c>
      <c r="X208">
        <v>13</v>
      </c>
      <c r="Y208">
        <v>9</v>
      </c>
      <c r="Z208">
        <v>20</v>
      </c>
      <c r="AA208">
        <v>9</v>
      </c>
      <c r="AB208">
        <v>20</v>
      </c>
      <c r="AC208">
        <v>46</v>
      </c>
      <c r="AD208">
        <v>46</v>
      </c>
    </row>
    <row r="209" spans="1:30" ht="12.75">
      <c r="A209" t="s">
        <v>764</v>
      </c>
      <c r="B209" t="s">
        <v>313</v>
      </c>
      <c r="C209" t="s">
        <v>450</v>
      </c>
      <c r="D209" t="s">
        <v>506</v>
      </c>
      <c r="E209">
        <v>1</v>
      </c>
      <c r="F209">
        <v>13</v>
      </c>
      <c r="G209">
        <v>2</v>
      </c>
      <c r="H209">
        <v>25</v>
      </c>
      <c r="I209">
        <v>6</v>
      </c>
      <c r="J209">
        <v>75</v>
      </c>
      <c r="K209">
        <v>2</v>
      </c>
      <c r="L209">
        <v>25</v>
      </c>
      <c r="M209" t="s">
        <v>549</v>
      </c>
      <c r="N209" t="s">
        <v>549</v>
      </c>
      <c r="O209" t="s">
        <v>549</v>
      </c>
      <c r="P209" t="s">
        <v>549</v>
      </c>
      <c r="Q209" t="s">
        <v>549</v>
      </c>
      <c r="R209" t="s">
        <v>549</v>
      </c>
      <c r="S209" t="s">
        <v>549</v>
      </c>
      <c r="T209" t="s">
        <v>549</v>
      </c>
      <c r="U209" t="s">
        <v>549</v>
      </c>
      <c r="V209" t="s">
        <v>549</v>
      </c>
      <c r="W209" t="s">
        <v>549</v>
      </c>
      <c r="X209" t="s">
        <v>549</v>
      </c>
      <c r="Y209">
        <v>1</v>
      </c>
      <c r="Z209">
        <v>13</v>
      </c>
      <c r="AA209">
        <v>1</v>
      </c>
      <c r="AB209">
        <v>13</v>
      </c>
      <c r="AC209">
        <v>8</v>
      </c>
      <c r="AD209">
        <v>8</v>
      </c>
    </row>
    <row r="210" spans="1:30" ht="12.75">
      <c r="A210" t="s">
        <v>764</v>
      </c>
      <c r="B210" t="s">
        <v>193</v>
      </c>
      <c r="C210" t="s">
        <v>450</v>
      </c>
      <c r="D210" t="s">
        <v>737</v>
      </c>
      <c r="E210">
        <v>1</v>
      </c>
      <c r="F210">
        <v>13</v>
      </c>
      <c r="G210">
        <v>3</v>
      </c>
      <c r="H210">
        <v>30</v>
      </c>
      <c r="I210">
        <v>6</v>
      </c>
      <c r="J210">
        <v>75</v>
      </c>
      <c r="K210">
        <v>2</v>
      </c>
      <c r="L210">
        <v>25</v>
      </c>
      <c r="M210" t="s">
        <v>549</v>
      </c>
      <c r="N210" t="s">
        <v>549</v>
      </c>
      <c r="O210" t="s">
        <v>549</v>
      </c>
      <c r="P210" t="s">
        <v>549</v>
      </c>
      <c r="Q210">
        <v>1</v>
      </c>
      <c r="R210">
        <v>50</v>
      </c>
      <c r="S210">
        <v>1</v>
      </c>
      <c r="T210">
        <v>50</v>
      </c>
      <c r="U210" t="s">
        <v>549</v>
      </c>
      <c r="V210" t="s">
        <v>549</v>
      </c>
      <c r="W210">
        <v>1</v>
      </c>
      <c r="X210">
        <v>50</v>
      </c>
      <c r="Y210">
        <v>1</v>
      </c>
      <c r="Z210">
        <v>13</v>
      </c>
      <c r="AA210">
        <v>1</v>
      </c>
      <c r="AB210">
        <v>13</v>
      </c>
      <c r="AC210">
        <v>10</v>
      </c>
      <c r="AD210">
        <v>10</v>
      </c>
    </row>
    <row r="211" spans="1:30" ht="12.75">
      <c r="A211" t="s">
        <v>764</v>
      </c>
      <c r="B211" t="s">
        <v>191</v>
      </c>
      <c r="C211" t="s">
        <v>450</v>
      </c>
      <c r="D211" t="s">
        <v>739</v>
      </c>
      <c r="E211" t="s">
        <v>549</v>
      </c>
      <c r="F211" t="s">
        <v>549</v>
      </c>
      <c r="G211">
        <v>1</v>
      </c>
      <c r="H211">
        <v>50</v>
      </c>
      <c r="I211" t="s">
        <v>549</v>
      </c>
      <c r="J211" t="s">
        <v>549</v>
      </c>
      <c r="K211" t="s">
        <v>549</v>
      </c>
      <c r="L211" t="s">
        <v>549</v>
      </c>
      <c r="M211" t="s">
        <v>549</v>
      </c>
      <c r="N211" t="s">
        <v>549</v>
      </c>
      <c r="O211" t="s">
        <v>549</v>
      </c>
      <c r="P211" t="s">
        <v>549</v>
      </c>
      <c r="Q211">
        <v>1</v>
      </c>
      <c r="R211">
        <v>50</v>
      </c>
      <c r="S211">
        <v>1</v>
      </c>
      <c r="T211">
        <v>50</v>
      </c>
      <c r="U211" t="s">
        <v>549</v>
      </c>
      <c r="V211" t="s">
        <v>549</v>
      </c>
      <c r="W211">
        <v>1</v>
      </c>
      <c r="X211">
        <v>50</v>
      </c>
      <c r="Y211" t="s">
        <v>549</v>
      </c>
      <c r="Z211" t="s">
        <v>549</v>
      </c>
      <c r="AA211" t="s">
        <v>549</v>
      </c>
      <c r="AB211" t="s">
        <v>549</v>
      </c>
      <c r="AC211">
        <v>2</v>
      </c>
      <c r="AD211">
        <v>2</v>
      </c>
    </row>
    <row r="212" spans="1:30" ht="12.75">
      <c r="A212" t="s">
        <v>411</v>
      </c>
      <c r="B212" t="s">
        <v>193</v>
      </c>
      <c r="C212" t="s">
        <v>394</v>
      </c>
      <c r="D212" t="s">
        <v>252</v>
      </c>
      <c r="E212">
        <v>32</v>
      </c>
      <c r="F212">
        <v>27</v>
      </c>
      <c r="G212">
        <v>23</v>
      </c>
      <c r="H212">
        <v>19</v>
      </c>
      <c r="I212">
        <v>38</v>
      </c>
      <c r="J212">
        <v>32</v>
      </c>
      <c r="K212">
        <v>39</v>
      </c>
      <c r="L212">
        <v>33</v>
      </c>
      <c r="M212">
        <v>7</v>
      </c>
      <c r="N212">
        <v>6</v>
      </c>
      <c r="O212" t="s">
        <v>549</v>
      </c>
      <c r="P212" t="s">
        <v>549</v>
      </c>
      <c r="Q212">
        <v>1</v>
      </c>
      <c r="R212">
        <v>2</v>
      </c>
      <c r="S212">
        <v>6</v>
      </c>
      <c r="T212">
        <v>5</v>
      </c>
      <c r="U212">
        <v>1</v>
      </c>
      <c r="V212">
        <v>1</v>
      </c>
      <c r="W212">
        <v>32</v>
      </c>
      <c r="X212">
        <v>27</v>
      </c>
      <c r="Y212">
        <v>49</v>
      </c>
      <c r="Z212">
        <v>41</v>
      </c>
      <c r="AA212">
        <v>18</v>
      </c>
      <c r="AB212">
        <v>15</v>
      </c>
      <c r="AC212">
        <v>120</v>
      </c>
      <c r="AD212">
        <v>118</v>
      </c>
    </row>
    <row r="213" spans="1:30" ht="12.75">
      <c r="A213" t="s">
        <v>411</v>
      </c>
      <c r="B213" t="s">
        <v>191</v>
      </c>
      <c r="C213" t="s">
        <v>394</v>
      </c>
      <c r="D213" t="s">
        <v>600</v>
      </c>
      <c r="E213">
        <v>13</v>
      </c>
      <c r="F213">
        <v>32</v>
      </c>
      <c r="G213">
        <v>6</v>
      </c>
      <c r="H213">
        <v>15</v>
      </c>
      <c r="I213">
        <v>7</v>
      </c>
      <c r="J213">
        <v>17</v>
      </c>
      <c r="K213">
        <v>10</v>
      </c>
      <c r="L213">
        <v>24</v>
      </c>
      <c r="M213">
        <v>5</v>
      </c>
      <c r="N213">
        <v>12</v>
      </c>
      <c r="O213" t="s">
        <v>549</v>
      </c>
      <c r="P213" t="s">
        <v>549</v>
      </c>
      <c r="Q213">
        <v>1</v>
      </c>
      <c r="R213">
        <v>2</v>
      </c>
      <c r="S213">
        <v>2</v>
      </c>
      <c r="T213">
        <v>5</v>
      </c>
      <c r="U213" t="s">
        <v>549</v>
      </c>
      <c r="V213" t="s">
        <v>549</v>
      </c>
      <c r="W213">
        <v>15</v>
      </c>
      <c r="X213">
        <v>37</v>
      </c>
      <c r="Y213">
        <v>21</v>
      </c>
      <c r="Z213">
        <v>51</v>
      </c>
      <c r="AA213">
        <v>6</v>
      </c>
      <c r="AB213">
        <v>15</v>
      </c>
      <c r="AC213">
        <v>41</v>
      </c>
      <c r="AD213">
        <v>40</v>
      </c>
    </row>
    <row r="214" spans="1:30" ht="12.75">
      <c r="A214" t="s">
        <v>411</v>
      </c>
      <c r="B214" t="s">
        <v>313</v>
      </c>
      <c r="C214" t="s">
        <v>394</v>
      </c>
      <c r="D214" t="s">
        <v>96</v>
      </c>
      <c r="E214">
        <v>19</v>
      </c>
      <c r="F214">
        <v>24</v>
      </c>
      <c r="G214">
        <v>17</v>
      </c>
      <c r="H214">
        <v>22</v>
      </c>
      <c r="I214">
        <v>31</v>
      </c>
      <c r="J214">
        <v>39</v>
      </c>
      <c r="K214">
        <v>29</v>
      </c>
      <c r="L214">
        <v>37</v>
      </c>
      <c r="M214">
        <v>2</v>
      </c>
      <c r="N214">
        <v>3</v>
      </c>
      <c r="O214" t="s">
        <v>549</v>
      </c>
      <c r="P214" t="s">
        <v>549</v>
      </c>
      <c r="Q214" t="s">
        <v>549</v>
      </c>
      <c r="R214" t="s">
        <v>549</v>
      </c>
      <c r="S214">
        <v>4</v>
      </c>
      <c r="T214">
        <v>5</v>
      </c>
      <c r="U214">
        <v>1</v>
      </c>
      <c r="V214">
        <v>1</v>
      </c>
      <c r="W214">
        <v>17</v>
      </c>
      <c r="X214">
        <v>22</v>
      </c>
      <c r="Y214">
        <v>28</v>
      </c>
      <c r="Z214">
        <v>35</v>
      </c>
      <c r="AA214">
        <v>12</v>
      </c>
      <c r="AB214">
        <v>15</v>
      </c>
      <c r="AC214">
        <v>79</v>
      </c>
      <c r="AD214">
        <v>78</v>
      </c>
    </row>
    <row r="215" spans="1:30" ht="12.75">
      <c r="A215" t="s">
        <v>396</v>
      </c>
      <c r="B215" t="s">
        <v>191</v>
      </c>
      <c r="C215" t="s">
        <v>394</v>
      </c>
      <c r="D215" t="s">
        <v>601</v>
      </c>
      <c r="E215">
        <v>7</v>
      </c>
      <c r="F215">
        <v>18</v>
      </c>
      <c r="G215">
        <v>11</v>
      </c>
      <c r="H215">
        <v>29</v>
      </c>
      <c r="I215">
        <v>16</v>
      </c>
      <c r="J215">
        <v>42</v>
      </c>
      <c r="K215">
        <v>13</v>
      </c>
      <c r="L215">
        <v>34</v>
      </c>
      <c r="M215">
        <v>7</v>
      </c>
      <c r="N215">
        <v>18</v>
      </c>
      <c r="O215" t="s">
        <v>549</v>
      </c>
      <c r="P215" t="s">
        <v>549</v>
      </c>
      <c r="Q215">
        <v>2</v>
      </c>
      <c r="R215">
        <v>5</v>
      </c>
      <c r="S215">
        <v>1</v>
      </c>
      <c r="T215">
        <v>3</v>
      </c>
      <c r="U215" t="s">
        <v>549</v>
      </c>
      <c r="V215" t="s">
        <v>549</v>
      </c>
      <c r="W215">
        <v>6</v>
      </c>
      <c r="X215">
        <v>16</v>
      </c>
      <c r="Y215">
        <v>9</v>
      </c>
      <c r="Z215">
        <v>24</v>
      </c>
      <c r="AA215">
        <v>3</v>
      </c>
      <c r="AB215">
        <v>8</v>
      </c>
      <c r="AC215">
        <v>38</v>
      </c>
      <c r="AD215">
        <v>38</v>
      </c>
    </row>
    <row r="216" spans="1:30" ht="12.75">
      <c r="A216" t="s">
        <v>396</v>
      </c>
      <c r="B216" t="s">
        <v>313</v>
      </c>
      <c r="C216" t="s">
        <v>394</v>
      </c>
      <c r="D216" t="s">
        <v>526</v>
      </c>
      <c r="E216">
        <v>4</v>
      </c>
      <c r="F216">
        <v>13</v>
      </c>
      <c r="G216">
        <v>8</v>
      </c>
      <c r="H216">
        <v>27</v>
      </c>
      <c r="I216">
        <v>13</v>
      </c>
      <c r="J216">
        <v>43</v>
      </c>
      <c r="K216">
        <v>7</v>
      </c>
      <c r="L216">
        <v>23</v>
      </c>
      <c r="M216">
        <v>1</v>
      </c>
      <c r="N216">
        <v>3</v>
      </c>
      <c r="O216" t="s">
        <v>549</v>
      </c>
      <c r="P216" t="s">
        <v>549</v>
      </c>
      <c r="Q216" t="s">
        <v>549</v>
      </c>
      <c r="R216" t="s">
        <v>549</v>
      </c>
      <c r="S216">
        <v>1</v>
      </c>
      <c r="T216">
        <v>3</v>
      </c>
      <c r="U216" t="s">
        <v>549</v>
      </c>
      <c r="V216" t="s">
        <v>549</v>
      </c>
      <c r="W216">
        <v>3</v>
      </c>
      <c r="X216">
        <v>10</v>
      </c>
      <c r="Y216">
        <v>3</v>
      </c>
      <c r="Z216">
        <v>10</v>
      </c>
      <c r="AA216">
        <v>4</v>
      </c>
      <c r="AB216">
        <v>13</v>
      </c>
      <c r="AC216">
        <v>30</v>
      </c>
      <c r="AD216">
        <v>29</v>
      </c>
    </row>
    <row r="217" spans="1:30" ht="12.75">
      <c r="A217" t="s">
        <v>396</v>
      </c>
      <c r="B217" t="s">
        <v>193</v>
      </c>
      <c r="C217" t="s">
        <v>394</v>
      </c>
      <c r="D217" t="s">
        <v>253</v>
      </c>
      <c r="E217">
        <v>11</v>
      </c>
      <c r="F217">
        <v>16</v>
      </c>
      <c r="G217">
        <v>19</v>
      </c>
      <c r="H217">
        <v>28</v>
      </c>
      <c r="I217">
        <v>29</v>
      </c>
      <c r="J217">
        <v>43</v>
      </c>
      <c r="K217">
        <v>20</v>
      </c>
      <c r="L217">
        <v>29</v>
      </c>
      <c r="M217">
        <v>8</v>
      </c>
      <c r="N217">
        <v>12</v>
      </c>
      <c r="O217" t="s">
        <v>549</v>
      </c>
      <c r="P217" t="s">
        <v>549</v>
      </c>
      <c r="Q217">
        <v>2</v>
      </c>
      <c r="R217">
        <v>5</v>
      </c>
      <c r="S217">
        <v>2</v>
      </c>
      <c r="T217">
        <v>3</v>
      </c>
      <c r="U217" t="s">
        <v>549</v>
      </c>
      <c r="V217" t="s">
        <v>549</v>
      </c>
      <c r="W217">
        <v>9</v>
      </c>
      <c r="X217">
        <v>13</v>
      </c>
      <c r="Y217">
        <v>12</v>
      </c>
      <c r="Z217">
        <v>18</v>
      </c>
      <c r="AA217">
        <v>7</v>
      </c>
      <c r="AB217">
        <v>10</v>
      </c>
      <c r="AC217">
        <v>68</v>
      </c>
      <c r="AD217">
        <v>67</v>
      </c>
    </row>
    <row r="218" spans="1:30" ht="12.75">
      <c r="A218" t="s">
        <v>435</v>
      </c>
      <c r="B218" t="s">
        <v>193</v>
      </c>
      <c r="C218" t="s">
        <v>433</v>
      </c>
      <c r="D218" t="s">
        <v>254</v>
      </c>
      <c r="E218">
        <v>99</v>
      </c>
      <c r="F218">
        <v>8</v>
      </c>
      <c r="G218">
        <v>405</v>
      </c>
      <c r="H218">
        <v>31</v>
      </c>
      <c r="I218">
        <v>477</v>
      </c>
      <c r="J218">
        <v>37</v>
      </c>
      <c r="K218">
        <v>351</v>
      </c>
      <c r="L218">
        <v>27</v>
      </c>
      <c r="M218">
        <v>83</v>
      </c>
      <c r="N218">
        <v>6</v>
      </c>
      <c r="O218">
        <v>11</v>
      </c>
      <c r="P218">
        <v>1</v>
      </c>
      <c r="Q218">
        <v>9</v>
      </c>
      <c r="R218">
        <v>1</v>
      </c>
      <c r="S218">
        <v>44</v>
      </c>
      <c r="T218">
        <v>3</v>
      </c>
      <c r="U218">
        <v>10</v>
      </c>
      <c r="V218">
        <v>1</v>
      </c>
      <c r="W218">
        <v>284</v>
      </c>
      <c r="X218">
        <v>22</v>
      </c>
      <c r="Y218">
        <v>503</v>
      </c>
      <c r="Z218">
        <v>39</v>
      </c>
      <c r="AA218">
        <v>184</v>
      </c>
      <c r="AB218">
        <v>14</v>
      </c>
      <c r="AC218">
        <v>1298</v>
      </c>
      <c r="AD218">
        <v>1295</v>
      </c>
    </row>
    <row r="219" spans="1:30" ht="12.75">
      <c r="A219" t="s">
        <v>435</v>
      </c>
      <c r="B219" t="s">
        <v>191</v>
      </c>
      <c r="C219" t="s">
        <v>433</v>
      </c>
      <c r="D219" t="s">
        <v>602</v>
      </c>
      <c r="E219">
        <v>55</v>
      </c>
      <c r="F219">
        <v>12</v>
      </c>
      <c r="G219">
        <v>181</v>
      </c>
      <c r="H219">
        <v>41</v>
      </c>
      <c r="I219">
        <v>133</v>
      </c>
      <c r="J219">
        <v>30</v>
      </c>
      <c r="K219">
        <v>92</v>
      </c>
      <c r="L219">
        <v>21</v>
      </c>
      <c r="M219">
        <v>39</v>
      </c>
      <c r="N219">
        <v>9</v>
      </c>
      <c r="O219">
        <v>7</v>
      </c>
      <c r="P219">
        <v>2</v>
      </c>
      <c r="Q219">
        <v>7</v>
      </c>
      <c r="R219">
        <v>2</v>
      </c>
      <c r="S219">
        <v>23</v>
      </c>
      <c r="T219">
        <v>5</v>
      </c>
      <c r="U219">
        <v>7</v>
      </c>
      <c r="V219">
        <v>2</v>
      </c>
      <c r="W219">
        <v>104</v>
      </c>
      <c r="X219">
        <v>23</v>
      </c>
      <c r="Y219">
        <v>180</v>
      </c>
      <c r="Z219">
        <v>41</v>
      </c>
      <c r="AA219">
        <v>59</v>
      </c>
      <c r="AB219">
        <v>13</v>
      </c>
      <c r="AC219">
        <v>444</v>
      </c>
      <c r="AD219">
        <v>442</v>
      </c>
    </row>
    <row r="220" spans="1:30" ht="12.75">
      <c r="A220" t="s">
        <v>435</v>
      </c>
      <c r="B220" t="s">
        <v>313</v>
      </c>
      <c r="C220" t="s">
        <v>433</v>
      </c>
      <c r="D220" t="s">
        <v>97</v>
      </c>
      <c r="E220">
        <v>44</v>
      </c>
      <c r="F220">
        <v>5</v>
      </c>
      <c r="G220">
        <v>223</v>
      </c>
      <c r="H220">
        <v>26</v>
      </c>
      <c r="I220">
        <v>344</v>
      </c>
      <c r="J220">
        <v>40</v>
      </c>
      <c r="K220">
        <v>259</v>
      </c>
      <c r="L220">
        <v>30</v>
      </c>
      <c r="M220">
        <v>44</v>
      </c>
      <c r="N220">
        <v>5</v>
      </c>
      <c r="O220">
        <v>4</v>
      </c>
      <c r="P220">
        <v>0</v>
      </c>
      <c r="Q220">
        <v>2</v>
      </c>
      <c r="R220">
        <v>0</v>
      </c>
      <c r="S220">
        <v>21</v>
      </c>
      <c r="T220">
        <v>2</v>
      </c>
      <c r="U220">
        <v>2</v>
      </c>
      <c r="V220">
        <v>0</v>
      </c>
      <c r="W220">
        <v>179</v>
      </c>
      <c r="X220">
        <v>21</v>
      </c>
      <c r="Y220">
        <v>322</v>
      </c>
      <c r="Z220">
        <v>38</v>
      </c>
      <c r="AA220">
        <v>124</v>
      </c>
      <c r="AB220">
        <v>15</v>
      </c>
      <c r="AC220">
        <v>852</v>
      </c>
      <c r="AD220">
        <v>851</v>
      </c>
    </row>
    <row r="221" spans="1:30" ht="12.75">
      <c r="A221" t="s">
        <v>435</v>
      </c>
      <c r="B221" t="s">
        <v>187</v>
      </c>
      <c r="C221" t="s">
        <v>433</v>
      </c>
      <c r="D221" t="s">
        <v>815</v>
      </c>
      <c r="E221" t="s">
        <v>549</v>
      </c>
      <c r="F221" t="s">
        <v>549</v>
      </c>
      <c r="G221">
        <v>1</v>
      </c>
      <c r="H221">
        <v>50</v>
      </c>
      <c r="I221" t="s">
        <v>549</v>
      </c>
      <c r="J221" t="s">
        <v>549</v>
      </c>
      <c r="K221" t="s">
        <v>549</v>
      </c>
      <c r="L221" t="s">
        <v>549</v>
      </c>
      <c r="M221" t="s">
        <v>549</v>
      </c>
      <c r="N221" t="s">
        <v>549</v>
      </c>
      <c r="O221" t="s">
        <v>549</v>
      </c>
      <c r="P221" t="s">
        <v>549</v>
      </c>
      <c r="Q221" t="s">
        <v>549</v>
      </c>
      <c r="R221" t="s">
        <v>549</v>
      </c>
      <c r="S221" t="s">
        <v>549</v>
      </c>
      <c r="T221" t="s">
        <v>549</v>
      </c>
      <c r="U221">
        <v>1</v>
      </c>
      <c r="V221">
        <v>50</v>
      </c>
      <c r="W221">
        <v>1</v>
      </c>
      <c r="X221">
        <v>50</v>
      </c>
      <c r="Y221">
        <v>1</v>
      </c>
      <c r="Z221">
        <v>50</v>
      </c>
      <c r="AA221">
        <v>1</v>
      </c>
      <c r="AB221">
        <v>50</v>
      </c>
      <c r="AC221">
        <v>2</v>
      </c>
      <c r="AD221">
        <v>2</v>
      </c>
    </row>
    <row r="222" spans="1:30" ht="12.75">
      <c r="A222" t="s">
        <v>388</v>
      </c>
      <c r="B222" t="s">
        <v>191</v>
      </c>
      <c r="C222" t="s">
        <v>374</v>
      </c>
      <c r="D222" t="s">
        <v>603</v>
      </c>
      <c r="E222">
        <v>6</v>
      </c>
      <c r="F222">
        <v>17</v>
      </c>
      <c r="G222">
        <v>13</v>
      </c>
      <c r="H222">
        <v>37</v>
      </c>
      <c r="I222">
        <v>10</v>
      </c>
      <c r="J222">
        <v>29</v>
      </c>
      <c r="K222">
        <v>14</v>
      </c>
      <c r="L222">
        <v>40</v>
      </c>
      <c r="M222">
        <v>3</v>
      </c>
      <c r="N222">
        <v>9</v>
      </c>
      <c r="O222" t="s">
        <v>549</v>
      </c>
      <c r="P222" t="s">
        <v>549</v>
      </c>
      <c r="Q222">
        <v>1</v>
      </c>
      <c r="R222">
        <v>3</v>
      </c>
      <c r="S222" t="s">
        <v>549</v>
      </c>
      <c r="T222" t="s">
        <v>549</v>
      </c>
      <c r="U222">
        <v>1</v>
      </c>
      <c r="V222">
        <v>3</v>
      </c>
      <c r="W222">
        <v>9</v>
      </c>
      <c r="X222">
        <v>26</v>
      </c>
      <c r="Y222">
        <v>13</v>
      </c>
      <c r="Z222">
        <v>37</v>
      </c>
      <c r="AA222">
        <v>8</v>
      </c>
      <c r="AB222">
        <v>23</v>
      </c>
      <c r="AC222">
        <v>35</v>
      </c>
      <c r="AD222">
        <v>35</v>
      </c>
    </row>
    <row r="223" spans="1:30" ht="12.75">
      <c r="A223" t="s">
        <v>388</v>
      </c>
      <c r="B223" t="s">
        <v>313</v>
      </c>
      <c r="C223" t="s">
        <v>374</v>
      </c>
      <c r="D223" t="s">
        <v>527</v>
      </c>
      <c r="E223">
        <v>17</v>
      </c>
      <c r="F223">
        <v>22</v>
      </c>
      <c r="G223">
        <v>17</v>
      </c>
      <c r="H223">
        <v>22</v>
      </c>
      <c r="I223">
        <v>38</v>
      </c>
      <c r="J223">
        <v>49</v>
      </c>
      <c r="K223">
        <v>26</v>
      </c>
      <c r="L223">
        <v>34</v>
      </c>
      <c r="M223">
        <v>7</v>
      </c>
      <c r="N223">
        <v>9</v>
      </c>
      <c r="O223" t="s">
        <v>549</v>
      </c>
      <c r="P223" t="s">
        <v>549</v>
      </c>
      <c r="Q223">
        <v>1</v>
      </c>
      <c r="R223">
        <v>1</v>
      </c>
      <c r="S223" t="s">
        <v>549</v>
      </c>
      <c r="T223" t="s">
        <v>549</v>
      </c>
      <c r="U223">
        <v>1</v>
      </c>
      <c r="V223">
        <v>1</v>
      </c>
      <c r="W223">
        <v>16</v>
      </c>
      <c r="X223">
        <v>21</v>
      </c>
      <c r="Y223">
        <v>31</v>
      </c>
      <c r="Z223">
        <v>40</v>
      </c>
      <c r="AA223">
        <v>22</v>
      </c>
      <c r="AB223">
        <v>29</v>
      </c>
      <c r="AC223">
        <v>77</v>
      </c>
      <c r="AD223">
        <v>76</v>
      </c>
    </row>
    <row r="224" spans="1:30" ht="12.75">
      <c r="A224" t="s">
        <v>388</v>
      </c>
      <c r="B224" t="s">
        <v>193</v>
      </c>
      <c r="C224" t="s">
        <v>374</v>
      </c>
      <c r="D224" t="s">
        <v>255</v>
      </c>
      <c r="E224">
        <v>23</v>
      </c>
      <c r="F224">
        <v>21</v>
      </c>
      <c r="G224">
        <v>30</v>
      </c>
      <c r="H224">
        <v>27</v>
      </c>
      <c r="I224">
        <v>48</v>
      </c>
      <c r="J224">
        <v>43</v>
      </c>
      <c r="K224">
        <v>40</v>
      </c>
      <c r="L224">
        <v>36</v>
      </c>
      <c r="M224">
        <v>10</v>
      </c>
      <c r="N224">
        <v>9</v>
      </c>
      <c r="O224" t="s">
        <v>549</v>
      </c>
      <c r="P224" t="s">
        <v>549</v>
      </c>
      <c r="Q224">
        <v>2</v>
      </c>
      <c r="R224">
        <v>2</v>
      </c>
      <c r="S224" t="s">
        <v>549</v>
      </c>
      <c r="T224" t="s">
        <v>549</v>
      </c>
      <c r="U224">
        <v>2</v>
      </c>
      <c r="V224">
        <v>2</v>
      </c>
      <c r="W224">
        <v>25</v>
      </c>
      <c r="X224">
        <v>22</v>
      </c>
      <c r="Y224">
        <v>44</v>
      </c>
      <c r="Z224">
        <v>39</v>
      </c>
      <c r="AA224">
        <v>30</v>
      </c>
      <c r="AB224">
        <v>27</v>
      </c>
      <c r="AC224">
        <v>112</v>
      </c>
      <c r="AD224">
        <v>111</v>
      </c>
    </row>
    <row r="225" spans="1:30" ht="12.75">
      <c r="A225" t="s">
        <v>427</v>
      </c>
      <c r="B225" t="s">
        <v>193</v>
      </c>
      <c r="C225" t="s">
        <v>414</v>
      </c>
      <c r="D225" t="s">
        <v>10</v>
      </c>
      <c r="E225">
        <v>24</v>
      </c>
      <c r="F225">
        <v>14</v>
      </c>
      <c r="G225">
        <v>61</v>
      </c>
      <c r="H225">
        <v>36</v>
      </c>
      <c r="I225">
        <v>52</v>
      </c>
      <c r="J225">
        <v>30</v>
      </c>
      <c r="K225">
        <v>58</v>
      </c>
      <c r="L225">
        <v>34</v>
      </c>
      <c r="M225">
        <v>20</v>
      </c>
      <c r="N225">
        <v>12</v>
      </c>
      <c r="O225">
        <v>3</v>
      </c>
      <c r="P225">
        <v>2</v>
      </c>
      <c r="Q225" t="s">
        <v>549</v>
      </c>
      <c r="R225" t="s">
        <v>549</v>
      </c>
      <c r="S225">
        <v>13</v>
      </c>
      <c r="T225">
        <v>8</v>
      </c>
      <c r="U225" t="s">
        <v>549</v>
      </c>
      <c r="V225" t="s">
        <v>549</v>
      </c>
      <c r="W225">
        <v>31</v>
      </c>
      <c r="X225">
        <v>18</v>
      </c>
      <c r="Y225">
        <v>49</v>
      </c>
      <c r="Z225">
        <v>29</v>
      </c>
      <c r="AA225">
        <v>18</v>
      </c>
      <c r="AB225">
        <v>11</v>
      </c>
      <c r="AC225">
        <v>171</v>
      </c>
      <c r="AD225">
        <v>171</v>
      </c>
    </row>
    <row r="226" spans="1:30" ht="12.75">
      <c r="A226" t="s">
        <v>427</v>
      </c>
      <c r="B226" t="s">
        <v>191</v>
      </c>
      <c r="C226" t="s">
        <v>414</v>
      </c>
      <c r="D226" t="s">
        <v>604</v>
      </c>
      <c r="E226">
        <v>10</v>
      </c>
      <c r="F226">
        <v>24</v>
      </c>
      <c r="G226">
        <v>26</v>
      </c>
      <c r="H226">
        <v>63</v>
      </c>
      <c r="I226">
        <v>11</v>
      </c>
      <c r="J226">
        <v>27</v>
      </c>
      <c r="K226">
        <v>14</v>
      </c>
      <c r="L226">
        <v>34</v>
      </c>
      <c r="M226">
        <v>9</v>
      </c>
      <c r="N226">
        <v>22</v>
      </c>
      <c r="O226">
        <v>1</v>
      </c>
      <c r="P226">
        <v>2</v>
      </c>
      <c r="Q226" t="s">
        <v>549</v>
      </c>
      <c r="R226" t="s">
        <v>549</v>
      </c>
      <c r="S226">
        <v>1</v>
      </c>
      <c r="T226">
        <v>2</v>
      </c>
      <c r="U226" t="s">
        <v>549</v>
      </c>
      <c r="V226" t="s">
        <v>549</v>
      </c>
      <c r="W226">
        <v>6</v>
      </c>
      <c r="X226">
        <v>15</v>
      </c>
      <c r="Y226">
        <v>13</v>
      </c>
      <c r="Z226">
        <v>32</v>
      </c>
      <c r="AA226">
        <v>5</v>
      </c>
      <c r="AB226">
        <v>12</v>
      </c>
      <c r="AC226">
        <v>41</v>
      </c>
      <c r="AD226">
        <v>41</v>
      </c>
    </row>
    <row r="227" spans="1:30" ht="12.75">
      <c r="A227" t="s">
        <v>427</v>
      </c>
      <c r="B227" t="s">
        <v>313</v>
      </c>
      <c r="C227" t="s">
        <v>414</v>
      </c>
      <c r="D227" t="s">
        <v>98</v>
      </c>
      <c r="E227">
        <v>14</v>
      </c>
      <c r="F227">
        <v>11</v>
      </c>
      <c r="G227">
        <v>35</v>
      </c>
      <c r="H227">
        <v>27</v>
      </c>
      <c r="I227">
        <v>41</v>
      </c>
      <c r="J227">
        <v>32</v>
      </c>
      <c r="K227">
        <v>44</v>
      </c>
      <c r="L227">
        <v>34</v>
      </c>
      <c r="M227">
        <v>11</v>
      </c>
      <c r="N227">
        <v>8</v>
      </c>
      <c r="O227">
        <v>2</v>
      </c>
      <c r="P227">
        <v>2</v>
      </c>
      <c r="Q227" t="s">
        <v>549</v>
      </c>
      <c r="R227" t="s">
        <v>549</v>
      </c>
      <c r="S227">
        <v>12</v>
      </c>
      <c r="T227">
        <v>9</v>
      </c>
      <c r="U227" t="s">
        <v>549</v>
      </c>
      <c r="V227" t="s">
        <v>549</v>
      </c>
      <c r="W227">
        <v>25</v>
      </c>
      <c r="X227">
        <v>19</v>
      </c>
      <c r="Y227">
        <v>36</v>
      </c>
      <c r="Z227">
        <v>28</v>
      </c>
      <c r="AA227">
        <v>13</v>
      </c>
      <c r="AB227">
        <v>10</v>
      </c>
      <c r="AC227">
        <v>130</v>
      </c>
      <c r="AD227">
        <v>130</v>
      </c>
    </row>
    <row r="228" spans="1:30" ht="12.75">
      <c r="A228" t="s">
        <v>398</v>
      </c>
      <c r="B228" t="s">
        <v>191</v>
      </c>
      <c r="C228" t="s">
        <v>374</v>
      </c>
      <c r="D228" t="s">
        <v>605</v>
      </c>
      <c r="E228">
        <v>14</v>
      </c>
      <c r="F228">
        <v>11</v>
      </c>
      <c r="G228">
        <v>36</v>
      </c>
      <c r="H228">
        <v>27</v>
      </c>
      <c r="I228">
        <v>62</v>
      </c>
      <c r="J228">
        <v>47</v>
      </c>
      <c r="K228">
        <v>33</v>
      </c>
      <c r="L228">
        <v>25</v>
      </c>
      <c r="M228">
        <v>16</v>
      </c>
      <c r="N228">
        <v>12</v>
      </c>
      <c r="O228">
        <v>1</v>
      </c>
      <c r="P228">
        <v>1</v>
      </c>
      <c r="Q228">
        <v>13</v>
      </c>
      <c r="R228">
        <v>10</v>
      </c>
      <c r="S228">
        <v>16</v>
      </c>
      <c r="T228">
        <v>12</v>
      </c>
      <c r="U228">
        <v>2</v>
      </c>
      <c r="V228">
        <v>2</v>
      </c>
      <c r="W228">
        <v>32</v>
      </c>
      <c r="X228">
        <v>24</v>
      </c>
      <c r="Y228">
        <v>55</v>
      </c>
      <c r="Z228">
        <v>42</v>
      </c>
      <c r="AA228">
        <v>17</v>
      </c>
      <c r="AB228">
        <v>13</v>
      </c>
      <c r="AC228">
        <v>132</v>
      </c>
      <c r="AD228">
        <v>132</v>
      </c>
    </row>
    <row r="229" spans="1:30" ht="12.75">
      <c r="A229" t="s">
        <v>398</v>
      </c>
      <c r="B229" t="s">
        <v>313</v>
      </c>
      <c r="C229" t="s">
        <v>374</v>
      </c>
      <c r="D229" t="s">
        <v>99</v>
      </c>
      <c r="E229">
        <v>16</v>
      </c>
      <c r="F229">
        <v>7</v>
      </c>
      <c r="G229">
        <v>56</v>
      </c>
      <c r="H229">
        <v>26</v>
      </c>
      <c r="I229">
        <v>102</v>
      </c>
      <c r="J229">
        <v>47</v>
      </c>
      <c r="K229">
        <v>61</v>
      </c>
      <c r="L229">
        <v>28</v>
      </c>
      <c r="M229">
        <v>10</v>
      </c>
      <c r="N229">
        <v>5</v>
      </c>
      <c r="O229" t="s">
        <v>549</v>
      </c>
      <c r="P229" t="s">
        <v>549</v>
      </c>
      <c r="Q229">
        <v>9</v>
      </c>
      <c r="R229">
        <v>4</v>
      </c>
      <c r="S229">
        <v>17</v>
      </c>
      <c r="T229">
        <v>8</v>
      </c>
      <c r="U229" t="s">
        <v>549</v>
      </c>
      <c r="V229" t="s">
        <v>549</v>
      </c>
      <c r="W229">
        <v>46</v>
      </c>
      <c r="X229">
        <v>21</v>
      </c>
      <c r="Y229">
        <v>64</v>
      </c>
      <c r="Z229">
        <v>29</v>
      </c>
      <c r="AA229">
        <v>25</v>
      </c>
      <c r="AB229">
        <v>12</v>
      </c>
      <c r="AC229">
        <v>217</v>
      </c>
      <c r="AD229">
        <v>217</v>
      </c>
    </row>
    <row r="230" spans="1:30" ht="12.75">
      <c r="A230" t="s">
        <v>398</v>
      </c>
      <c r="B230" t="s">
        <v>193</v>
      </c>
      <c r="C230" t="s">
        <v>374</v>
      </c>
      <c r="D230" t="s">
        <v>256</v>
      </c>
      <c r="E230">
        <v>30</v>
      </c>
      <c r="F230">
        <v>9</v>
      </c>
      <c r="G230">
        <v>92</v>
      </c>
      <c r="H230">
        <v>26</v>
      </c>
      <c r="I230">
        <v>164</v>
      </c>
      <c r="J230">
        <v>47</v>
      </c>
      <c r="K230">
        <v>94</v>
      </c>
      <c r="L230">
        <v>27</v>
      </c>
      <c r="M230">
        <v>26</v>
      </c>
      <c r="N230">
        <v>7</v>
      </c>
      <c r="O230">
        <v>1</v>
      </c>
      <c r="P230">
        <v>1</v>
      </c>
      <c r="Q230">
        <v>22</v>
      </c>
      <c r="R230">
        <v>6</v>
      </c>
      <c r="S230">
        <v>33</v>
      </c>
      <c r="T230">
        <v>9</v>
      </c>
      <c r="U230">
        <v>2</v>
      </c>
      <c r="V230">
        <v>2</v>
      </c>
      <c r="W230">
        <v>78</v>
      </c>
      <c r="X230">
        <v>22</v>
      </c>
      <c r="Y230">
        <v>119</v>
      </c>
      <c r="Z230">
        <v>34</v>
      </c>
      <c r="AA230">
        <v>42</v>
      </c>
      <c r="AB230">
        <v>12</v>
      </c>
      <c r="AC230">
        <v>349</v>
      </c>
      <c r="AD230">
        <v>349</v>
      </c>
    </row>
    <row r="231" spans="1:30" ht="12.75">
      <c r="A231" t="s">
        <v>368</v>
      </c>
      <c r="B231" t="s">
        <v>193</v>
      </c>
      <c r="C231" t="s">
        <v>357</v>
      </c>
      <c r="D231" t="s">
        <v>783</v>
      </c>
      <c r="E231">
        <v>15</v>
      </c>
      <c r="F231">
        <v>23</v>
      </c>
      <c r="G231">
        <v>15</v>
      </c>
      <c r="H231">
        <v>23</v>
      </c>
      <c r="I231">
        <v>28</v>
      </c>
      <c r="J231">
        <v>43</v>
      </c>
      <c r="K231">
        <v>17</v>
      </c>
      <c r="L231">
        <v>26</v>
      </c>
      <c r="M231">
        <v>5</v>
      </c>
      <c r="N231">
        <v>19</v>
      </c>
      <c r="O231">
        <v>1</v>
      </c>
      <c r="P231">
        <v>4</v>
      </c>
      <c r="Q231" t="s">
        <v>549</v>
      </c>
      <c r="R231" t="s">
        <v>549</v>
      </c>
      <c r="S231">
        <v>1</v>
      </c>
      <c r="T231">
        <v>3</v>
      </c>
      <c r="U231" t="s">
        <v>549</v>
      </c>
      <c r="V231" t="s">
        <v>549</v>
      </c>
      <c r="W231">
        <v>17</v>
      </c>
      <c r="X231">
        <v>26</v>
      </c>
      <c r="Y231">
        <v>37</v>
      </c>
      <c r="Z231">
        <v>57</v>
      </c>
      <c r="AA231">
        <v>7</v>
      </c>
      <c r="AB231">
        <v>11</v>
      </c>
      <c r="AC231">
        <v>65</v>
      </c>
      <c r="AD231">
        <v>65</v>
      </c>
    </row>
    <row r="232" spans="1:30" ht="12.75">
      <c r="A232" t="s">
        <v>368</v>
      </c>
      <c r="B232" t="s">
        <v>191</v>
      </c>
      <c r="C232" t="s">
        <v>357</v>
      </c>
      <c r="D232" t="s">
        <v>606</v>
      </c>
      <c r="E232">
        <v>7</v>
      </c>
      <c r="F232">
        <v>27</v>
      </c>
      <c r="G232">
        <v>9</v>
      </c>
      <c r="H232">
        <v>35</v>
      </c>
      <c r="I232">
        <v>9</v>
      </c>
      <c r="J232">
        <v>35</v>
      </c>
      <c r="K232">
        <v>6</v>
      </c>
      <c r="L232">
        <v>23</v>
      </c>
      <c r="M232">
        <v>5</v>
      </c>
      <c r="N232">
        <v>19</v>
      </c>
      <c r="O232">
        <v>1</v>
      </c>
      <c r="P232">
        <v>4</v>
      </c>
      <c r="Q232" t="s">
        <v>549</v>
      </c>
      <c r="R232" t="s">
        <v>549</v>
      </c>
      <c r="S232" t="s">
        <v>549</v>
      </c>
      <c r="T232" t="s">
        <v>549</v>
      </c>
      <c r="U232" t="s">
        <v>549</v>
      </c>
      <c r="V232" t="s">
        <v>549</v>
      </c>
      <c r="W232">
        <v>7</v>
      </c>
      <c r="X232">
        <v>27</v>
      </c>
      <c r="Y232">
        <v>13</v>
      </c>
      <c r="Z232">
        <v>50</v>
      </c>
      <c r="AA232">
        <v>2</v>
      </c>
      <c r="AB232">
        <v>8</v>
      </c>
      <c r="AC232">
        <v>26</v>
      </c>
      <c r="AD232">
        <v>26</v>
      </c>
    </row>
    <row r="233" spans="1:30" ht="12.75">
      <c r="A233" t="s">
        <v>368</v>
      </c>
      <c r="B233" t="s">
        <v>313</v>
      </c>
      <c r="C233" t="s">
        <v>357</v>
      </c>
      <c r="D233" t="s">
        <v>100</v>
      </c>
      <c r="E233">
        <v>8</v>
      </c>
      <c r="F233">
        <v>21</v>
      </c>
      <c r="G233">
        <v>6</v>
      </c>
      <c r="H233">
        <v>15</v>
      </c>
      <c r="I233">
        <v>19</v>
      </c>
      <c r="J233">
        <v>49</v>
      </c>
      <c r="K233">
        <v>11</v>
      </c>
      <c r="L233">
        <v>28</v>
      </c>
      <c r="M233" t="s">
        <v>549</v>
      </c>
      <c r="N233" t="s">
        <v>549</v>
      </c>
      <c r="O233" t="s">
        <v>549</v>
      </c>
      <c r="P233" t="s">
        <v>549</v>
      </c>
      <c r="Q233" t="s">
        <v>549</v>
      </c>
      <c r="R233" t="s">
        <v>549</v>
      </c>
      <c r="S233">
        <v>1</v>
      </c>
      <c r="T233">
        <v>3</v>
      </c>
      <c r="U233" t="s">
        <v>549</v>
      </c>
      <c r="V233" t="s">
        <v>549</v>
      </c>
      <c r="W233">
        <v>10</v>
      </c>
      <c r="X233">
        <v>26</v>
      </c>
      <c r="Y233">
        <v>24</v>
      </c>
      <c r="Z233">
        <v>62</v>
      </c>
      <c r="AA233">
        <v>5</v>
      </c>
      <c r="AB233">
        <v>13</v>
      </c>
      <c r="AC233">
        <v>39</v>
      </c>
      <c r="AD233">
        <v>39</v>
      </c>
    </row>
    <row r="234" spans="1:30" ht="12.75">
      <c r="A234" t="s">
        <v>395</v>
      </c>
      <c r="B234" t="s">
        <v>187</v>
      </c>
      <c r="C234" t="s">
        <v>394</v>
      </c>
      <c r="D234" t="s">
        <v>475</v>
      </c>
      <c r="E234" t="s">
        <v>549</v>
      </c>
      <c r="F234" t="s">
        <v>549</v>
      </c>
      <c r="G234">
        <v>1</v>
      </c>
      <c r="H234">
        <v>50</v>
      </c>
      <c r="I234" t="s">
        <v>549</v>
      </c>
      <c r="J234" t="s">
        <v>549</v>
      </c>
      <c r="K234">
        <v>2</v>
      </c>
      <c r="L234">
        <v>100</v>
      </c>
      <c r="M234" t="s">
        <v>549</v>
      </c>
      <c r="N234" t="s">
        <v>549</v>
      </c>
      <c r="O234" t="s">
        <v>549</v>
      </c>
      <c r="P234" t="s">
        <v>549</v>
      </c>
      <c r="Q234" t="s">
        <v>549</v>
      </c>
      <c r="R234" t="s">
        <v>549</v>
      </c>
      <c r="S234" t="s">
        <v>549</v>
      </c>
      <c r="T234" t="s">
        <v>549</v>
      </c>
      <c r="U234" t="s">
        <v>549</v>
      </c>
      <c r="V234" t="s">
        <v>549</v>
      </c>
      <c r="W234" t="s">
        <v>549</v>
      </c>
      <c r="X234" t="s">
        <v>549</v>
      </c>
      <c r="Y234" t="s">
        <v>549</v>
      </c>
      <c r="Z234" t="s">
        <v>549</v>
      </c>
      <c r="AA234" t="s">
        <v>549</v>
      </c>
      <c r="AB234" t="s">
        <v>549</v>
      </c>
      <c r="AC234">
        <v>2</v>
      </c>
      <c r="AD234">
        <v>2</v>
      </c>
    </row>
    <row r="235" spans="1:30" ht="12.75">
      <c r="A235" t="s">
        <v>395</v>
      </c>
      <c r="B235" t="s">
        <v>191</v>
      </c>
      <c r="C235" t="s">
        <v>394</v>
      </c>
      <c r="D235" t="s">
        <v>607</v>
      </c>
      <c r="E235">
        <v>10</v>
      </c>
      <c r="F235">
        <v>13</v>
      </c>
      <c r="G235">
        <v>35</v>
      </c>
      <c r="H235">
        <v>45</v>
      </c>
      <c r="I235">
        <v>25</v>
      </c>
      <c r="J235">
        <v>32</v>
      </c>
      <c r="K235">
        <v>34</v>
      </c>
      <c r="L235">
        <v>44</v>
      </c>
      <c r="M235">
        <v>12</v>
      </c>
      <c r="N235">
        <v>16</v>
      </c>
      <c r="O235">
        <v>3</v>
      </c>
      <c r="P235">
        <v>4</v>
      </c>
      <c r="Q235">
        <v>1</v>
      </c>
      <c r="R235">
        <v>1</v>
      </c>
      <c r="S235">
        <v>1</v>
      </c>
      <c r="T235">
        <v>1</v>
      </c>
      <c r="U235">
        <v>1</v>
      </c>
      <c r="V235">
        <v>1</v>
      </c>
      <c r="W235">
        <v>25</v>
      </c>
      <c r="X235">
        <v>32</v>
      </c>
      <c r="Y235">
        <v>31</v>
      </c>
      <c r="Z235">
        <v>40</v>
      </c>
      <c r="AA235">
        <v>6</v>
      </c>
      <c r="AB235">
        <v>8</v>
      </c>
      <c r="AC235">
        <v>77</v>
      </c>
      <c r="AD235">
        <v>77</v>
      </c>
    </row>
    <row r="236" spans="1:30" ht="12.75">
      <c r="A236" t="s">
        <v>395</v>
      </c>
      <c r="B236" t="s">
        <v>313</v>
      </c>
      <c r="C236" t="s">
        <v>394</v>
      </c>
      <c r="D236" t="s">
        <v>101</v>
      </c>
      <c r="E236">
        <v>16</v>
      </c>
      <c r="F236">
        <v>15</v>
      </c>
      <c r="G236">
        <v>32</v>
      </c>
      <c r="H236">
        <v>30</v>
      </c>
      <c r="I236">
        <v>40</v>
      </c>
      <c r="J236">
        <v>38</v>
      </c>
      <c r="K236">
        <v>34</v>
      </c>
      <c r="L236">
        <v>32</v>
      </c>
      <c r="M236">
        <v>6</v>
      </c>
      <c r="N236">
        <v>6</v>
      </c>
      <c r="O236" t="s">
        <v>549</v>
      </c>
      <c r="P236" t="s">
        <v>549</v>
      </c>
      <c r="Q236" t="s">
        <v>549</v>
      </c>
      <c r="R236" t="s">
        <v>549</v>
      </c>
      <c r="S236">
        <v>6</v>
      </c>
      <c r="T236">
        <v>6</v>
      </c>
      <c r="U236" t="s">
        <v>549</v>
      </c>
      <c r="V236" t="s">
        <v>549</v>
      </c>
      <c r="W236">
        <v>37</v>
      </c>
      <c r="X236">
        <v>35</v>
      </c>
      <c r="Y236">
        <v>29</v>
      </c>
      <c r="Z236">
        <v>28</v>
      </c>
      <c r="AA236">
        <v>12</v>
      </c>
      <c r="AB236">
        <v>11</v>
      </c>
      <c r="AC236">
        <v>105</v>
      </c>
      <c r="AD236">
        <v>104</v>
      </c>
    </row>
    <row r="237" spans="1:30" ht="12.75">
      <c r="A237" t="s">
        <v>395</v>
      </c>
      <c r="B237" t="s">
        <v>193</v>
      </c>
      <c r="C237" t="s">
        <v>394</v>
      </c>
      <c r="D237" t="s">
        <v>257</v>
      </c>
      <c r="E237">
        <v>26</v>
      </c>
      <c r="F237">
        <v>14</v>
      </c>
      <c r="G237">
        <v>68</v>
      </c>
      <c r="H237">
        <v>37</v>
      </c>
      <c r="I237">
        <v>65</v>
      </c>
      <c r="J237">
        <v>36</v>
      </c>
      <c r="K237">
        <v>70</v>
      </c>
      <c r="L237">
        <v>38</v>
      </c>
      <c r="M237">
        <v>18</v>
      </c>
      <c r="N237">
        <v>10</v>
      </c>
      <c r="O237">
        <v>3</v>
      </c>
      <c r="P237">
        <v>4</v>
      </c>
      <c r="Q237">
        <v>1</v>
      </c>
      <c r="R237">
        <v>1</v>
      </c>
      <c r="S237">
        <v>7</v>
      </c>
      <c r="T237">
        <v>4</v>
      </c>
      <c r="U237">
        <v>1</v>
      </c>
      <c r="V237">
        <v>1</v>
      </c>
      <c r="W237">
        <v>62</v>
      </c>
      <c r="X237">
        <v>34</v>
      </c>
      <c r="Y237">
        <v>60</v>
      </c>
      <c r="Z237">
        <v>33</v>
      </c>
      <c r="AA237">
        <v>18</v>
      </c>
      <c r="AB237">
        <v>10</v>
      </c>
      <c r="AC237">
        <v>184</v>
      </c>
      <c r="AD237">
        <v>183</v>
      </c>
    </row>
    <row r="238" spans="1:30" ht="12.75">
      <c r="A238" t="s">
        <v>370</v>
      </c>
      <c r="B238" t="s">
        <v>193</v>
      </c>
      <c r="C238" t="s">
        <v>357</v>
      </c>
      <c r="D238" t="s">
        <v>258</v>
      </c>
      <c r="E238">
        <v>82</v>
      </c>
      <c r="F238">
        <v>9</v>
      </c>
      <c r="G238">
        <v>294</v>
      </c>
      <c r="H238">
        <v>33</v>
      </c>
      <c r="I238">
        <v>304</v>
      </c>
      <c r="J238">
        <v>35</v>
      </c>
      <c r="K238">
        <v>221</v>
      </c>
      <c r="L238">
        <v>25</v>
      </c>
      <c r="M238">
        <v>81</v>
      </c>
      <c r="N238">
        <v>9</v>
      </c>
      <c r="O238">
        <v>2</v>
      </c>
      <c r="P238">
        <v>0</v>
      </c>
      <c r="Q238">
        <v>18</v>
      </c>
      <c r="R238">
        <v>2</v>
      </c>
      <c r="S238">
        <v>21</v>
      </c>
      <c r="T238">
        <v>2</v>
      </c>
      <c r="U238">
        <v>3</v>
      </c>
      <c r="V238">
        <v>1</v>
      </c>
      <c r="W238">
        <v>198</v>
      </c>
      <c r="X238">
        <v>23</v>
      </c>
      <c r="Y238">
        <v>388</v>
      </c>
      <c r="Z238">
        <v>44</v>
      </c>
      <c r="AA238">
        <v>116</v>
      </c>
      <c r="AB238">
        <v>13</v>
      </c>
      <c r="AC238">
        <v>879</v>
      </c>
      <c r="AD238">
        <v>878</v>
      </c>
    </row>
    <row r="239" spans="1:30" ht="12.75">
      <c r="A239" t="s">
        <v>370</v>
      </c>
      <c r="B239" t="s">
        <v>191</v>
      </c>
      <c r="C239" t="s">
        <v>357</v>
      </c>
      <c r="D239" t="s">
        <v>608</v>
      </c>
      <c r="E239">
        <v>31</v>
      </c>
      <c r="F239">
        <v>8</v>
      </c>
      <c r="G239">
        <v>143</v>
      </c>
      <c r="H239">
        <v>38</v>
      </c>
      <c r="I239">
        <v>116</v>
      </c>
      <c r="J239">
        <v>31</v>
      </c>
      <c r="K239">
        <v>83</v>
      </c>
      <c r="L239">
        <v>22</v>
      </c>
      <c r="M239">
        <v>51</v>
      </c>
      <c r="N239">
        <v>14</v>
      </c>
      <c r="O239">
        <v>1</v>
      </c>
      <c r="P239">
        <v>0</v>
      </c>
      <c r="Q239">
        <v>11</v>
      </c>
      <c r="R239">
        <v>3</v>
      </c>
      <c r="S239">
        <v>9</v>
      </c>
      <c r="T239">
        <v>2</v>
      </c>
      <c r="U239">
        <v>3</v>
      </c>
      <c r="V239">
        <v>1</v>
      </c>
      <c r="W239">
        <v>93</v>
      </c>
      <c r="X239">
        <v>25</v>
      </c>
      <c r="Y239">
        <v>167</v>
      </c>
      <c r="Z239">
        <v>45</v>
      </c>
      <c r="AA239">
        <v>51</v>
      </c>
      <c r="AB239">
        <v>14</v>
      </c>
      <c r="AC239">
        <v>374</v>
      </c>
      <c r="AD239">
        <v>374</v>
      </c>
    </row>
    <row r="240" spans="1:30" ht="12.75">
      <c r="A240" t="s">
        <v>370</v>
      </c>
      <c r="B240" t="s">
        <v>313</v>
      </c>
      <c r="C240" t="s">
        <v>357</v>
      </c>
      <c r="D240" t="s">
        <v>102</v>
      </c>
      <c r="E240">
        <v>51</v>
      </c>
      <c r="F240">
        <v>10</v>
      </c>
      <c r="G240">
        <v>151</v>
      </c>
      <c r="H240">
        <v>30</v>
      </c>
      <c r="I240">
        <v>188</v>
      </c>
      <c r="J240">
        <v>37</v>
      </c>
      <c r="K240">
        <v>138</v>
      </c>
      <c r="L240">
        <v>27</v>
      </c>
      <c r="M240">
        <v>30</v>
      </c>
      <c r="N240">
        <v>6</v>
      </c>
      <c r="O240">
        <v>1</v>
      </c>
      <c r="P240">
        <v>0</v>
      </c>
      <c r="Q240">
        <v>7</v>
      </c>
      <c r="R240">
        <v>1</v>
      </c>
      <c r="S240">
        <v>12</v>
      </c>
      <c r="T240">
        <v>2</v>
      </c>
      <c r="U240" t="s">
        <v>549</v>
      </c>
      <c r="V240" t="s">
        <v>549</v>
      </c>
      <c r="W240">
        <v>105</v>
      </c>
      <c r="X240">
        <v>21</v>
      </c>
      <c r="Y240">
        <v>221</v>
      </c>
      <c r="Z240">
        <v>44</v>
      </c>
      <c r="AA240">
        <v>65</v>
      </c>
      <c r="AB240">
        <v>13</v>
      </c>
      <c r="AC240">
        <v>505</v>
      </c>
      <c r="AD240">
        <v>504</v>
      </c>
    </row>
    <row r="241" spans="1:30" ht="12.75">
      <c r="A241" t="s">
        <v>377</v>
      </c>
      <c r="B241" t="s">
        <v>191</v>
      </c>
      <c r="C241" t="s">
        <v>374</v>
      </c>
      <c r="D241" t="s">
        <v>609</v>
      </c>
      <c r="E241">
        <v>16</v>
      </c>
      <c r="F241">
        <v>9</v>
      </c>
      <c r="G241">
        <v>74</v>
      </c>
      <c r="H241">
        <v>41</v>
      </c>
      <c r="I241">
        <v>67</v>
      </c>
      <c r="J241">
        <v>37</v>
      </c>
      <c r="K241">
        <v>42</v>
      </c>
      <c r="L241">
        <v>23</v>
      </c>
      <c r="M241">
        <v>16</v>
      </c>
      <c r="N241">
        <v>9</v>
      </c>
      <c r="O241" t="s">
        <v>549</v>
      </c>
      <c r="P241" t="s">
        <v>549</v>
      </c>
      <c r="Q241">
        <v>2</v>
      </c>
      <c r="R241">
        <v>1</v>
      </c>
      <c r="S241">
        <v>5</v>
      </c>
      <c r="T241">
        <v>3</v>
      </c>
      <c r="U241">
        <v>2</v>
      </c>
      <c r="V241">
        <v>1</v>
      </c>
      <c r="W241">
        <v>44</v>
      </c>
      <c r="X241">
        <v>24</v>
      </c>
      <c r="Y241">
        <v>87</v>
      </c>
      <c r="Z241">
        <v>48</v>
      </c>
      <c r="AA241">
        <v>27</v>
      </c>
      <c r="AB241">
        <v>15</v>
      </c>
      <c r="AC241">
        <v>182</v>
      </c>
      <c r="AD241">
        <v>182</v>
      </c>
    </row>
    <row r="242" spans="1:30" ht="12.75">
      <c r="A242" t="s">
        <v>377</v>
      </c>
      <c r="B242" t="s">
        <v>313</v>
      </c>
      <c r="C242" t="s">
        <v>374</v>
      </c>
      <c r="D242" t="s">
        <v>103</v>
      </c>
      <c r="E242">
        <v>48</v>
      </c>
      <c r="F242">
        <v>9</v>
      </c>
      <c r="G242">
        <v>159</v>
      </c>
      <c r="H242">
        <v>30</v>
      </c>
      <c r="I242">
        <v>222</v>
      </c>
      <c r="J242">
        <v>41</v>
      </c>
      <c r="K242">
        <v>124</v>
      </c>
      <c r="L242">
        <v>23</v>
      </c>
      <c r="M242">
        <v>25</v>
      </c>
      <c r="N242">
        <v>5</v>
      </c>
      <c r="O242">
        <v>2</v>
      </c>
      <c r="P242">
        <v>0</v>
      </c>
      <c r="Q242">
        <v>4</v>
      </c>
      <c r="R242">
        <v>1</v>
      </c>
      <c r="S242">
        <v>33</v>
      </c>
      <c r="T242">
        <v>6</v>
      </c>
      <c r="U242">
        <v>1</v>
      </c>
      <c r="V242">
        <v>0</v>
      </c>
      <c r="W242">
        <v>82</v>
      </c>
      <c r="X242">
        <v>15</v>
      </c>
      <c r="Y242">
        <v>192</v>
      </c>
      <c r="Z242">
        <v>36</v>
      </c>
      <c r="AA242">
        <v>98</v>
      </c>
      <c r="AB242">
        <v>18</v>
      </c>
      <c r="AC242">
        <v>537</v>
      </c>
      <c r="AD242">
        <v>536</v>
      </c>
    </row>
    <row r="243" spans="1:30" ht="12.75">
      <c r="A243" t="s">
        <v>377</v>
      </c>
      <c r="B243" t="s">
        <v>193</v>
      </c>
      <c r="C243" t="s">
        <v>374</v>
      </c>
      <c r="D243" t="s">
        <v>11</v>
      </c>
      <c r="E243">
        <v>64</v>
      </c>
      <c r="F243">
        <v>9</v>
      </c>
      <c r="G243">
        <v>233</v>
      </c>
      <c r="H243">
        <v>32</v>
      </c>
      <c r="I243">
        <v>291</v>
      </c>
      <c r="J243">
        <v>40</v>
      </c>
      <c r="K243">
        <v>166</v>
      </c>
      <c r="L243">
        <v>23</v>
      </c>
      <c r="M243">
        <v>41</v>
      </c>
      <c r="N243">
        <v>6</v>
      </c>
      <c r="O243">
        <v>2</v>
      </c>
      <c r="P243">
        <v>0</v>
      </c>
      <c r="Q243">
        <v>6</v>
      </c>
      <c r="R243">
        <v>1</v>
      </c>
      <c r="S243">
        <v>38</v>
      </c>
      <c r="T243">
        <v>5</v>
      </c>
      <c r="U243">
        <v>3</v>
      </c>
      <c r="V243">
        <v>0</v>
      </c>
      <c r="W243">
        <v>128</v>
      </c>
      <c r="X243">
        <v>18</v>
      </c>
      <c r="Y243">
        <v>282</v>
      </c>
      <c r="Z243">
        <v>39</v>
      </c>
      <c r="AA243">
        <v>125</v>
      </c>
      <c r="AB243">
        <v>17</v>
      </c>
      <c r="AC243">
        <v>722</v>
      </c>
      <c r="AD243">
        <v>721</v>
      </c>
    </row>
    <row r="244" spans="1:30" ht="12.75">
      <c r="A244" t="s">
        <v>377</v>
      </c>
      <c r="B244" t="s">
        <v>187</v>
      </c>
      <c r="C244" t="s">
        <v>374</v>
      </c>
      <c r="D244" t="s">
        <v>741</v>
      </c>
      <c r="E244" t="s">
        <v>549</v>
      </c>
      <c r="F244" t="s">
        <v>549</v>
      </c>
      <c r="G244" t="s">
        <v>549</v>
      </c>
      <c r="H244" t="s">
        <v>549</v>
      </c>
      <c r="I244">
        <v>2</v>
      </c>
      <c r="J244">
        <v>67</v>
      </c>
      <c r="K244" t="s">
        <v>549</v>
      </c>
      <c r="L244" t="s">
        <v>549</v>
      </c>
      <c r="M244" t="s">
        <v>549</v>
      </c>
      <c r="N244" t="s">
        <v>549</v>
      </c>
      <c r="O244" t="s">
        <v>549</v>
      </c>
      <c r="P244" t="s">
        <v>549</v>
      </c>
      <c r="Q244" t="s">
        <v>549</v>
      </c>
      <c r="R244" t="s">
        <v>549</v>
      </c>
      <c r="S244" t="s">
        <v>549</v>
      </c>
      <c r="T244" t="s">
        <v>549</v>
      </c>
      <c r="U244" t="s">
        <v>549</v>
      </c>
      <c r="V244" t="s">
        <v>549</v>
      </c>
      <c r="W244">
        <v>2</v>
      </c>
      <c r="X244">
        <v>67</v>
      </c>
      <c r="Y244">
        <v>3</v>
      </c>
      <c r="Z244">
        <v>100</v>
      </c>
      <c r="AA244" t="s">
        <v>549</v>
      </c>
      <c r="AB244" t="s">
        <v>549</v>
      </c>
      <c r="AC244">
        <v>3</v>
      </c>
      <c r="AD244">
        <v>3</v>
      </c>
    </row>
    <row r="245" spans="1:30" ht="12.75">
      <c r="A245" t="s">
        <v>190</v>
      </c>
      <c r="B245" t="s">
        <v>193</v>
      </c>
      <c r="C245" t="s">
        <v>464</v>
      </c>
      <c r="D245" t="s">
        <v>259</v>
      </c>
      <c r="E245">
        <v>21</v>
      </c>
      <c r="F245">
        <v>12</v>
      </c>
      <c r="G245">
        <v>76</v>
      </c>
      <c r="H245">
        <v>43</v>
      </c>
      <c r="I245">
        <v>73</v>
      </c>
      <c r="J245">
        <v>41</v>
      </c>
      <c r="K245">
        <v>44</v>
      </c>
      <c r="L245">
        <v>25</v>
      </c>
      <c r="M245">
        <v>14</v>
      </c>
      <c r="N245">
        <v>8</v>
      </c>
      <c r="O245">
        <v>1</v>
      </c>
      <c r="P245">
        <v>1</v>
      </c>
      <c r="Q245">
        <v>8</v>
      </c>
      <c r="R245">
        <v>10</v>
      </c>
      <c r="S245">
        <v>5</v>
      </c>
      <c r="T245">
        <v>3</v>
      </c>
      <c r="U245">
        <v>2</v>
      </c>
      <c r="V245">
        <v>3</v>
      </c>
      <c r="W245">
        <v>39</v>
      </c>
      <c r="X245">
        <v>22</v>
      </c>
      <c r="Y245">
        <v>76</v>
      </c>
      <c r="Z245">
        <v>43</v>
      </c>
      <c r="AA245">
        <v>15</v>
      </c>
      <c r="AB245">
        <v>9</v>
      </c>
      <c r="AC245">
        <v>176</v>
      </c>
      <c r="AD245">
        <v>176</v>
      </c>
    </row>
    <row r="246" spans="1:30" ht="12.75">
      <c r="A246" t="s">
        <v>190</v>
      </c>
      <c r="B246" t="s">
        <v>191</v>
      </c>
      <c r="C246" t="s">
        <v>464</v>
      </c>
      <c r="D246" t="s">
        <v>610</v>
      </c>
      <c r="E246">
        <v>11</v>
      </c>
      <c r="F246">
        <v>14</v>
      </c>
      <c r="G246">
        <v>45</v>
      </c>
      <c r="H246">
        <v>58</v>
      </c>
      <c r="I246">
        <v>26</v>
      </c>
      <c r="J246">
        <v>34</v>
      </c>
      <c r="K246">
        <v>18</v>
      </c>
      <c r="L246">
        <v>23</v>
      </c>
      <c r="M246">
        <v>6</v>
      </c>
      <c r="N246">
        <v>8</v>
      </c>
      <c r="O246">
        <v>1</v>
      </c>
      <c r="P246">
        <v>1</v>
      </c>
      <c r="Q246">
        <v>8</v>
      </c>
      <c r="R246">
        <v>10</v>
      </c>
      <c r="S246">
        <v>4</v>
      </c>
      <c r="T246">
        <v>5</v>
      </c>
      <c r="U246">
        <v>2</v>
      </c>
      <c r="V246">
        <v>3</v>
      </c>
      <c r="W246">
        <v>20</v>
      </c>
      <c r="X246">
        <v>26</v>
      </c>
      <c r="Y246">
        <v>37</v>
      </c>
      <c r="Z246">
        <v>48</v>
      </c>
      <c r="AA246">
        <v>6</v>
      </c>
      <c r="AB246">
        <v>8</v>
      </c>
      <c r="AC246">
        <v>77</v>
      </c>
      <c r="AD246">
        <v>77</v>
      </c>
    </row>
    <row r="247" spans="1:30" ht="12.75">
      <c r="A247" t="s">
        <v>190</v>
      </c>
      <c r="B247" t="s">
        <v>313</v>
      </c>
      <c r="C247" t="s">
        <v>464</v>
      </c>
      <c r="D247" t="s">
        <v>528</v>
      </c>
      <c r="E247">
        <v>10</v>
      </c>
      <c r="F247">
        <v>10</v>
      </c>
      <c r="G247">
        <v>31</v>
      </c>
      <c r="H247">
        <v>31</v>
      </c>
      <c r="I247">
        <v>47</v>
      </c>
      <c r="J247">
        <v>47</v>
      </c>
      <c r="K247">
        <v>26</v>
      </c>
      <c r="L247">
        <v>26</v>
      </c>
      <c r="M247">
        <v>8</v>
      </c>
      <c r="N247">
        <v>8</v>
      </c>
      <c r="O247" t="s">
        <v>549</v>
      </c>
      <c r="P247" t="s">
        <v>549</v>
      </c>
      <c r="Q247" t="s">
        <v>549</v>
      </c>
      <c r="R247" t="s">
        <v>549</v>
      </c>
      <c r="S247">
        <v>1</v>
      </c>
      <c r="T247">
        <v>1</v>
      </c>
      <c r="U247" t="s">
        <v>549</v>
      </c>
      <c r="V247" t="s">
        <v>549</v>
      </c>
      <c r="W247">
        <v>19</v>
      </c>
      <c r="X247">
        <v>19</v>
      </c>
      <c r="Y247">
        <v>39</v>
      </c>
      <c r="Z247">
        <v>39</v>
      </c>
      <c r="AA247">
        <v>9</v>
      </c>
      <c r="AB247">
        <v>9</v>
      </c>
      <c r="AC247">
        <v>99</v>
      </c>
      <c r="AD247">
        <v>99</v>
      </c>
    </row>
    <row r="248" spans="1:30" ht="12.75">
      <c r="A248" t="s">
        <v>317</v>
      </c>
      <c r="B248" t="s">
        <v>191</v>
      </c>
      <c r="C248" t="s">
        <v>464</v>
      </c>
      <c r="D248" t="s">
        <v>611</v>
      </c>
      <c r="E248">
        <v>35</v>
      </c>
      <c r="F248">
        <v>19</v>
      </c>
      <c r="G248">
        <v>77</v>
      </c>
      <c r="H248">
        <v>42</v>
      </c>
      <c r="I248">
        <v>68</v>
      </c>
      <c r="J248">
        <v>37</v>
      </c>
      <c r="K248">
        <v>48</v>
      </c>
      <c r="L248">
        <v>26</v>
      </c>
      <c r="M248">
        <v>16</v>
      </c>
      <c r="N248">
        <v>9</v>
      </c>
      <c r="O248">
        <v>2</v>
      </c>
      <c r="P248">
        <v>1</v>
      </c>
      <c r="Q248">
        <v>11</v>
      </c>
      <c r="R248">
        <v>6</v>
      </c>
      <c r="S248">
        <v>5</v>
      </c>
      <c r="T248">
        <v>3</v>
      </c>
      <c r="U248">
        <v>3</v>
      </c>
      <c r="V248">
        <v>2</v>
      </c>
      <c r="W248">
        <v>35</v>
      </c>
      <c r="X248">
        <v>19</v>
      </c>
      <c r="Y248">
        <v>78</v>
      </c>
      <c r="Z248">
        <v>43</v>
      </c>
      <c r="AA248">
        <v>14</v>
      </c>
      <c r="AB248">
        <v>8</v>
      </c>
      <c r="AC248">
        <v>182</v>
      </c>
      <c r="AD248">
        <v>182</v>
      </c>
    </row>
    <row r="249" spans="1:30" ht="12.75">
      <c r="A249" t="s">
        <v>317</v>
      </c>
      <c r="B249" t="s">
        <v>313</v>
      </c>
      <c r="C249" t="s">
        <v>464</v>
      </c>
      <c r="D249" t="s">
        <v>104</v>
      </c>
      <c r="E249">
        <v>52</v>
      </c>
      <c r="F249">
        <v>12</v>
      </c>
      <c r="G249">
        <v>164</v>
      </c>
      <c r="H249">
        <v>36</v>
      </c>
      <c r="I249">
        <v>203</v>
      </c>
      <c r="J249">
        <v>45</v>
      </c>
      <c r="K249">
        <v>91</v>
      </c>
      <c r="L249">
        <v>20</v>
      </c>
      <c r="M249">
        <v>26</v>
      </c>
      <c r="N249">
        <v>6</v>
      </c>
      <c r="O249">
        <v>3</v>
      </c>
      <c r="P249">
        <v>1</v>
      </c>
      <c r="Q249" t="s">
        <v>549</v>
      </c>
      <c r="R249" t="s">
        <v>549</v>
      </c>
      <c r="S249">
        <v>10</v>
      </c>
      <c r="T249">
        <v>2</v>
      </c>
      <c r="U249">
        <v>1</v>
      </c>
      <c r="V249">
        <v>0</v>
      </c>
      <c r="W249">
        <v>87</v>
      </c>
      <c r="X249">
        <v>19</v>
      </c>
      <c r="Y249">
        <v>189</v>
      </c>
      <c r="Z249">
        <v>42</v>
      </c>
      <c r="AA249">
        <v>39</v>
      </c>
      <c r="AB249">
        <v>9</v>
      </c>
      <c r="AC249">
        <v>451</v>
      </c>
      <c r="AD249">
        <v>450</v>
      </c>
    </row>
    <row r="250" spans="1:30" ht="12.75">
      <c r="A250" t="s">
        <v>317</v>
      </c>
      <c r="B250" t="s">
        <v>193</v>
      </c>
      <c r="C250" t="s">
        <v>464</v>
      </c>
      <c r="D250" t="s">
        <v>260</v>
      </c>
      <c r="E250">
        <v>88</v>
      </c>
      <c r="F250">
        <v>14</v>
      </c>
      <c r="G250">
        <v>242</v>
      </c>
      <c r="H250">
        <v>38</v>
      </c>
      <c r="I250">
        <v>271</v>
      </c>
      <c r="J250">
        <v>43</v>
      </c>
      <c r="K250">
        <v>139</v>
      </c>
      <c r="L250">
        <v>22</v>
      </c>
      <c r="M250">
        <v>43</v>
      </c>
      <c r="N250">
        <v>7</v>
      </c>
      <c r="O250">
        <v>5</v>
      </c>
      <c r="P250">
        <v>1</v>
      </c>
      <c r="Q250">
        <v>11</v>
      </c>
      <c r="R250">
        <v>6</v>
      </c>
      <c r="S250">
        <v>15</v>
      </c>
      <c r="T250">
        <v>2</v>
      </c>
      <c r="U250">
        <v>4</v>
      </c>
      <c r="V250">
        <v>1</v>
      </c>
      <c r="W250">
        <v>123</v>
      </c>
      <c r="X250">
        <v>19</v>
      </c>
      <c r="Y250">
        <v>268</v>
      </c>
      <c r="Z250">
        <v>42</v>
      </c>
      <c r="AA250">
        <v>53</v>
      </c>
      <c r="AB250">
        <v>8</v>
      </c>
      <c r="AC250">
        <v>634</v>
      </c>
      <c r="AD250">
        <v>633</v>
      </c>
    </row>
    <row r="251" spans="1:30" ht="12.75">
      <c r="A251" t="s">
        <v>317</v>
      </c>
      <c r="B251" t="s">
        <v>187</v>
      </c>
      <c r="C251" t="s">
        <v>464</v>
      </c>
      <c r="D251" t="s">
        <v>39</v>
      </c>
      <c r="E251">
        <v>1</v>
      </c>
      <c r="F251">
        <v>100</v>
      </c>
      <c r="G251">
        <v>1</v>
      </c>
      <c r="H251">
        <v>100</v>
      </c>
      <c r="I251" t="s">
        <v>549</v>
      </c>
      <c r="J251" t="s">
        <v>549</v>
      </c>
      <c r="K251" t="s">
        <v>549</v>
      </c>
      <c r="L251" t="s">
        <v>549</v>
      </c>
      <c r="M251">
        <v>1</v>
      </c>
      <c r="N251">
        <v>100</v>
      </c>
      <c r="O251" t="s">
        <v>549</v>
      </c>
      <c r="P251" t="s">
        <v>549</v>
      </c>
      <c r="Q251" t="s">
        <v>549</v>
      </c>
      <c r="R251" t="s">
        <v>549</v>
      </c>
      <c r="S251" t="s">
        <v>549</v>
      </c>
      <c r="T251" t="s">
        <v>549</v>
      </c>
      <c r="U251" t="s">
        <v>549</v>
      </c>
      <c r="V251" t="s">
        <v>549</v>
      </c>
      <c r="W251">
        <v>1</v>
      </c>
      <c r="X251">
        <v>100</v>
      </c>
      <c r="Y251">
        <v>1</v>
      </c>
      <c r="Z251">
        <v>100</v>
      </c>
      <c r="AA251" t="s">
        <v>549</v>
      </c>
      <c r="AB251" t="s">
        <v>549</v>
      </c>
      <c r="AC251">
        <v>1</v>
      </c>
      <c r="AD251">
        <v>1</v>
      </c>
    </row>
    <row r="252" spans="1:30" ht="12.75">
      <c r="A252" t="s">
        <v>413</v>
      </c>
      <c r="B252" t="s">
        <v>187</v>
      </c>
      <c r="C252" t="s">
        <v>394</v>
      </c>
      <c r="D252" t="s">
        <v>812</v>
      </c>
      <c r="E252" t="s">
        <v>549</v>
      </c>
      <c r="F252" t="s">
        <v>549</v>
      </c>
      <c r="G252" t="s">
        <v>549</v>
      </c>
      <c r="H252" t="s">
        <v>549</v>
      </c>
      <c r="I252" t="s">
        <v>549</v>
      </c>
      <c r="J252" t="s">
        <v>549</v>
      </c>
      <c r="K252" t="s">
        <v>549</v>
      </c>
      <c r="L252" t="s">
        <v>549</v>
      </c>
      <c r="M252">
        <v>1</v>
      </c>
      <c r="N252">
        <v>100</v>
      </c>
      <c r="O252" t="s">
        <v>549</v>
      </c>
      <c r="P252" t="s">
        <v>549</v>
      </c>
      <c r="Q252" t="s">
        <v>549</v>
      </c>
      <c r="R252" t="s">
        <v>549</v>
      </c>
      <c r="S252" t="s">
        <v>549</v>
      </c>
      <c r="T252" t="s">
        <v>549</v>
      </c>
      <c r="U252" t="s">
        <v>549</v>
      </c>
      <c r="V252" t="s">
        <v>549</v>
      </c>
      <c r="W252">
        <v>1</v>
      </c>
      <c r="X252">
        <v>100</v>
      </c>
      <c r="Y252" t="s">
        <v>549</v>
      </c>
      <c r="Z252" t="s">
        <v>549</v>
      </c>
      <c r="AA252" t="s">
        <v>549</v>
      </c>
      <c r="AB252" t="s">
        <v>549</v>
      </c>
      <c r="AC252">
        <v>1</v>
      </c>
      <c r="AD252">
        <v>1</v>
      </c>
    </row>
    <row r="253" spans="1:30" ht="12.75">
      <c r="A253" t="s">
        <v>413</v>
      </c>
      <c r="B253" t="s">
        <v>193</v>
      </c>
      <c r="C253" t="s">
        <v>394</v>
      </c>
      <c r="D253" t="s">
        <v>261</v>
      </c>
      <c r="E253">
        <v>29</v>
      </c>
      <c r="F253">
        <v>13</v>
      </c>
      <c r="G253">
        <v>46</v>
      </c>
      <c r="H253">
        <v>21</v>
      </c>
      <c r="I253">
        <v>94</v>
      </c>
      <c r="J253">
        <v>44</v>
      </c>
      <c r="K253">
        <v>55</v>
      </c>
      <c r="L253">
        <v>25</v>
      </c>
      <c r="M253">
        <v>30</v>
      </c>
      <c r="N253">
        <v>14</v>
      </c>
      <c r="O253">
        <v>1</v>
      </c>
      <c r="P253">
        <v>1</v>
      </c>
      <c r="Q253">
        <v>1</v>
      </c>
      <c r="R253">
        <v>1</v>
      </c>
      <c r="S253">
        <v>9</v>
      </c>
      <c r="T253">
        <v>4</v>
      </c>
      <c r="U253" t="s">
        <v>549</v>
      </c>
      <c r="V253" t="s">
        <v>549</v>
      </c>
      <c r="W253">
        <v>53</v>
      </c>
      <c r="X253">
        <v>24</v>
      </c>
      <c r="Y253">
        <v>75</v>
      </c>
      <c r="Z253">
        <v>35</v>
      </c>
      <c r="AA253">
        <v>32</v>
      </c>
      <c r="AB253">
        <v>15</v>
      </c>
      <c r="AC253">
        <v>217</v>
      </c>
      <c r="AD253">
        <v>213</v>
      </c>
    </row>
    <row r="254" spans="1:30" ht="12.75">
      <c r="A254" t="s">
        <v>413</v>
      </c>
      <c r="B254" t="s">
        <v>191</v>
      </c>
      <c r="C254" t="s">
        <v>394</v>
      </c>
      <c r="D254" t="s">
        <v>612</v>
      </c>
      <c r="E254">
        <v>12</v>
      </c>
      <c r="F254">
        <v>17</v>
      </c>
      <c r="G254">
        <v>23</v>
      </c>
      <c r="H254">
        <v>33</v>
      </c>
      <c r="I254">
        <v>30</v>
      </c>
      <c r="J254">
        <v>43</v>
      </c>
      <c r="K254">
        <v>13</v>
      </c>
      <c r="L254">
        <v>19</v>
      </c>
      <c r="M254">
        <v>12</v>
      </c>
      <c r="N254">
        <v>17</v>
      </c>
      <c r="O254">
        <v>1</v>
      </c>
      <c r="P254">
        <v>1</v>
      </c>
      <c r="Q254">
        <v>1</v>
      </c>
      <c r="R254">
        <v>1</v>
      </c>
      <c r="S254">
        <v>4</v>
      </c>
      <c r="T254">
        <v>6</v>
      </c>
      <c r="U254" t="s">
        <v>549</v>
      </c>
      <c r="V254" t="s">
        <v>549</v>
      </c>
      <c r="W254">
        <v>11</v>
      </c>
      <c r="X254">
        <v>16</v>
      </c>
      <c r="Y254">
        <v>29</v>
      </c>
      <c r="Z254">
        <v>42</v>
      </c>
      <c r="AA254">
        <v>8</v>
      </c>
      <c r="AB254">
        <v>12</v>
      </c>
      <c r="AC254">
        <v>69</v>
      </c>
      <c r="AD254">
        <v>69</v>
      </c>
    </row>
    <row r="255" spans="1:30" ht="12.75">
      <c r="A255" t="s">
        <v>413</v>
      </c>
      <c r="B255" t="s">
        <v>313</v>
      </c>
      <c r="C255" t="s">
        <v>394</v>
      </c>
      <c r="D255" t="s">
        <v>105</v>
      </c>
      <c r="E255">
        <v>17</v>
      </c>
      <c r="F255">
        <v>12</v>
      </c>
      <c r="G255">
        <v>23</v>
      </c>
      <c r="H255">
        <v>16</v>
      </c>
      <c r="I255">
        <v>64</v>
      </c>
      <c r="J255">
        <v>44</v>
      </c>
      <c r="K255">
        <v>42</v>
      </c>
      <c r="L255">
        <v>29</v>
      </c>
      <c r="M255">
        <v>17</v>
      </c>
      <c r="N255">
        <v>12</v>
      </c>
      <c r="O255" t="s">
        <v>549</v>
      </c>
      <c r="P255" t="s">
        <v>549</v>
      </c>
      <c r="Q255" t="s">
        <v>549</v>
      </c>
      <c r="R255" t="s">
        <v>549</v>
      </c>
      <c r="S255">
        <v>5</v>
      </c>
      <c r="T255">
        <v>3</v>
      </c>
      <c r="U255" t="s">
        <v>549</v>
      </c>
      <c r="V255" t="s">
        <v>549</v>
      </c>
      <c r="W255">
        <v>41</v>
      </c>
      <c r="X255">
        <v>28</v>
      </c>
      <c r="Y255">
        <v>46</v>
      </c>
      <c r="Z255">
        <v>31</v>
      </c>
      <c r="AA255">
        <v>24</v>
      </c>
      <c r="AB255">
        <v>16</v>
      </c>
      <c r="AC255">
        <v>147</v>
      </c>
      <c r="AD255">
        <v>143</v>
      </c>
    </row>
    <row r="256" spans="1:30" ht="12.75">
      <c r="A256" t="s">
        <v>343</v>
      </c>
      <c r="B256" t="s">
        <v>187</v>
      </c>
      <c r="C256" t="s">
        <v>464</v>
      </c>
      <c r="D256" t="s">
        <v>476</v>
      </c>
      <c r="E256" t="s">
        <v>549</v>
      </c>
      <c r="F256" t="s">
        <v>549</v>
      </c>
      <c r="G256" t="s">
        <v>549</v>
      </c>
      <c r="H256" t="s">
        <v>549</v>
      </c>
      <c r="I256" t="s">
        <v>549</v>
      </c>
      <c r="J256" t="s">
        <v>549</v>
      </c>
      <c r="K256">
        <v>1</v>
      </c>
      <c r="L256">
        <v>100</v>
      </c>
      <c r="M256" t="s">
        <v>549</v>
      </c>
      <c r="N256" t="s">
        <v>549</v>
      </c>
      <c r="O256" t="s">
        <v>549</v>
      </c>
      <c r="P256" t="s">
        <v>549</v>
      </c>
      <c r="Q256" t="s">
        <v>549</v>
      </c>
      <c r="R256" t="s">
        <v>549</v>
      </c>
      <c r="S256" t="s">
        <v>549</v>
      </c>
      <c r="T256" t="s">
        <v>549</v>
      </c>
      <c r="U256">
        <v>1</v>
      </c>
      <c r="V256">
        <v>100</v>
      </c>
      <c r="W256" t="s">
        <v>549</v>
      </c>
      <c r="X256" t="s">
        <v>549</v>
      </c>
      <c r="Y256">
        <v>1</v>
      </c>
      <c r="Z256">
        <v>100</v>
      </c>
      <c r="AA256" t="s">
        <v>549</v>
      </c>
      <c r="AB256" t="s">
        <v>549</v>
      </c>
      <c r="AC256">
        <v>1</v>
      </c>
      <c r="AD256">
        <v>1</v>
      </c>
    </row>
    <row r="257" spans="1:30" ht="12.75">
      <c r="A257" t="s">
        <v>343</v>
      </c>
      <c r="B257" t="s">
        <v>191</v>
      </c>
      <c r="C257" t="s">
        <v>464</v>
      </c>
      <c r="D257" t="s">
        <v>613</v>
      </c>
      <c r="E257">
        <v>24</v>
      </c>
      <c r="F257">
        <v>11</v>
      </c>
      <c r="G257">
        <v>108</v>
      </c>
      <c r="H257">
        <v>50</v>
      </c>
      <c r="I257">
        <v>68</v>
      </c>
      <c r="J257">
        <v>31</v>
      </c>
      <c r="K257">
        <v>28</v>
      </c>
      <c r="L257">
        <v>13</v>
      </c>
      <c r="M257">
        <v>28</v>
      </c>
      <c r="N257">
        <v>13</v>
      </c>
      <c r="O257">
        <v>6</v>
      </c>
      <c r="P257">
        <v>3</v>
      </c>
      <c r="Q257">
        <v>2</v>
      </c>
      <c r="R257">
        <v>1</v>
      </c>
      <c r="S257">
        <v>14</v>
      </c>
      <c r="T257">
        <v>6</v>
      </c>
      <c r="U257">
        <v>3</v>
      </c>
      <c r="V257">
        <v>1</v>
      </c>
      <c r="W257">
        <v>47</v>
      </c>
      <c r="X257">
        <v>22</v>
      </c>
      <c r="Y257">
        <v>80</v>
      </c>
      <c r="Z257">
        <v>37</v>
      </c>
      <c r="AA257">
        <v>15</v>
      </c>
      <c r="AB257">
        <v>7</v>
      </c>
      <c r="AC257">
        <v>218</v>
      </c>
      <c r="AD257">
        <v>218</v>
      </c>
    </row>
    <row r="258" spans="1:30" ht="12.75">
      <c r="A258" t="s">
        <v>343</v>
      </c>
      <c r="B258" t="s">
        <v>313</v>
      </c>
      <c r="C258" t="s">
        <v>464</v>
      </c>
      <c r="D258" t="s">
        <v>106</v>
      </c>
      <c r="E258">
        <v>46</v>
      </c>
      <c r="F258">
        <v>11</v>
      </c>
      <c r="G258">
        <v>155</v>
      </c>
      <c r="H258">
        <v>37</v>
      </c>
      <c r="I258">
        <v>179</v>
      </c>
      <c r="J258">
        <v>43</v>
      </c>
      <c r="K258">
        <v>108</v>
      </c>
      <c r="L258">
        <v>26</v>
      </c>
      <c r="M258">
        <v>16</v>
      </c>
      <c r="N258">
        <v>4</v>
      </c>
      <c r="O258">
        <v>4</v>
      </c>
      <c r="P258">
        <v>1</v>
      </c>
      <c r="Q258" t="s">
        <v>549</v>
      </c>
      <c r="R258" t="s">
        <v>549</v>
      </c>
      <c r="S258">
        <v>11</v>
      </c>
      <c r="T258">
        <v>3</v>
      </c>
      <c r="U258">
        <v>1</v>
      </c>
      <c r="V258">
        <v>0</v>
      </c>
      <c r="W258">
        <v>79</v>
      </c>
      <c r="X258">
        <v>19</v>
      </c>
      <c r="Y258">
        <v>151</v>
      </c>
      <c r="Z258">
        <v>36</v>
      </c>
      <c r="AA258">
        <v>21</v>
      </c>
      <c r="AB258">
        <v>5</v>
      </c>
      <c r="AC258">
        <v>418</v>
      </c>
      <c r="AD258">
        <v>416</v>
      </c>
    </row>
    <row r="259" spans="1:30" ht="12.75">
      <c r="A259" t="s">
        <v>343</v>
      </c>
      <c r="B259" t="s">
        <v>193</v>
      </c>
      <c r="C259" t="s">
        <v>464</v>
      </c>
      <c r="D259" t="s">
        <v>262</v>
      </c>
      <c r="E259">
        <v>70</v>
      </c>
      <c r="F259">
        <v>11</v>
      </c>
      <c r="G259">
        <v>263</v>
      </c>
      <c r="H259">
        <v>41</v>
      </c>
      <c r="I259">
        <v>247</v>
      </c>
      <c r="J259">
        <v>39</v>
      </c>
      <c r="K259">
        <v>137</v>
      </c>
      <c r="L259">
        <v>22</v>
      </c>
      <c r="M259">
        <v>44</v>
      </c>
      <c r="N259">
        <v>7</v>
      </c>
      <c r="O259">
        <v>10</v>
      </c>
      <c r="P259">
        <v>2</v>
      </c>
      <c r="Q259">
        <v>2</v>
      </c>
      <c r="R259">
        <v>1</v>
      </c>
      <c r="S259">
        <v>25</v>
      </c>
      <c r="T259">
        <v>4</v>
      </c>
      <c r="U259">
        <v>5</v>
      </c>
      <c r="V259">
        <v>1</v>
      </c>
      <c r="W259">
        <v>126</v>
      </c>
      <c r="X259">
        <v>20</v>
      </c>
      <c r="Y259">
        <v>232</v>
      </c>
      <c r="Z259">
        <v>36</v>
      </c>
      <c r="AA259">
        <v>36</v>
      </c>
      <c r="AB259">
        <v>6</v>
      </c>
      <c r="AC259">
        <v>637</v>
      </c>
      <c r="AD259">
        <v>635</v>
      </c>
    </row>
    <row r="260" spans="1:30" ht="12.75">
      <c r="A260" t="s">
        <v>361</v>
      </c>
      <c r="B260" t="s">
        <v>193</v>
      </c>
      <c r="C260" t="s">
        <v>357</v>
      </c>
      <c r="D260" t="s">
        <v>796</v>
      </c>
      <c r="E260">
        <v>55</v>
      </c>
      <c r="F260">
        <v>25</v>
      </c>
      <c r="G260">
        <v>61</v>
      </c>
      <c r="H260">
        <v>27</v>
      </c>
      <c r="I260">
        <v>98</v>
      </c>
      <c r="J260">
        <v>44</v>
      </c>
      <c r="K260">
        <v>61</v>
      </c>
      <c r="L260">
        <v>27</v>
      </c>
      <c r="M260">
        <v>18</v>
      </c>
      <c r="N260">
        <v>8</v>
      </c>
      <c r="O260" t="s">
        <v>549</v>
      </c>
      <c r="P260" t="s">
        <v>549</v>
      </c>
      <c r="Q260">
        <v>5</v>
      </c>
      <c r="R260">
        <v>2</v>
      </c>
      <c r="S260">
        <v>4</v>
      </c>
      <c r="T260">
        <v>2</v>
      </c>
      <c r="U260">
        <v>3</v>
      </c>
      <c r="V260">
        <v>1</v>
      </c>
      <c r="W260">
        <v>51</v>
      </c>
      <c r="X260">
        <v>23</v>
      </c>
      <c r="Y260">
        <v>122</v>
      </c>
      <c r="Z260">
        <v>55</v>
      </c>
      <c r="AA260">
        <v>20</v>
      </c>
      <c r="AB260">
        <v>9</v>
      </c>
      <c r="AC260">
        <v>222</v>
      </c>
      <c r="AD260">
        <v>222</v>
      </c>
    </row>
    <row r="261" spans="1:30" ht="12.75">
      <c r="A261" t="s">
        <v>361</v>
      </c>
      <c r="B261" t="s">
        <v>191</v>
      </c>
      <c r="C261" t="s">
        <v>357</v>
      </c>
      <c r="D261" t="s">
        <v>614</v>
      </c>
      <c r="E261">
        <v>22</v>
      </c>
      <c r="F261">
        <v>24</v>
      </c>
      <c r="G261">
        <v>33</v>
      </c>
      <c r="H261">
        <v>36</v>
      </c>
      <c r="I261">
        <v>34</v>
      </c>
      <c r="J261">
        <v>37</v>
      </c>
      <c r="K261">
        <v>27</v>
      </c>
      <c r="L261">
        <v>30</v>
      </c>
      <c r="M261">
        <v>11</v>
      </c>
      <c r="N261">
        <v>12</v>
      </c>
      <c r="O261" t="s">
        <v>549</v>
      </c>
      <c r="P261" t="s">
        <v>549</v>
      </c>
      <c r="Q261">
        <v>3</v>
      </c>
      <c r="R261">
        <v>3</v>
      </c>
      <c r="S261">
        <v>2</v>
      </c>
      <c r="T261">
        <v>2</v>
      </c>
      <c r="U261">
        <v>2</v>
      </c>
      <c r="V261">
        <v>2</v>
      </c>
      <c r="W261">
        <v>27</v>
      </c>
      <c r="X261">
        <v>30</v>
      </c>
      <c r="Y261">
        <v>44</v>
      </c>
      <c r="Z261">
        <v>48</v>
      </c>
      <c r="AA261">
        <v>8</v>
      </c>
      <c r="AB261">
        <v>9</v>
      </c>
      <c r="AC261">
        <v>91</v>
      </c>
      <c r="AD261">
        <v>91</v>
      </c>
    </row>
    <row r="262" spans="1:30" ht="12.75">
      <c r="A262" t="s">
        <v>361</v>
      </c>
      <c r="B262" t="s">
        <v>313</v>
      </c>
      <c r="C262" t="s">
        <v>357</v>
      </c>
      <c r="D262" t="s">
        <v>107</v>
      </c>
      <c r="E262">
        <v>33</v>
      </c>
      <c r="F262">
        <v>25</v>
      </c>
      <c r="G262">
        <v>28</v>
      </c>
      <c r="H262">
        <v>21</v>
      </c>
      <c r="I262">
        <v>64</v>
      </c>
      <c r="J262">
        <v>49</v>
      </c>
      <c r="K262">
        <v>34</v>
      </c>
      <c r="L262">
        <v>26</v>
      </c>
      <c r="M262">
        <v>7</v>
      </c>
      <c r="N262">
        <v>5</v>
      </c>
      <c r="O262" t="s">
        <v>549</v>
      </c>
      <c r="P262" t="s">
        <v>549</v>
      </c>
      <c r="Q262">
        <v>2</v>
      </c>
      <c r="R262">
        <v>2</v>
      </c>
      <c r="S262">
        <v>2</v>
      </c>
      <c r="T262">
        <v>2</v>
      </c>
      <c r="U262">
        <v>1</v>
      </c>
      <c r="V262">
        <v>1</v>
      </c>
      <c r="W262">
        <v>24</v>
      </c>
      <c r="X262">
        <v>18</v>
      </c>
      <c r="Y262">
        <v>78</v>
      </c>
      <c r="Z262">
        <v>60</v>
      </c>
      <c r="AA262">
        <v>12</v>
      </c>
      <c r="AB262">
        <v>9</v>
      </c>
      <c r="AC262">
        <v>131</v>
      </c>
      <c r="AD262">
        <v>131</v>
      </c>
    </row>
    <row r="263" spans="1:30" ht="12.75">
      <c r="A263" t="s">
        <v>328</v>
      </c>
      <c r="B263" t="s">
        <v>191</v>
      </c>
      <c r="C263" t="s">
        <v>463</v>
      </c>
      <c r="D263" t="s">
        <v>615</v>
      </c>
      <c r="E263">
        <v>8</v>
      </c>
      <c r="F263">
        <v>25</v>
      </c>
      <c r="G263">
        <v>13</v>
      </c>
      <c r="H263">
        <v>41</v>
      </c>
      <c r="I263">
        <v>5</v>
      </c>
      <c r="J263">
        <v>16</v>
      </c>
      <c r="K263">
        <v>4</v>
      </c>
      <c r="L263">
        <v>13</v>
      </c>
      <c r="M263">
        <v>1</v>
      </c>
      <c r="N263">
        <v>3</v>
      </c>
      <c r="O263" t="s">
        <v>549</v>
      </c>
      <c r="P263" t="s">
        <v>549</v>
      </c>
      <c r="Q263" t="s">
        <v>549</v>
      </c>
      <c r="R263" t="s">
        <v>549</v>
      </c>
      <c r="S263" t="s">
        <v>549</v>
      </c>
      <c r="T263" t="s">
        <v>549</v>
      </c>
      <c r="U263" t="s">
        <v>549</v>
      </c>
      <c r="V263" t="s">
        <v>549</v>
      </c>
      <c r="W263">
        <v>5</v>
      </c>
      <c r="X263">
        <v>16</v>
      </c>
      <c r="Y263">
        <v>21</v>
      </c>
      <c r="Z263">
        <v>66</v>
      </c>
      <c r="AA263">
        <v>1</v>
      </c>
      <c r="AB263">
        <v>3</v>
      </c>
      <c r="AC263">
        <v>32</v>
      </c>
      <c r="AD263">
        <v>31</v>
      </c>
    </row>
    <row r="264" spans="1:30" ht="12.75">
      <c r="A264" t="s">
        <v>328</v>
      </c>
      <c r="B264" t="s">
        <v>313</v>
      </c>
      <c r="C264" t="s">
        <v>463</v>
      </c>
      <c r="D264" t="s">
        <v>108</v>
      </c>
      <c r="E264">
        <v>23</v>
      </c>
      <c r="F264">
        <v>27</v>
      </c>
      <c r="G264">
        <v>17</v>
      </c>
      <c r="H264">
        <v>20</v>
      </c>
      <c r="I264">
        <v>24</v>
      </c>
      <c r="J264">
        <v>28</v>
      </c>
      <c r="K264">
        <v>15</v>
      </c>
      <c r="L264">
        <v>18</v>
      </c>
      <c r="M264">
        <v>2</v>
      </c>
      <c r="N264">
        <v>2</v>
      </c>
      <c r="O264" t="s">
        <v>549</v>
      </c>
      <c r="P264" t="s">
        <v>549</v>
      </c>
      <c r="Q264" t="s">
        <v>549</v>
      </c>
      <c r="R264" t="s">
        <v>549</v>
      </c>
      <c r="S264">
        <v>1</v>
      </c>
      <c r="T264">
        <v>1</v>
      </c>
      <c r="U264">
        <v>1</v>
      </c>
      <c r="V264">
        <v>1</v>
      </c>
      <c r="W264">
        <v>15</v>
      </c>
      <c r="X264">
        <v>18</v>
      </c>
      <c r="Y264">
        <v>53</v>
      </c>
      <c r="Z264">
        <v>62</v>
      </c>
      <c r="AA264">
        <v>7</v>
      </c>
      <c r="AB264">
        <v>8</v>
      </c>
      <c r="AC264">
        <v>85</v>
      </c>
      <c r="AD264">
        <v>85</v>
      </c>
    </row>
    <row r="265" spans="1:61" ht="12.75">
      <c r="A265" t="s">
        <v>328</v>
      </c>
      <c r="B265" t="s">
        <v>193</v>
      </c>
      <c r="C265" t="s">
        <v>463</v>
      </c>
      <c r="D265" t="s">
        <v>263</v>
      </c>
      <c r="E265">
        <v>31</v>
      </c>
      <c r="F265">
        <v>26</v>
      </c>
      <c r="G265">
        <v>30</v>
      </c>
      <c r="H265">
        <v>26</v>
      </c>
      <c r="I265">
        <v>29</v>
      </c>
      <c r="J265">
        <v>25</v>
      </c>
      <c r="K265">
        <v>19</v>
      </c>
      <c r="L265">
        <v>16</v>
      </c>
      <c r="M265">
        <v>3</v>
      </c>
      <c r="N265">
        <v>3</v>
      </c>
      <c r="O265" t="s">
        <v>549</v>
      </c>
      <c r="P265" t="s">
        <v>549</v>
      </c>
      <c r="Q265" t="s">
        <v>549</v>
      </c>
      <c r="R265" t="s">
        <v>549</v>
      </c>
      <c r="S265">
        <v>1</v>
      </c>
      <c r="T265">
        <v>1</v>
      </c>
      <c r="U265">
        <v>1</v>
      </c>
      <c r="V265">
        <v>1</v>
      </c>
      <c r="W265">
        <v>20</v>
      </c>
      <c r="X265">
        <v>17</v>
      </c>
      <c r="Y265">
        <v>74</v>
      </c>
      <c r="Z265">
        <v>63</v>
      </c>
      <c r="AA265">
        <v>8</v>
      </c>
      <c r="AB265">
        <v>7</v>
      </c>
      <c r="AC265">
        <v>117</v>
      </c>
      <c r="AD265">
        <v>116</v>
      </c>
      <c r="BG265" s="83"/>
      <c r="BH265" s="83"/>
      <c r="BI265" s="83"/>
    </row>
    <row r="266" spans="1:30" ht="12.75">
      <c r="A266" t="s">
        <v>384</v>
      </c>
      <c r="B266" t="s">
        <v>193</v>
      </c>
      <c r="C266" t="s">
        <v>357</v>
      </c>
      <c r="D266" t="s">
        <v>264</v>
      </c>
      <c r="E266">
        <v>53</v>
      </c>
      <c r="F266">
        <v>18</v>
      </c>
      <c r="G266">
        <v>92</v>
      </c>
      <c r="H266">
        <v>31</v>
      </c>
      <c r="I266">
        <v>136</v>
      </c>
      <c r="J266">
        <v>46</v>
      </c>
      <c r="K266">
        <v>76</v>
      </c>
      <c r="L266">
        <v>26</v>
      </c>
      <c r="M266">
        <v>23</v>
      </c>
      <c r="N266">
        <v>8</v>
      </c>
      <c r="O266">
        <v>1</v>
      </c>
      <c r="P266">
        <v>50</v>
      </c>
      <c r="Q266">
        <v>3</v>
      </c>
      <c r="R266">
        <v>1</v>
      </c>
      <c r="S266">
        <v>10</v>
      </c>
      <c r="T266">
        <v>3</v>
      </c>
      <c r="U266">
        <v>1</v>
      </c>
      <c r="V266">
        <v>1</v>
      </c>
      <c r="W266">
        <v>91</v>
      </c>
      <c r="X266">
        <v>30</v>
      </c>
      <c r="Y266">
        <v>137</v>
      </c>
      <c r="Z266">
        <v>46</v>
      </c>
      <c r="AA266">
        <v>21</v>
      </c>
      <c r="AB266">
        <v>7</v>
      </c>
      <c r="AC266">
        <v>300</v>
      </c>
      <c r="AD266">
        <v>297</v>
      </c>
    </row>
    <row r="267" spans="1:30" ht="12.75">
      <c r="A267" t="s">
        <v>384</v>
      </c>
      <c r="B267" t="s">
        <v>191</v>
      </c>
      <c r="C267" t="s">
        <v>357</v>
      </c>
      <c r="D267" t="s">
        <v>616</v>
      </c>
      <c r="E267">
        <v>16</v>
      </c>
      <c r="F267">
        <v>18</v>
      </c>
      <c r="G267">
        <v>32</v>
      </c>
      <c r="H267">
        <v>36</v>
      </c>
      <c r="I267">
        <v>38</v>
      </c>
      <c r="J267">
        <v>43</v>
      </c>
      <c r="K267">
        <v>20</v>
      </c>
      <c r="L267">
        <v>23</v>
      </c>
      <c r="M267">
        <v>10</v>
      </c>
      <c r="N267">
        <v>11</v>
      </c>
      <c r="O267" t="s">
        <v>549</v>
      </c>
      <c r="P267" t="s">
        <v>549</v>
      </c>
      <c r="Q267">
        <v>2</v>
      </c>
      <c r="R267">
        <v>2</v>
      </c>
      <c r="S267">
        <v>1</v>
      </c>
      <c r="T267">
        <v>1</v>
      </c>
      <c r="U267">
        <v>1</v>
      </c>
      <c r="V267">
        <v>1</v>
      </c>
      <c r="W267">
        <v>29</v>
      </c>
      <c r="X267">
        <v>33</v>
      </c>
      <c r="Y267">
        <v>44</v>
      </c>
      <c r="Z267">
        <v>50</v>
      </c>
      <c r="AA267">
        <v>5</v>
      </c>
      <c r="AB267">
        <v>6</v>
      </c>
      <c r="AC267">
        <v>88</v>
      </c>
      <c r="AD267">
        <v>88</v>
      </c>
    </row>
    <row r="268" spans="1:30" ht="12.75">
      <c r="A268" t="s">
        <v>384</v>
      </c>
      <c r="B268" t="s">
        <v>313</v>
      </c>
      <c r="C268" t="s">
        <v>357</v>
      </c>
      <c r="D268" t="s">
        <v>109</v>
      </c>
      <c r="E268">
        <v>36</v>
      </c>
      <c r="F268">
        <v>17</v>
      </c>
      <c r="G268">
        <v>60</v>
      </c>
      <c r="H268">
        <v>29</v>
      </c>
      <c r="I268">
        <v>98</v>
      </c>
      <c r="J268">
        <v>47</v>
      </c>
      <c r="K268">
        <v>56</v>
      </c>
      <c r="L268">
        <v>27</v>
      </c>
      <c r="M268">
        <v>13</v>
      </c>
      <c r="N268">
        <v>6</v>
      </c>
      <c r="O268" t="s">
        <v>549</v>
      </c>
      <c r="P268" t="s">
        <v>549</v>
      </c>
      <c r="Q268">
        <v>1</v>
      </c>
      <c r="R268">
        <v>0</v>
      </c>
      <c r="S268">
        <v>8</v>
      </c>
      <c r="T268">
        <v>4</v>
      </c>
      <c r="U268" t="s">
        <v>549</v>
      </c>
      <c r="V268" t="s">
        <v>549</v>
      </c>
      <c r="W268">
        <v>61</v>
      </c>
      <c r="X268">
        <v>29</v>
      </c>
      <c r="Y268">
        <v>92</v>
      </c>
      <c r="Z268">
        <v>44</v>
      </c>
      <c r="AA268">
        <v>16</v>
      </c>
      <c r="AB268">
        <v>8</v>
      </c>
      <c r="AC268">
        <v>210</v>
      </c>
      <c r="AD268">
        <v>207</v>
      </c>
    </row>
    <row r="269" spans="1:30" ht="12.75">
      <c r="A269" t="s">
        <v>384</v>
      </c>
      <c r="B269" t="s">
        <v>187</v>
      </c>
      <c r="C269" t="s">
        <v>357</v>
      </c>
      <c r="D269" t="s">
        <v>742</v>
      </c>
      <c r="E269">
        <v>1</v>
      </c>
      <c r="F269">
        <v>50</v>
      </c>
      <c r="G269" t="s">
        <v>549</v>
      </c>
      <c r="H269" t="s">
        <v>549</v>
      </c>
      <c r="I269" t="s">
        <v>549</v>
      </c>
      <c r="J269" t="s">
        <v>549</v>
      </c>
      <c r="K269" t="s">
        <v>549</v>
      </c>
      <c r="L269" t="s">
        <v>549</v>
      </c>
      <c r="M269" t="s">
        <v>549</v>
      </c>
      <c r="N269" t="s">
        <v>549</v>
      </c>
      <c r="O269">
        <v>1</v>
      </c>
      <c r="P269">
        <v>50</v>
      </c>
      <c r="Q269" t="s">
        <v>549</v>
      </c>
      <c r="R269" t="s">
        <v>549</v>
      </c>
      <c r="S269">
        <v>1</v>
      </c>
      <c r="T269">
        <v>50</v>
      </c>
      <c r="U269" t="s">
        <v>549</v>
      </c>
      <c r="V269" t="s">
        <v>549</v>
      </c>
      <c r="W269">
        <v>1</v>
      </c>
      <c r="X269">
        <v>50</v>
      </c>
      <c r="Y269">
        <v>1</v>
      </c>
      <c r="Z269">
        <v>50</v>
      </c>
      <c r="AA269" t="s">
        <v>549</v>
      </c>
      <c r="AB269" t="s">
        <v>549</v>
      </c>
      <c r="AC269">
        <v>2</v>
      </c>
      <c r="AD269">
        <v>2</v>
      </c>
    </row>
    <row r="270" spans="1:30" ht="12.75">
      <c r="A270" t="s">
        <v>439</v>
      </c>
      <c r="B270" t="s">
        <v>191</v>
      </c>
      <c r="C270" t="s">
        <v>433</v>
      </c>
      <c r="D270" t="s">
        <v>617</v>
      </c>
      <c r="E270">
        <v>8</v>
      </c>
      <c r="F270">
        <v>12</v>
      </c>
      <c r="G270">
        <v>25</v>
      </c>
      <c r="H270">
        <v>36</v>
      </c>
      <c r="I270">
        <v>21</v>
      </c>
      <c r="J270">
        <v>30</v>
      </c>
      <c r="K270">
        <v>14</v>
      </c>
      <c r="L270">
        <v>20</v>
      </c>
      <c r="M270">
        <v>6</v>
      </c>
      <c r="N270">
        <v>9</v>
      </c>
      <c r="O270">
        <v>2</v>
      </c>
      <c r="P270">
        <v>3</v>
      </c>
      <c r="Q270">
        <v>3</v>
      </c>
      <c r="R270">
        <v>4</v>
      </c>
      <c r="S270">
        <v>6</v>
      </c>
      <c r="T270">
        <v>9</v>
      </c>
      <c r="U270">
        <v>1</v>
      </c>
      <c r="V270">
        <v>1</v>
      </c>
      <c r="W270">
        <v>15</v>
      </c>
      <c r="X270">
        <v>22</v>
      </c>
      <c r="Y270">
        <v>33</v>
      </c>
      <c r="Z270">
        <v>48</v>
      </c>
      <c r="AA270">
        <v>14</v>
      </c>
      <c r="AB270">
        <v>20</v>
      </c>
      <c r="AC270">
        <v>69</v>
      </c>
      <c r="AD270">
        <v>69</v>
      </c>
    </row>
    <row r="271" spans="1:30" ht="12.75">
      <c r="A271" t="s">
        <v>439</v>
      </c>
      <c r="B271" t="s">
        <v>313</v>
      </c>
      <c r="C271" t="s">
        <v>433</v>
      </c>
      <c r="D271" t="s">
        <v>529</v>
      </c>
      <c r="E271">
        <v>7</v>
      </c>
      <c r="F271">
        <v>5</v>
      </c>
      <c r="G271">
        <v>58</v>
      </c>
      <c r="H271">
        <v>38</v>
      </c>
      <c r="I271">
        <v>51</v>
      </c>
      <c r="J271">
        <v>33</v>
      </c>
      <c r="K271">
        <v>54</v>
      </c>
      <c r="L271">
        <v>35</v>
      </c>
      <c r="M271">
        <v>8</v>
      </c>
      <c r="N271">
        <v>5</v>
      </c>
      <c r="O271">
        <v>1</v>
      </c>
      <c r="P271">
        <v>1</v>
      </c>
      <c r="Q271" t="s">
        <v>549</v>
      </c>
      <c r="R271" t="s">
        <v>549</v>
      </c>
      <c r="S271">
        <v>7</v>
      </c>
      <c r="T271">
        <v>5</v>
      </c>
      <c r="U271" t="s">
        <v>549</v>
      </c>
      <c r="V271" t="s">
        <v>549</v>
      </c>
      <c r="W271">
        <v>58</v>
      </c>
      <c r="X271">
        <v>38</v>
      </c>
      <c r="Y271">
        <v>49</v>
      </c>
      <c r="Z271">
        <v>32</v>
      </c>
      <c r="AA271">
        <v>18</v>
      </c>
      <c r="AB271">
        <v>12</v>
      </c>
      <c r="AC271">
        <v>154</v>
      </c>
      <c r="AD271">
        <v>152</v>
      </c>
    </row>
    <row r="272" spans="1:30" ht="12.75">
      <c r="A272" t="s">
        <v>439</v>
      </c>
      <c r="B272" t="s">
        <v>193</v>
      </c>
      <c r="C272" t="s">
        <v>433</v>
      </c>
      <c r="D272" t="s">
        <v>784</v>
      </c>
      <c r="E272">
        <v>15</v>
      </c>
      <c r="F272">
        <v>7</v>
      </c>
      <c r="G272">
        <v>83</v>
      </c>
      <c r="H272">
        <v>37</v>
      </c>
      <c r="I272">
        <v>72</v>
      </c>
      <c r="J272">
        <v>32</v>
      </c>
      <c r="K272">
        <v>68</v>
      </c>
      <c r="L272">
        <v>30</v>
      </c>
      <c r="M272">
        <v>14</v>
      </c>
      <c r="N272">
        <v>6</v>
      </c>
      <c r="O272">
        <v>3</v>
      </c>
      <c r="P272">
        <v>1</v>
      </c>
      <c r="Q272">
        <v>3</v>
      </c>
      <c r="R272">
        <v>4</v>
      </c>
      <c r="S272">
        <v>13</v>
      </c>
      <c r="T272">
        <v>6</v>
      </c>
      <c r="U272">
        <v>1</v>
      </c>
      <c r="V272">
        <v>1</v>
      </c>
      <c r="W272">
        <v>73</v>
      </c>
      <c r="X272">
        <v>33</v>
      </c>
      <c r="Y272">
        <v>82</v>
      </c>
      <c r="Z272">
        <v>37</v>
      </c>
      <c r="AA272">
        <v>32</v>
      </c>
      <c r="AB272">
        <v>14</v>
      </c>
      <c r="AC272">
        <v>223</v>
      </c>
      <c r="AD272">
        <v>221</v>
      </c>
    </row>
    <row r="273" spans="1:30" ht="12.75">
      <c r="A273" t="s">
        <v>425</v>
      </c>
      <c r="B273" t="s">
        <v>193</v>
      </c>
      <c r="C273" t="s">
        <v>414</v>
      </c>
      <c r="D273" t="s">
        <v>265</v>
      </c>
      <c r="E273">
        <v>19</v>
      </c>
      <c r="F273">
        <v>12</v>
      </c>
      <c r="G273">
        <v>50</v>
      </c>
      <c r="H273">
        <v>30</v>
      </c>
      <c r="I273">
        <v>78</v>
      </c>
      <c r="J273">
        <v>48</v>
      </c>
      <c r="K273">
        <v>44</v>
      </c>
      <c r="L273">
        <v>27</v>
      </c>
      <c r="M273">
        <v>15</v>
      </c>
      <c r="N273">
        <v>9</v>
      </c>
      <c r="O273">
        <v>3</v>
      </c>
      <c r="P273">
        <v>2</v>
      </c>
      <c r="Q273">
        <v>1</v>
      </c>
      <c r="R273">
        <v>3</v>
      </c>
      <c r="S273">
        <v>5</v>
      </c>
      <c r="T273">
        <v>3</v>
      </c>
      <c r="U273">
        <v>1</v>
      </c>
      <c r="V273">
        <v>3</v>
      </c>
      <c r="W273">
        <v>51</v>
      </c>
      <c r="X273">
        <v>31</v>
      </c>
      <c r="Y273">
        <v>38</v>
      </c>
      <c r="Z273">
        <v>23</v>
      </c>
      <c r="AA273">
        <v>19</v>
      </c>
      <c r="AB273">
        <v>12</v>
      </c>
      <c r="AC273">
        <v>164</v>
      </c>
      <c r="AD273">
        <v>164</v>
      </c>
    </row>
    <row r="274" spans="1:30" ht="12.75">
      <c r="A274" t="s">
        <v>425</v>
      </c>
      <c r="B274" t="s">
        <v>191</v>
      </c>
      <c r="C274" t="s">
        <v>414</v>
      </c>
      <c r="D274" t="s">
        <v>618</v>
      </c>
      <c r="E274">
        <v>6</v>
      </c>
      <c r="F274">
        <v>15</v>
      </c>
      <c r="G274">
        <v>16</v>
      </c>
      <c r="H274">
        <v>40</v>
      </c>
      <c r="I274">
        <v>9</v>
      </c>
      <c r="J274">
        <v>23</v>
      </c>
      <c r="K274">
        <v>8</v>
      </c>
      <c r="L274">
        <v>20</v>
      </c>
      <c r="M274">
        <v>5</v>
      </c>
      <c r="N274">
        <v>13</v>
      </c>
      <c r="O274">
        <v>2</v>
      </c>
      <c r="P274">
        <v>5</v>
      </c>
      <c r="Q274">
        <v>1</v>
      </c>
      <c r="R274">
        <v>3</v>
      </c>
      <c r="S274">
        <v>2</v>
      </c>
      <c r="T274">
        <v>5</v>
      </c>
      <c r="U274">
        <v>1</v>
      </c>
      <c r="V274">
        <v>3</v>
      </c>
      <c r="W274">
        <v>12</v>
      </c>
      <c r="X274">
        <v>30</v>
      </c>
      <c r="Y274">
        <v>15</v>
      </c>
      <c r="Z274">
        <v>38</v>
      </c>
      <c r="AA274">
        <v>6</v>
      </c>
      <c r="AB274">
        <v>15</v>
      </c>
      <c r="AC274">
        <v>40</v>
      </c>
      <c r="AD274">
        <v>40</v>
      </c>
    </row>
    <row r="275" spans="1:30" ht="12.75">
      <c r="A275" t="s">
        <v>425</v>
      </c>
      <c r="B275" t="s">
        <v>313</v>
      </c>
      <c r="C275" t="s">
        <v>414</v>
      </c>
      <c r="D275" t="s">
        <v>110</v>
      </c>
      <c r="E275">
        <v>13</v>
      </c>
      <c r="F275">
        <v>10</v>
      </c>
      <c r="G275">
        <v>34</v>
      </c>
      <c r="H275">
        <v>27</v>
      </c>
      <c r="I275">
        <v>69</v>
      </c>
      <c r="J275">
        <v>56</v>
      </c>
      <c r="K275">
        <v>36</v>
      </c>
      <c r="L275">
        <v>29</v>
      </c>
      <c r="M275">
        <v>10</v>
      </c>
      <c r="N275">
        <v>8</v>
      </c>
      <c r="O275">
        <v>1</v>
      </c>
      <c r="P275">
        <v>1</v>
      </c>
      <c r="Q275" t="s">
        <v>549</v>
      </c>
      <c r="R275" t="s">
        <v>549</v>
      </c>
      <c r="S275">
        <v>3</v>
      </c>
      <c r="T275">
        <v>2</v>
      </c>
      <c r="U275" t="s">
        <v>549</v>
      </c>
      <c r="V275" t="s">
        <v>549</v>
      </c>
      <c r="W275">
        <v>39</v>
      </c>
      <c r="X275">
        <v>31</v>
      </c>
      <c r="Y275">
        <v>23</v>
      </c>
      <c r="Z275">
        <v>19</v>
      </c>
      <c r="AA275">
        <v>13</v>
      </c>
      <c r="AB275">
        <v>10</v>
      </c>
      <c r="AC275">
        <v>124</v>
      </c>
      <c r="AD275">
        <v>124</v>
      </c>
    </row>
    <row r="276" spans="1:30" ht="12.75">
      <c r="A276" t="s">
        <v>356</v>
      </c>
      <c r="B276" t="s">
        <v>191</v>
      </c>
      <c r="C276" t="s">
        <v>465</v>
      </c>
      <c r="D276" t="s">
        <v>619</v>
      </c>
      <c r="E276">
        <v>7</v>
      </c>
      <c r="F276">
        <v>21</v>
      </c>
      <c r="G276">
        <v>11</v>
      </c>
      <c r="H276">
        <v>33</v>
      </c>
      <c r="I276">
        <v>8</v>
      </c>
      <c r="J276">
        <v>24</v>
      </c>
      <c r="K276">
        <v>13</v>
      </c>
      <c r="L276">
        <v>39</v>
      </c>
      <c r="M276">
        <v>6</v>
      </c>
      <c r="N276">
        <v>18</v>
      </c>
      <c r="O276" t="s">
        <v>549</v>
      </c>
      <c r="P276" t="s">
        <v>549</v>
      </c>
      <c r="Q276">
        <v>1</v>
      </c>
      <c r="R276">
        <v>3</v>
      </c>
      <c r="S276">
        <v>4</v>
      </c>
      <c r="T276">
        <v>12</v>
      </c>
      <c r="U276">
        <v>1</v>
      </c>
      <c r="V276">
        <v>3</v>
      </c>
      <c r="W276">
        <v>8</v>
      </c>
      <c r="X276">
        <v>24</v>
      </c>
      <c r="Y276">
        <v>16</v>
      </c>
      <c r="Z276">
        <v>48</v>
      </c>
      <c r="AA276">
        <v>5</v>
      </c>
      <c r="AB276">
        <v>15</v>
      </c>
      <c r="AC276">
        <v>33</v>
      </c>
      <c r="AD276">
        <v>33</v>
      </c>
    </row>
    <row r="277" spans="1:30" ht="12.75">
      <c r="A277" t="s">
        <v>356</v>
      </c>
      <c r="B277" t="s">
        <v>313</v>
      </c>
      <c r="C277" t="s">
        <v>465</v>
      </c>
      <c r="D277" t="s">
        <v>111</v>
      </c>
      <c r="E277">
        <v>11</v>
      </c>
      <c r="F277">
        <v>18</v>
      </c>
      <c r="G277">
        <v>25</v>
      </c>
      <c r="H277">
        <v>41</v>
      </c>
      <c r="I277">
        <v>23</v>
      </c>
      <c r="J277">
        <v>38</v>
      </c>
      <c r="K277">
        <v>17</v>
      </c>
      <c r="L277">
        <v>28</v>
      </c>
      <c r="M277">
        <v>3</v>
      </c>
      <c r="N277">
        <v>5</v>
      </c>
      <c r="O277">
        <v>1</v>
      </c>
      <c r="P277">
        <v>2</v>
      </c>
      <c r="Q277">
        <v>1</v>
      </c>
      <c r="R277">
        <v>2</v>
      </c>
      <c r="S277">
        <v>2</v>
      </c>
      <c r="T277">
        <v>3</v>
      </c>
      <c r="U277" t="s">
        <v>549</v>
      </c>
      <c r="V277" t="s">
        <v>549</v>
      </c>
      <c r="W277">
        <v>9</v>
      </c>
      <c r="X277">
        <v>15</v>
      </c>
      <c r="Y277">
        <v>24</v>
      </c>
      <c r="Z277">
        <v>39</v>
      </c>
      <c r="AA277">
        <v>6</v>
      </c>
      <c r="AB277">
        <v>10</v>
      </c>
      <c r="AC277">
        <v>61</v>
      </c>
      <c r="AD277">
        <v>61</v>
      </c>
    </row>
    <row r="278" spans="1:30" ht="12.75">
      <c r="A278" t="s">
        <v>356</v>
      </c>
      <c r="B278" t="s">
        <v>193</v>
      </c>
      <c r="C278" t="s">
        <v>465</v>
      </c>
      <c r="D278" t="s">
        <v>785</v>
      </c>
      <c r="E278">
        <v>18</v>
      </c>
      <c r="F278">
        <v>19</v>
      </c>
      <c r="G278">
        <v>36</v>
      </c>
      <c r="H278">
        <v>38</v>
      </c>
      <c r="I278">
        <v>31</v>
      </c>
      <c r="J278">
        <v>33</v>
      </c>
      <c r="K278">
        <v>30</v>
      </c>
      <c r="L278">
        <v>32</v>
      </c>
      <c r="M278">
        <v>9</v>
      </c>
      <c r="N278">
        <v>10</v>
      </c>
      <c r="O278">
        <v>1</v>
      </c>
      <c r="P278">
        <v>2</v>
      </c>
      <c r="Q278">
        <v>2</v>
      </c>
      <c r="R278">
        <v>2</v>
      </c>
      <c r="S278">
        <v>6</v>
      </c>
      <c r="T278">
        <v>6</v>
      </c>
      <c r="U278">
        <v>1</v>
      </c>
      <c r="V278">
        <v>3</v>
      </c>
      <c r="W278">
        <v>17</v>
      </c>
      <c r="X278">
        <v>18</v>
      </c>
      <c r="Y278">
        <v>40</v>
      </c>
      <c r="Z278">
        <v>43</v>
      </c>
      <c r="AA278">
        <v>11</v>
      </c>
      <c r="AB278">
        <v>12</v>
      </c>
      <c r="AC278">
        <v>94</v>
      </c>
      <c r="AD278">
        <v>94</v>
      </c>
    </row>
    <row r="279" spans="1:30" ht="12.75">
      <c r="A279" t="s">
        <v>443</v>
      </c>
      <c r="B279" t="s">
        <v>193</v>
      </c>
      <c r="C279" t="s">
        <v>433</v>
      </c>
      <c r="D279" t="s">
        <v>266</v>
      </c>
      <c r="E279">
        <v>57</v>
      </c>
      <c r="F279">
        <v>22</v>
      </c>
      <c r="G279">
        <v>83</v>
      </c>
      <c r="H279">
        <v>31</v>
      </c>
      <c r="I279">
        <v>93</v>
      </c>
      <c r="J279">
        <v>35</v>
      </c>
      <c r="K279">
        <v>72</v>
      </c>
      <c r="L279">
        <v>27</v>
      </c>
      <c r="M279">
        <v>36</v>
      </c>
      <c r="N279">
        <v>14</v>
      </c>
      <c r="O279" t="s">
        <v>549</v>
      </c>
      <c r="P279" t="s">
        <v>549</v>
      </c>
      <c r="Q279">
        <v>3</v>
      </c>
      <c r="R279">
        <v>1</v>
      </c>
      <c r="S279">
        <v>10</v>
      </c>
      <c r="T279">
        <v>4</v>
      </c>
      <c r="U279">
        <v>2</v>
      </c>
      <c r="V279">
        <v>1</v>
      </c>
      <c r="W279">
        <v>36</v>
      </c>
      <c r="X279">
        <v>14</v>
      </c>
      <c r="Y279">
        <v>103</v>
      </c>
      <c r="Z279">
        <v>39</v>
      </c>
      <c r="AA279">
        <v>35</v>
      </c>
      <c r="AB279">
        <v>13</v>
      </c>
      <c r="AC279">
        <v>264</v>
      </c>
      <c r="AD279">
        <v>261</v>
      </c>
    </row>
    <row r="280" spans="1:30" ht="12.75">
      <c r="A280" t="s">
        <v>443</v>
      </c>
      <c r="B280" t="s">
        <v>191</v>
      </c>
      <c r="C280" t="s">
        <v>433</v>
      </c>
      <c r="D280" t="s">
        <v>620</v>
      </c>
      <c r="E280">
        <v>9</v>
      </c>
      <c r="F280">
        <v>12</v>
      </c>
      <c r="G280">
        <v>30</v>
      </c>
      <c r="H280">
        <v>40</v>
      </c>
      <c r="I280">
        <v>27</v>
      </c>
      <c r="J280">
        <v>36</v>
      </c>
      <c r="K280">
        <v>20</v>
      </c>
      <c r="L280">
        <v>27</v>
      </c>
      <c r="M280">
        <v>8</v>
      </c>
      <c r="N280">
        <v>11</v>
      </c>
      <c r="O280" t="s">
        <v>549</v>
      </c>
      <c r="P280" t="s">
        <v>549</v>
      </c>
      <c r="Q280">
        <v>2</v>
      </c>
      <c r="R280">
        <v>3</v>
      </c>
      <c r="S280">
        <v>5</v>
      </c>
      <c r="T280">
        <v>7</v>
      </c>
      <c r="U280">
        <v>1</v>
      </c>
      <c r="V280">
        <v>1</v>
      </c>
      <c r="W280">
        <v>19</v>
      </c>
      <c r="X280">
        <v>25</v>
      </c>
      <c r="Y280">
        <v>36</v>
      </c>
      <c r="Z280">
        <v>48</v>
      </c>
      <c r="AA280">
        <v>7</v>
      </c>
      <c r="AB280">
        <v>9</v>
      </c>
      <c r="AC280">
        <v>75</v>
      </c>
      <c r="AD280">
        <v>74</v>
      </c>
    </row>
    <row r="281" spans="1:30" ht="12.75">
      <c r="A281" t="s">
        <v>443</v>
      </c>
      <c r="B281" t="s">
        <v>313</v>
      </c>
      <c r="C281" t="s">
        <v>433</v>
      </c>
      <c r="D281" t="s">
        <v>112</v>
      </c>
      <c r="E281">
        <v>48</v>
      </c>
      <c r="F281">
        <v>25</v>
      </c>
      <c r="G281">
        <v>53</v>
      </c>
      <c r="H281">
        <v>28</v>
      </c>
      <c r="I281">
        <v>66</v>
      </c>
      <c r="J281">
        <v>35</v>
      </c>
      <c r="K281">
        <v>52</v>
      </c>
      <c r="L281">
        <v>28</v>
      </c>
      <c r="M281">
        <v>28</v>
      </c>
      <c r="N281">
        <v>15</v>
      </c>
      <c r="O281" t="s">
        <v>549</v>
      </c>
      <c r="P281" t="s">
        <v>549</v>
      </c>
      <c r="Q281">
        <v>1</v>
      </c>
      <c r="R281">
        <v>1</v>
      </c>
      <c r="S281">
        <v>5</v>
      </c>
      <c r="T281">
        <v>3</v>
      </c>
      <c r="U281">
        <v>1</v>
      </c>
      <c r="V281">
        <v>1</v>
      </c>
      <c r="W281">
        <v>17</v>
      </c>
      <c r="X281">
        <v>9</v>
      </c>
      <c r="Y281">
        <v>67</v>
      </c>
      <c r="Z281">
        <v>35</v>
      </c>
      <c r="AA281">
        <v>28</v>
      </c>
      <c r="AB281">
        <v>15</v>
      </c>
      <c r="AC281">
        <v>189</v>
      </c>
      <c r="AD281">
        <v>187</v>
      </c>
    </row>
    <row r="282" spans="1:30" ht="12.75">
      <c r="A282" t="s">
        <v>351</v>
      </c>
      <c r="B282" t="s">
        <v>191</v>
      </c>
      <c r="C282" t="s">
        <v>465</v>
      </c>
      <c r="D282" t="s">
        <v>621</v>
      </c>
      <c r="E282">
        <v>9</v>
      </c>
      <c r="F282">
        <v>12</v>
      </c>
      <c r="G282">
        <v>34</v>
      </c>
      <c r="H282">
        <v>45</v>
      </c>
      <c r="I282">
        <v>8</v>
      </c>
      <c r="J282">
        <v>11</v>
      </c>
      <c r="K282">
        <v>18</v>
      </c>
      <c r="L282">
        <v>24</v>
      </c>
      <c r="M282">
        <v>4</v>
      </c>
      <c r="N282">
        <v>5</v>
      </c>
      <c r="O282">
        <v>1</v>
      </c>
      <c r="P282">
        <v>1</v>
      </c>
      <c r="Q282" t="s">
        <v>549</v>
      </c>
      <c r="R282" t="s">
        <v>549</v>
      </c>
      <c r="S282">
        <v>3</v>
      </c>
      <c r="T282">
        <v>4</v>
      </c>
      <c r="U282" t="s">
        <v>549</v>
      </c>
      <c r="V282" t="s">
        <v>549</v>
      </c>
      <c r="W282">
        <v>10</v>
      </c>
      <c r="X282">
        <v>13</v>
      </c>
      <c r="Y282">
        <v>41</v>
      </c>
      <c r="Z282">
        <v>54</v>
      </c>
      <c r="AA282">
        <v>6</v>
      </c>
      <c r="AB282">
        <v>8</v>
      </c>
      <c r="AC282">
        <v>76</v>
      </c>
      <c r="AD282">
        <v>76</v>
      </c>
    </row>
    <row r="283" spans="1:30" ht="12.75">
      <c r="A283" t="s">
        <v>351</v>
      </c>
      <c r="B283" t="s">
        <v>313</v>
      </c>
      <c r="C283" t="s">
        <v>465</v>
      </c>
      <c r="D283" t="s">
        <v>530</v>
      </c>
      <c r="E283">
        <v>16</v>
      </c>
      <c r="F283">
        <v>12</v>
      </c>
      <c r="G283">
        <v>16</v>
      </c>
      <c r="H283">
        <v>12</v>
      </c>
      <c r="I283">
        <v>49</v>
      </c>
      <c r="J283">
        <v>37</v>
      </c>
      <c r="K283">
        <v>35</v>
      </c>
      <c r="L283">
        <v>26</v>
      </c>
      <c r="M283">
        <v>5</v>
      </c>
      <c r="N283">
        <v>4</v>
      </c>
      <c r="O283" t="s">
        <v>549</v>
      </c>
      <c r="P283" t="s">
        <v>549</v>
      </c>
      <c r="Q283" t="s">
        <v>549</v>
      </c>
      <c r="R283" t="s">
        <v>549</v>
      </c>
      <c r="S283">
        <v>2</v>
      </c>
      <c r="T283">
        <v>2</v>
      </c>
      <c r="U283" t="s">
        <v>549</v>
      </c>
      <c r="V283" t="s">
        <v>549</v>
      </c>
      <c r="W283">
        <v>22</v>
      </c>
      <c r="X283">
        <v>17</v>
      </c>
      <c r="Y283">
        <v>55</v>
      </c>
      <c r="Z283">
        <v>41</v>
      </c>
      <c r="AA283">
        <v>3</v>
      </c>
      <c r="AB283">
        <v>2</v>
      </c>
      <c r="AC283">
        <v>133</v>
      </c>
      <c r="AD283">
        <v>133</v>
      </c>
    </row>
    <row r="284" spans="1:30" ht="12.75">
      <c r="A284" t="s">
        <v>351</v>
      </c>
      <c r="B284" t="s">
        <v>193</v>
      </c>
      <c r="C284" t="s">
        <v>465</v>
      </c>
      <c r="D284" t="s">
        <v>12</v>
      </c>
      <c r="E284">
        <v>25</v>
      </c>
      <c r="F284">
        <v>12</v>
      </c>
      <c r="G284">
        <v>50</v>
      </c>
      <c r="H284">
        <v>24</v>
      </c>
      <c r="I284">
        <v>57</v>
      </c>
      <c r="J284">
        <v>27</v>
      </c>
      <c r="K284">
        <v>53</v>
      </c>
      <c r="L284">
        <v>25</v>
      </c>
      <c r="M284">
        <v>9</v>
      </c>
      <c r="N284">
        <v>4</v>
      </c>
      <c r="O284">
        <v>1</v>
      </c>
      <c r="P284">
        <v>1</v>
      </c>
      <c r="Q284" t="s">
        <v>549</v>
      </c>
      <c r="R284" t="s">
        <v>549</v>
      </c>
      <c r="S284">
        <v>5</v>
      </c>
      <c r="T284">
        <v>2</v>
      </c>
      <c r="U284" t="s">
        <v>549</v>
      </c>
      <c r="V284" t="s">
        <v>549</v>
      </c>
      <c r="W284">
        <v>32</v>
      </c>
      <c r="X284">
        <v>15</v>
      </c>
      <c r="Y284">
        <v>96</v>
      </c>
      <c r="Z284">
        <v>46</v>
      </c>
      <c r="AA284">
        <v>9</v>
      </c>
      <c r="AB284">
        <v>4</v>
      </c>
      <c r="AC284">
        <v>209</v>
      </c>
      <c r="AD284">
        <v>209</v>
      </c>
    </row>
    <row r="285" spans="1:30" ht="12.75">
      <c r="A285" t="s">
        <v>405</v>
      </c>
      <c r="B285" t="s">
        <v>193</v>
      </c>
      <c r="C285" t="s">
        <v>394</v>
      </c>
      <c r="D285" t="s">
        <v>267</v>
      </c>
      <c r="E285">
        <v>19</v>
      </c>
      <c r="F285">
        <v>16</v>
      </c>
      <c r="G285">
        <v>44</v>
      </c>
      <c r="H285">
        <v>37</v>
      </c>
      <c r="I285">
        <v>45</v>
      </c>
      <c r="J285">
        <v>38</v>
      </c>
      <c r="K285">
        <v>41</v>
      </c>
      <c r="L285">
        <v>35</v>
      </c>
      <c r="M285">
        <v>9</v>
      </c>
      <c r="N285">
        <v>8</v>
      </c>
      <c r="O285">
        <v>3</v>
      </c>
      <c r="P285">
        <v>6</v>
      </c>
      <c r="Q285">
        <v>2</v>
      </c>
      <c r="R285">
        <v>3</v>
      </c>
      <c r="S285">
        <v>5</v>
      </c>
      <c r="T285">
        <v>4</v>
      </c>
      <c r="U285">
        <v>1</v>
      </c>
      <c r="V285">
        <v>2</v>
      </c>
      <c r="W285">
        <v>28</v>
      </c>
      <c r="X285">
        <v>24</v>
      </c>
      <c r="Y285">
        <v>54</v>
      </c>
      <c r="Z285">
        <v>46</v>
      </c>
      <c r="AA285">
        <v>14</v>
      </c>
      <c r="AB285">
        <v>12</v>
      </c>
      <c r="AC285">
        <v>118</v>
      </c>
      <c r="AD285">
        <v>115</v>
      </c>
    </row>
    <row r="286" spans="1:30" ht="12.75">
      <c r="A286" t="s">
        <v>405</v>
      </c>
      <c r="B286" t="s">
        <v>191</v>
      </c>
      <c r="C286" t="s">
        <v>394</v>
      </c>
      <c r="D286" t="s">
        <v>622</v>
      </c>
      <c r="E286">
        <v>5</v>
      </c>
      <c r="F286">
        <v>11</v>
      </c>
      <c r="G286">
        <v>17</v>
      </c>
      <c r="H286">
        <v>36</v>
      </c>
      <c r="I286">
        <v>13</v>
      </c>
      <c r="J286">
        <v>28</v>
      </c>
      <c r="K286">
        <v>14</v>
      </c>
      <c r="L286">
        <v>30</v>
      </c>
      <c r="M286">
        <v>5</v>
      </c>
      <c r="N286">
        <v>11</v>
      </c>
      <c r="O286">
        <v>3</v>
      </c>
      <c r="P286">
        <v>6</v>
      </c>
      <c r="Q286" t="s">
        <v>549</v>
      </c>
      <c r="R286" t="s">
        <v>549</v>
      </c>
      <c r="S286">
        <v>3</v>
      </c>
      <c r="T286">
        <v>6</v>
      </c>
      <c r="U286">
        <v>1</v>
      </c>
      <c r="V286">
        <v>2</v>
      </c>
      <c r="W286">
        <v>14</v>
      </c>
      <c r="X286">
        <v>30</v>
      </c>
      <c r="Y286">
        <v>25</v>
      </c>
      <c r="Z286">
        <v>53</v>
      </c>
      <c r="AA286">
        <v>6</v>
      </c>
      <c r="AB286">
        <v>13</v>
      </c>
      <c r="AC286">
        <v>47</v>
      </c>
      <c r="AD286">
        <v>46</v>
      </c>
    </row>
    <row r="287" spans="1:30" ht="12.75">
      <c r="A287" t="s">
        <v>405</v>
      </c>
      <c r="B287" t="s">
        <v>313</v>
      </c>
      <c r="C287" t="s">
        <v>394</v>
      </c>
      <c r="D287" t="s">
        <v>113</v>
      </c>
      <c r="E287">
        <v>14</v>
      </c>
      <c r="F287">
        <v>20</v>
      </c>
      <c r="G287">
        <v>27</v>
      </c>
      <c r="H287">
        <v>38</v>
      </c>
      <c r="I287">
        <v>32</v>
      </c>
      <c r="J287">
        <v>45</v>
      </c>
      <c r="K287">
        <v>27</v>
      </c>
      <c r="L287">
        <v>38</v>
      </c>
      <c r="M287">
        <v>4</v>
      </c>
      <c r="N287">
        <v>6</v>
      </c>
      <c r="O287" t="s">
        <v>549</v>
      </c>
      <c r="P287" t="s">
        <v>549</v>
      </c>
      <c r="Q287">
        <v>2</v>
      </c>
      <c r="R287">
        <v>3</v>
      </c>
      <c r="S287">
        <v>2</v>
      </c>
      <c r="T287">
        <v>3</v>
      </c>
      <c r="U287" t="s">
        <v>549</v>
      </c>
      <c r="V287" t="s">
        <v>549</v>
      </c>
      <c r="W287">
        <v>14</v>
      </c>
      <c r="X287">
        <v>20</v>
      </c>
      <c r="Y287">
        <v>29</v>
      </c>
      <c r="Z287">
        <v>41</v>
      </c>
      <c r="AA287">
        <v>8</v>
      </c>
      <c r="AB287">
        <v>11</v>
      </c>
      <c r="AC287">
        <v>71</v>
      </c>
      <c r="AD287">
        <v>69</v>
      </c>
    </row>
    <row r="288" spans="1:30" ht="12.75">
      <c r="A288" t="s">
        <v>321</v>
      </c>
      <c r="B288" t="s">
        <v>191</v>
      </c>
      <c r="C288" t="s">
        <v>463</v>
      </c>
      <c r="D288" t="s">
        <v>623</v>
      </c>
      <c r="E288">
        <v>56</v>
      </c>
      <c r="F288">
        <v>26</v>
      </c>
      <c r="G288">
        <v>77</v>
      </c>
      <c r="H288">
        <v>36</v>
      </c>
      <c r="I288">
        <v>88</v>
      </c>
      <c r="J288">
        <v>41</v>
      </c>
      <c r="K288">
        <v>42</v>
      </c>
      <c r="L288">
        <v>19</v>
      </c>
      <c r="M288">
        <v>13</v>
      </c>
      <c r="N288">
        <v>6</v>
      </c>
      <c r="O288">
        <v>1</v>
      </c>
      <c r="P288">
        <v>0</v>
      </c>
      <c r="Q288">
        <v>6</v>
      </c>
      <c r="R288">
        <v>3</v>
      </c>
      <c r="S288">
        <v>9</v>
      </c>
      <c r="T288">
        <v>4</v>
      </c>
      <c r="U288">
        <v>13</v>
      </c>
      <c r="V288">
        <v>6</v>
      </c>
      <c r="W288">
        <v>49</v>
      </c>
      <c r="X288">
        <v>23</v>
      </c>
      <c r="Y288">
        <v>82</v>
      </c>
      <c r="Z288">
        <v>38</v>
      </c>
      <c r="AA288">
        <v>17</v>
      </c>
      <c r="AB288">
        <v>8</v>
      </c>
      <c r="AC288">
        <v>216</v>
      </c>
      <c r="AD288">
        <v>216</v>
      </c>
    </row>
    <row r="289" spans="1:30" ht="12.75">
      <c r="A289" t="s">
        <v>321</v>
      </c>
      <c r="B289" t="s">
        <v>313</v>
      </c>
      <c r="C289" t="s">
        <v>463</v>
      </c>
      <c r="D289" t="s">
        <v>114</v>
      </c>
      <c r="E289">
        <v>35</v>
      </c>
      <c r="F289">
        <v>9</v>
      </c>
      <c r="G289">
        <v>47</v>
      </c>
      <c r="H289">
        <v>12</v>
      </c>
      <c r="I289">
        <v>227</v>
      </c>
      <c r="J289">
        <v>56</v>
      </c>
      <c r="K289">
        <v>81</v>
      </c>
      <c r="L289">
        <v>20</v>
      </c>
      <c r="M289">
        <v>26</v>
      </c>
      <c r="N289">
        <v>6</v>
      </c>
      <c r="O289">
        <v>3</v>
      </c>
      <c r="P289">
        <v>1</v>
      </c>
      <c r="Q289">
        <v>4</v>
      </c>
      <c r="R289">
        <v>1</v>
      </c>
      <c r="S289">
        <v>7</v>
      </c>
      <c r="T289">
        <v>2</v>
      </c>
      <c r="U289">
        <v>1</v>
      </c>
      <c r="V289">
        <v>0</v>
      </c>
      <c r="W289">
        <v>101</v>
      </c>
      <c r="X289">
        <v>25</v>
      </c>
      <c r="Y289">
        <v>166</v>
      </c>
      <c r="Z289">
        <v>41</v>
      </c>
      <c r="AA289">
        <v>29</v>
      </c>
      <c r="AB289">
        <v>7</v>
      </c>
      <c r="AC289">
        <v>404</v>
      </c>
      <c r="AD289">
        <v>402</v>
      </c>
    </row>
    <row r="290" spans="1:30" ht="12.75">
      <c r="A290" t="s">
        <v>321</v>
      </c>
      <c r="B290" t="s">
        <v>193</v>
      </c>
      <c r="C290" t="s">
        <v>463</v>
      </c>
      <c r="D290" t="s">
        <v>268</v>
      </c>
      <c r="E290">
        <v>91</v>
      </c>
      <c r="F290">
        <v>15</v>
      </c>
      <c r="G290">
        <v>124</v>
      </c>
      <c r="H290">
        <v>20</v>
      </c>
      <c r="I290">
        <v>315</v>
      </c>
      <c r="J290">
        <v>51</v>
      </c>
      <c r="K290">
        <v>123</v>
      </c>
      <c r="L290">
        <v>20</v>
      </c>
      <c r="M290">
        <v>39</v>
      </c>
      <c r="N290">
        <v>6</v>
      </c>
      <c r="O290">
        <v>4</v>
      </c>
      <c r="P290">
        <v>1</v>
      </c>
      <c r="Q290">
        <v>10</v>
      </c>
      <c r="R290">
        <v>2</v>
      </c>
      <c r="S290">
        <v>16</v>
      </c>
      <c r="T290">
        <v>3</v>
      </c>
      <c r="U290">
        <v>14</v>
      </c>
      <c r="V290">
        <v>2</v>
      </c>
      <c r="W290">
        <v>150</v>
      </c>
      <c r="X290">
        <v>24</v>
      </c>
      <c r="Y290">
        <v>248</v>
      </c>
      <c r="Z290">
        <v>40</v>
      </c>
      <c r="AA290">
        <v>46</v>
      </c>
      <c r="AB290">
        <v>7</v>
      </c>
      <c r="AC290">
        <v>620</v>
      </c>
      <c r="AD290">
        <v>618</v>
      </c>
    </row>
    <row r="291" spans="1:30" ht="12.75">
      <c r="A291" t="s">
        <v>465</v>
      </c>
      <c r="B291" t="s">
        <v>187</v>
      </c>
      <c r="C291" t="s">
        <v>196</v>
      </c>
      <c r="D291" t="s">
        <v>514</v>
      </c>
      <c r="E291" t="s">
        <v>549</v>
      </c>
      <c r="F291" t="s">
        <v>549</v>
      </c>
      <c r="G291" t="s">
        <v>549</v>
      </c>
      <c r="H291" t="s">
        <v>549</v>
      </c>
      <c r="I291" t="s">
        <v>549</v>
      </c>
      <c r="J291" t="s">
        <v>549</v>
      </c>
      <c r="K291">
        <v>1</v>
      </c>
      <c r="L291">
        <v>100</v>
      </c>
      <c r="M291" t="s">
        <v>549</v>
      </c>
      <c r="N291" t="s">
        <v>549</v>
      </c>
      <c r="O291" t="s">
        <v>549</v>
      </c>
      <c r="P291" t="s">
        <v>549</v>
      </c>
      <c r="Q291" t="s">
        <v>549</v>
      </c>
      <c r="R291" t="s">
        <v>549</v>
      </c>
      <c r="S291" t="s">
        <v>549</v>
      </c>
      <c r="T291" t="s">
        <v>549</v>
      </c>
      <c r="U291" t="s">
        <v>549</v>
      </c>
      <c r="V291" t="s">
        <v>549</v>
      </c>
      <c r="W291" t="s">
        <v>549</v>
      </c>
      <c r="X291" t="s">
        <v>549</v>
      </c>
      <c r="Y291">
        <v>1</v>
      </c>
      <c r="Z291">
        <v>100</v>
      </c>
      <c r="AA291" t="s">
        <v>549</v>
      </c>
      <c r="AB291" t="s">
        <v>549</v>
      </c>
      <c r="AC291">
        <v>1</v>
      </c>
      <c r="AD291">
        <v>1</v>
      </c>
    </row>
    <row r="292" spans="1:30" ht="12.75">
      <c r="A292" t="s">
        <v>465</v>
      </c>
      <c r="B292" t="s">
        <v>193</v>
      </c>
      <c r="C292" t="s">
        <v>196</v>
      </c>
      <c r="D292" t="s">
        <v>269</v>
      </c>
      <c r="E292">
        <v>342</v>
      </c>
      <c r="F292">
        <v>17</v>
      </c>
      <c r="G292">
        <v>587</v>
      </c>
      <c r="H292">
        <v>29</v>
      </c>
      <c r="I292">
        <v>630</v>
      </c>
      <c r="J292">
        <v>31</v>
      </c>
      <c r="K292">
        <v>528</v>
      </c>
      <c r="L292">
        <v>26</v>
      </c>
      <c r="M292">
        <v>106</v>
      </c>
      <c r="N292">
        <v>5</v>
      </c>
      <c r="O292">
        <v>8</v>
      </c>
      <c r="P292">
        <v>0</v>
      </c>
      <c r="Q292">
        <v>19</v>
      </c>
      <c r="R292">
        <v>1</v>
      </c>
      <c r="S292">
        <v>86</v>
      </c>
      <c r="T292">
        <v>4</v>
      </c>
      <c r="U292">
        <v>9</v>
      </c>
      <c r="V292">
        <v>0</v>
      </c>
      <c r="W292">
        <v>345</v>
      </c>
      <c r="X292">
        <v>17</v>
      </c>
      <c r="Y292">
        <v>824</v>
      </c>
      <c r="Z292">
        <v>41</v>
      </c>
      <c r="AA292">
        <v>265</v>
      </c>
      <c r="AB292">
        <v>13</v>
      </c>
      <c r="AC292">
        <v>2003</v>
      </c>
      <c r="AD292">
        <v>2002</v>
      </c>
    </row>
    <row r="293" spans="1:30" ht="12.75">
      <c r="A293" t="s">
        <v>465</v>
      </c>
      <c r="B293" t="s">
        <v>313</v>
      </c>
      <c r="C293" t="s">
        <v>196</v>
      </c>
      <c r="D293" t="s">
        <v>778</v>
      </c>
      <c r="E293">
        <v>242</v>
      </c>
      <c r="F293">
        <v>17</v>
      </c>
      <c r="G293">
        <v>382</v>
      </c>
      <c r="H293">
        <v>27</v>
      </c>
      <c r="I293">
        <v>492</v>
      </c>
      <c r="J293">
        <v>34</v>
      </c>
      <c r="K293">
        <v>391</v>
      </c>
      <c r="L293">
        <v>27</v>
      </c>
      <c r="M293">
        <v>54</v>
      </c>
      <c r="N293">
        <v>4</v>
      </c>
      <c r="O293">
        <v>3</v>
      </c>
      <c r="P293">
        <v>0</v>
      </c>
      <c r="Q293">
        <v>7</v>
      </c>
      <c r="R293">
        <v>0</v>
      </c>
      <c r="S293">
        <v>61</v>
      </c>
      <c r="T293">
        <v>4</v>
      </c>
      <c r="U293">
        <v>1</v>
      </c>
      <c r="V293">
        <v>0</v>
      </c>
      <c r="W293">
        <v>220</v>
      </c>
      <c r="X293">
        <v>15</v>
      </c>
      <c r="Y293">
        <v>564</v>
      </c>
      <c r="Z293">
        <v>39</v>
      </c>
      <c r="AA293">
        <v>191</v>
      </c>
      <c r="AB293">
        <v>13</v>
      </c>
      <c r="AC293">
        <v>1437</v>
      </c>
      <c r="AD293">
        <v>1436</v>
      </c>
    </row>
    <row r="294" spans="1:30" ht="12.75">
      <c r="A294" t="s">
        <v>465</v>
      </c>
      <c r="B294" t="s">
        <v>191</v>
      </c>
      <c r="C294" t="s">
        <v>196</v>
      </c>
      <c r="D294" t="s">
        <v>691</v>
      </c>
      <c r="E294">
        <v>100</v>
      </c>
      <c r="F294">
        <v>18</v>
      </c>
      <c r="G294">
        <v>205</v>
      </c>
      <c r="H294">
        <v>36</v>
      </c>
      <c r="I294">
        <v>138</v>
      </c>
      <c r="J294">
        <v>24</v>
      </c>
      <c r="K294">
        <v>136</v>
      </c>
      <c r="L294">
        <v>24</v>
      </c>
      <c r="M294">
        <v>52</v>
      </c>
      <c r="N294">
        <v>9</v>
      </c>
      <c r="O294">
        <v>5</v>
      </c>
      <c r="P294">
        <v>1</v>
      </c>
      <c r="Q294">
        <v>12</v>
      </c>
      <c r="R294">
        <v>2</v>
      </c>
      <c r="S294">
        <v>25</v>
      </c>
      <c r="T294">
        <v>4</v>
      </c>
      <c r="U294">
        <v>8</v>
      </c>
      <c r="V294">
        <v>1</v>
      </c>
      <c r="W294">
        <v>125</v>
      </c>
      <c r="X294">
        <v>22</v>
      </c>
      <c r="Y294">
        <v>259</v>
      </c>
      <c r="Z294">
        <v>46</v>
      </c>
      <c r="AA294">
        <v>74</v>
      </c>
      <c r="AB294">
        <v>13</v>
      </c>
      <c r="AC294">
        <v>565</v>
      </c>
      <c r="AD294">
        <v>565</v>
      </c>
    </row>
    <row r="295" spans="1:30" ht="12.75">
      <c r="A295" t="s">
        <v>399</v>
      </c>
      <c r="B295" t="s">
        <v>193</v>
      </c>
      <c r="C295" t="s">
        <v>374</v>
      </c>
      <c r="D295" t="s">
        <v>803</v>
      </c>
      <c r="E295">
        <v>8</v>
      </c>
      <c r="F295">
        <v>12</v>
      </c>
      <c r="G295">
        <v>17</v>
      </c>
      <c r="H295">
        <v>25</v>
      </c>
      <c r="I295">
        <v>19</v>
      </c>
      <c r="J295">
        <v>28</v>
      </c>
      <c r="K295">
        <v>24</v>
      </c>
      <c r="L295">
        <v>35</v>
      </c>
      <c r="M295">
        <v>7</v>
      </c>
      <c r="N295">
        <v>10</v>
      </c>
      <c r="O295" t="s">
        <v>549</v>
      </c>
      <c r="P295" t="s">
        <v>549</v>
      </c>
      <c r="Q295" t="s">
        <v>549</v>
      </c>
      <c r="R295" t="s">
        <v>549</v>
      </c>
      <c r="S295">
        <v>1</v>
      </c>
      <c r="T295">
        <v>2</v>
      </c>
      <c r="U295" t="s">
        <v>549</v>
      </c>
      <c r="V295" t="s">
        <v>549</v>
      </c>
      <c r="W295">
        <v>9</v>
      </c>
      <c r="X295">
        <v>13</v>
      </c>
      <c r="Y295">
        <v>40</v>
      </c>
      <c r="Z295">
        <v>58</v>
      </c>
      <c r="AA295">
        <v>9</v>
      </c>
      <c r="AB295">
        <v>13</v>
      </c>
      <c r="AC295">
        <v>69</v>
      </c>
      <c r="AD295">
        <v>69</v>
      </c>
    </row>
    <row r="296" spans="1:30" ht="12.75">
      <c r="A296" t="s">
        <v>399</v>
      </c>
      <c r="B296" t="s">
        <v>191</v>
      </c>
      <c r="C296" t="s">
        <v>374</v>
      </c>
      <c r="D296" t="s">
        <v>624</v>
      </c>
      <c r="E296">
        <v>3</v>
      </c>
      <c r="F296">
        <v>13</v>
      </c>
      <c r="G296">
        <v>11</v>
      </c>
      <c r="H296">
        <v>46</v>
      </c>
      <c r="I296">
        <v>2</v>
      </c>
      <c r="J296">
        <v>8</v>
      </c>
      <c r="K296">
        <v>6</v>
      </c>
      <c r="L296">
        <v>25</v>
      </c>
      <c r="M296">
        <v>2</v>
      </c>
      <c r="N296">
        <v>8</v>
      </c>
      <c r="O296" t="s">
        <v>549</v>
      </c>
      <c r="P296" t="s">
        <v>549</v>
      </c>
      <c r="Q296" t="s">
        <v>549</v>
      </c>
      <c r="R296" t="s">
        <v>549</v>
      </c>
      <c r="S296" t="s">
        <v>549</v>
      </c>
      <c r="T296" t="s">
        <v>549</v>
      </c>
      <c r="U296" t="s">
        <v>549</v>
      </c>
      <c r="V296" t="s">
        <v>549</v>
      </c>
      <c r="W296">
        <v>1</v>
      </c>
      <c r="X296">
        <v>4</v>
      </c>
      <c r="Y296">
        <v>13</v>
      </c>
      <c r="Z296">
        <v>54</v>
      </c>
      <c r="AA296">
        <v>4</v>
      </c>
      <c r="AB296">
        <v>17</v>
      </c>
      <c r="AC296">
        <v>24</v>
      </c>
      <c r="AD296">
        <v>24</v>
      </c>
    </row>
    <row r="297" spans="1:30" ht="12.75">
      <c r="A297" t="s">
        <v>399</v>
      </c>
      <c r="B297" t="s">
        <v>313</v>
      </c>
      <c r="C297" t="s">
        <v>374</v>
      </c>
      <c r="D297" t="s">
        <v>115</v>
      </c>
      <c r="E297">
        <v>5</v>
      </c>
      <c r="F297">
        <v>11</v>
      </c>
      <c r="G297">
        <v>6</v>
      </c>
      <c r="H297">
        <v>13</v>
      </c>
      <c r="I297">
        <v>17</v>
      </c>
      <c r="J297">
        <v>38</v>
      </c>
      <c r="K297">
        <v>18</v>
      </c>
      <c r="L297">
        <v>40</v>
      </c>
      <c r="M297">
        <v>5</v>
      </c>
      <c r="N297">
        <v>11</v>
      </c>
      <c r="O297" t="s">
        <v>549</v>
      </c>
      <c r="P297" t="s">
        <v>549</v>
      </c>
      <c r="Q297" t="s">
        <v>549</v>
      </c>
      <c r="R297" t="s">
        <v>549</v>
      </c>
      <c r="S297">
        <v>1</v>
      </c>
      <c r="T297">
        <v>2</v>
      </c>
      <c r="U297" t="s">
        <v>549</v>
      </c>
      <c r="V297" t="s">
        <v>549</v>
      </c>
      <c r="W297">
        <v>8</v>
      </c>
      <c r="X297">
        <v>18</v>
      </c>
      <c r="Y297">
        <v>27</v>
      </c>
      <c r="Z297">
        <v>60</v>
      </c>
      <c r="AA297">
        <v>5</v>
      </c>
      <c r="AB297">
        <v>11</v>
      </c>
      <c r="AC297">
        <v>45</v>
      </c>
      <c r="AD297">
        <v>45</v>
      </c>
    </row>
    <row r="298" spans="1:30" ht="12.75">
      <c r="A298" t="s">
        <v>376</v>
      </c>
      <c r="B298" t="s">
        <v>191</v>
      </c>
      <c r="C298" t="s">
        <v>374</v>
      </c>
      <c r="D298" t="s">
        <v>625</v>
      </c>
      <c r="E298">
        <v>9</v>
      </c>
      <c r="F298">
        <v>23</v>
      </c>
      <c r="G298">
        <v>14</v>
      </c>
      <c r="H298">
        <v>35</v>
      </c>
      <c r="I298">
        <v>8</v>
      </c>
      <c r="J298">
        <v>20</v>
      </c>
      <c r="K298">
        <v>12</v>
      </c>
      <c r="L298">
        <v>30</v>
      </c>
      <c r="M298">
        <v>8</v>
      </c>
      <c r="N298">
        <v>20</v>
      </c>
      <c r="O298" t="s">
        <v>549</v>
      </c>
      <c r="P298" t="s">
        <v>549</v>
      </c>
      <c r="Q298">
        <v>2</v>
      </c>
      <c r="R298">
        <v>5</v>
      </c>
      <c r="S298">
        <v>2</v>
      </c>
      <c r="T298">
        <v>5</v>
      </c>
      <c r="U298" t="s">
        <v>549</v>
      </c>
      <c r="V298" t="s">
        <v>549</v>
      </c>
      <c r="W298">
        <v>9</v>
      </c>
      <c r="X298">
        <v>23</v>
      </c>
      <c r="Y298">
        <v>17</v>
      </c>
      <c r="Z298">
        <v>43</v>
      </c>
      <c r="AA298">
        <v>3</v>
      </c>
      <c r="AB298">
        <v>8</v>
      </c>
      <c r="AC298">
        <v>40</v>
      </c>
      <c r="AD298">
        <v>40</v>
      </c>
    </row>
    <row r="299" spans="1:30" ht="12.75">
      <c r="A299" t="s">
        <v>376</v>
      </c>
      <c r="B299" t="s">
        <v>313</v>
      </c>
      <c r="C299" t="s">
        <v>374</v>
      </c>
      <c r="D299" t="s">
        <v>116</v>
      </c>
      <c r="E299">
        <v>4</v>
      </c>
      <c r="F299">
        <v>5</v>
      </c>
      <c r="G299">
        <v>24</v>
      </c>
      <c r="H299">
        <v>31</v>
      </c>
      <c r="I299">
        <v>28</v>
      </c>
      <c r="J299">
        <v>36</v>
      </c>
      <c r="K299">
        <v>13</v>
      </c>
      <c r="L299">
        <v>17</v>
      </c>
      <c r="M299">
        <v>5</v>
      </c>
      <c r="N299">
        <v>6</v>
      </c>
      <c r="O299" t="s">
        <v>549</v>
      </c>
      <c r="P299" t="s">
        <v>549</v>
      </c>
      <c r="Q299">
        <v>3</v>
      </c>
      <c r="R299">
        <v>4</v>
      </c>
      <c r="S299">
        <v>2</v>
      </c>
      <c r="T299">
        <v>3</v>
      </c>
      <c r="U299">
        <v>2</v>
      </c>
      <c r="V299">
        <v>3</v>
      </c>
      <c r="W299">
        <v>12</v>
      </c>
      <c r="X299">
        <v>15</v>
      </c>
      <c r="Y299">
        <v>40</v>
      </c>
      <c r="Z299">
        <v>51</v>
      </c>
      <c r="AA299">
        <v>6</v>
      </c>
      <c r="AB299">
        <v>8</v>
      </c>
      <c r="AC299">
        <v>78</v>
      </c>
      <c r="AD299">
        <v>78</v>
      </c>
    </row>
    <row r="300" spans="1:30" ht="12.75">
      <c r="A300" t="s">
        <v>376</v>
      </c>
      <c r="B300" t="s">
        <v>193</v>
      </c>
      <c r="C300" t="s">
        <v>374</v>
      </c>
      <c r="D300" t="s">
        <v>22</v>
      </c>
      <c r="E300">
        <v>13</v>
      </c>
      <c r="F300">
        <v>11</v>
      </c>
      <c r="G300">
        <v>38</v>
      </c>
      <c r="H300">
        <v>32</v>
      </c>
      <c r="I300">
        <v>36</v>
      </c>
      <c r="J300">
        <v>31</v>
      </c>
      <c r="K300">
        <v>25</v>
      </c>
      <c r="L300">
        <v>21</v>
      </c>
      <c r="M300">
        <v>13</v>
      </c>
      <c r="N300">
        <v>11</v>
      </c>
      <c r="O300" t="s">
        <v>549</v>
      </c>
      <c r="P300" t="s">
        <v>549</v>
      </c>
      <c r="Q300">
        <v>5</v>
      </c>
      <c r="R300">
        <v>4</v>
      </c>
      <c r="S300">
        <v>4</v>
      </c>
      <c r="T300">
        <v>3</v>
      </c>
      <c r="U300">
        <v>2</v>
      </c>
      <c r="V300">
        <v>3</v>
      </c>
      <c r="W300">
        <v>21</v>
      </c>
      <c r="X300">
        <v>18</v>
      </c>
      <c r="Y300">
        <v>57</v>
      </c>
      <c r="Z300">
        <v>48</v>
      </c>
      <c r="AA300">
        <v>9</v>
      </c>
      <c r="AB300">
        <v>8</v>
      </c>
      <c r="AC300">
        <v>118</v>
      </c>
      <c r="AD300">
        <v>118</v>
      </c>
    </row>
    <row r="301" spans="1:30" ht="12.75">
      <c r="A301" t="s">
        <v>763</v>
      </c>
      <c r="B301" t="s">
        <v>193</v>
      </c>
      <c r="C301" t="s">
        <v>450</v>
      </c>
      <c r="D301" t="s">
        <v>13</v>
      </c>
      <c r="E301">
        <v>42</v>
      </c>
      <c r="F301">
        <v>20</v>
      </c>
      <c r="G301">
        <v>51</v>
      </c>
      <c r="H301">
        <v>24</v>
      </c>
      <c r="I301">
        <v>76</v>
      </c>
      <c r="J301">
        <v>36</v>
      </c>
      <c r="K301">
        <v>54</v>
      </c>
      <c r="L301">
        <v>26</v>
      </c>
      <c r="M301">
        <v>24</v>
      </c>
      <c r="N301">
        <v>11</v>
      </c>
      <c r="O301">
        <v>3</v>
      </c>
      <c r="P301">
        <v>1</v>
      </c>
      <c r="Q301" t="s">
        <v>549</v>
      </c>
      <c r="R301" t="s">
        <v>549</v>
      </c>
      <c r="S301">
        <v>5</v>
      </c>
      <c r="T301">
        <v>2</v>
      </c>
      <c r="U301">
        <v>2</v>
      </c>
      <c r="V301">
        <v>1</v>
      </c>
      <c r="W301">
        <v>40</v>
      </c>
      <c r="X301">
        <v>19</v>
      </c>
      <c r="Y301">
        <v>100</v>
      </c>
      <c r="Z301">
        <v>48</v>
      </c>
      <c r="AA301">
        <v>19</v>
      </c>
      <c r="AB301">
        <v>9</v>
      </c>
      <c r="AC301">
        <v>210</v>
      </c>
      <c r="AD301">
        <v>210</v>
      </c>
    </row>
    <row r="302" spans="1:30" ht="12.75">
      <c r="A302" t="s">
        <v>763</v>
      </c>
      <c r="B302" t="s">
        <v>191</v>
      </c>
      <c r="C302" t="s">
        <v>450</v>
      </c>
      <c r="D302" t="s">
        <v>626</v>
      </c>
      <c r="E302">
        <v>18</v>
      </c>
      <c r="F302">
        <v>24</v>
      </c>
      <c r="G302">
        <v>22</v>
      </c>
      <c r="H302">
        <v>30</v>
      </c>
      <c r="I302">
        <v>24</v>
      </c>
      <c r="J302">
        <v>32</v>
      </c>
      <c r="K302">
        <v>20</v>
      </c>
      <c r="L302">
        <v>27</v>
      </c>
      <c r="M302">
        <v>8</v>
      </c>
      <c r="N302">
        <v>11</v>
      </c>
      <c r="O302">
        <v>2</v>
      </c>
      <c r="P302">
        <v>3</v>
      </c>
      <c r="Q302" t="s">
        <v>549</v>
      </c>
      <c r="R302" t="s">
        <v>549</v>
      </c>
      <c r="S302">
        <v>2</v>
      </c>
      <c r="T302">
        <v>3</v>
      </c>
      <c r="U302">
        <v>1</v>
      </c>
      <c r="V302">
        <v>1</v>
      </c>
      <c r="W302">
        <v>16</v>
      </c>
      <c r="X302">
        <v>22</v>
      </c>
      <c r="Y302">
        <v>36</v>
      </c>
      <c r="Z302">
        <v>49</v>
      </c>
      <c r="AA302">
        <v>3</v>
      </c>
      <c r="AB302">
        <v>4</v>
      </c>
      <c r="AC302">
        <v>74</v>
      </c>
      <c r="AD302">
        <v>74</v>
      </c>
    </row>
    <row r="303" spans="1:30" ht="12.75">
      <c r="A303" t="s">
        <v>763</v>
      </c>
      <c r="B303" t="s">
        <v>313</v>
      </c>
      <c r="C303" t="s">
        <v>450</v>
      </c>
      <c r="D303" t="s">
        <v>117</v>
      </c>
      <c r="E303">
        <v>24</v>
      </c>
      <c r="F303">
        <v>18</v>
      </c>
      <c r="G303">
        <v>29</v>
      </c>
      <c r="H303">
        <v>21</v>
      </c>
      <c r="I303">
        <v>52</v>
      </c>
      <c r="J303">
        <v>39</v>
      </c>
      <c r="K303">
        <v>34</v>
      </c>
      <c r="L303">
        <v>25</v>
      </c>
      <c r="M303">
        <v>16</v>
      </c>
      <c r="N303">
        <v>12</v>
      </c>
      <c r="O303">
        <v>1</v>
      </c>
      <c r="P303">
        <v>1</v>
      </c>
      <c r="Q303" t="s">
        <v>549</v>
      </c>
      <c r="R303" t="s">
        <v>549</v>
      </c>
      <c r="S303">
        <v>3</v>
      </c>
      <c r="T303">
        <v>2</v>
      </c>
      <c r="U303">
        <v>1</v>
      </c>
      <c r="V303">
        <v>1</v>
      </c>
      <c r="W303">
        <v>24</v>
      </c>
      <c r="X303">
        <v>18</v>
      </c>
      <c r="Y303">
        <v>63</v>
      </c>
      <c r="Z303">
        <v>47</v>
      </c>
      <c r="AA303">
        <v>16</v>
      </c>
      <c r="AB303">
        <v>12</v>
      </c>
      <c r="AC303">
        <v>135</v>
      </c>
      <c r="AD303">
        <v>135</v>
      </c>
    </row>
    <row r="304" spans="1:30" ht="12.75">
      <c r="A304" t="s">
        <v>763</v>
      </c>
      <c r="B304" t="s">
        <v>187</v>
      </c>
      <c r="C304" t="s">
        <v>450</v>
      </c>
      <c r="D304" t="s">
        <v>743</v>
      </c>
      <c r="E304" t="s">
        <v>549</v>
      </c>
      <c r="F304" t="s">
        <v>549</v>
      </c>
      <c r="G304" t="s">
        <v>549</v>
      </c>
      <c r="H304" t="s">
        <v>549</v>
      </c>
      <c r="I304" t="s">
        <v>549</v>
      </c>
      <c r="J304" t="s">
        <v>549</v>
      </c>
      <c r="K304" t="s">
        <v>549</v>
      </c>
      <c r="L304" t="s">
        <v>549</v>
      </c>
      <c r="M304" t="s">
        <v>549</v>
      </c>
      <c r="N304" t="s">
        <v>549</v>
      </c>
      <c r="O304" t="s">
        <v>549</v>
      </c>
      <c r="P304" t="s">
        <v>549</v>
      </c>
      <c r="Q304" t="s">
        <v>549</v>
      </c>
      <c r="R304" t="s">
        <v>549</v>
      </c>
      <c r="S304" t="s">
        <v>549</v>
      </c>
      <c r="T304" t="s">
        <v>549</v>
      </c>
      <c r="U304" t="s">
        <v>549</v>
      </c>
      <c r="V304" t="s">
        <v>549</v>
      </c>
      <c r="W304" t="s">
        <v>549</v>
      </c>
      <c r="X304" t="s">
        <v>549</v>
      </c>
      <c r="Y304">
        <v>1</v>
      </c>
      <c r="Z304">
        <v>100</v>
      </c>
      <c r="AA304" t="s">
        <v>549</v>
      </c>
      <c r="AB304" t="s">
        <v>549</v>
      </c>
      <c r="AC304">
        <v>1</v>
      </c>
      <c r="AD304">
        <v>1</v>
      </c>
    </row>
    <row r="305" spans="1:30" ht="12.75">
      <c r="A305" t="s">
        <v>348</v>
      </c>
      <c r="B305" t="s">
        <v>191</v>
      </c>
      <c r="C305" t="s">
        <v>465</v>
      </c>
      <c r="D305" t="s">
        <v>627</v>
      </c>
      <c r="E305">
        <v>5</v>
      </c>
      <c r="F305">
        <v>12</v>
      </c>
      <c r="G305">
        <v>21</v>
      </c>
      <c r="H305">
        <v>51</v>
      </c>
      <c r="I305">
        <v>14</v>
      </c>
      <c r="J305">
        <v>34</v>
      </c>
      <c r="K305">
        <v>8</v>
      </c>
      <c r="L305">
        <v>20</v>
      </c>
      <c r="M305" t="s">
        <v>549</v>
      </c>
      <c r="N305" t="s">
        <v>549</v>
      </c>
      <c r="O305" t="s">
        <v>549</v>
      </c>
      <c r="P305" t="s">
        <v>549</v>
      </c>
      <c r="Q305" t="s">
        <v>549</v>
      </c>
      <c r="R305" t="s">
        <v>549</v>
      </c>
      <c r="S305" t="s">
        <v>549</v>
      </c>
      <c r="T305" t="s">
        <v>549</v>
      </c>
      <c r="U305" t="s">
        <v>549</v>
      </c>
      <c r="V305" t="s">
        <v>549</v>
      </c>
      <c r="W305">
        <v>8</v>
      </c>
      <c r="X305">
        <v>20</v>
      </c>
      <c r="Y305">
        <v>12</v>
      </c>
      <c r="Z305">
        <v>29</v>
      </c>
      <c r="AA305">
        <v>1</v>
      </c>
      <c r="AB305">
        <v>2</v>
      </c>
      <c r="AC305">
        <v>41</v>
      </c>
      <c r="AD305">
        <v>41</v>
      </c>
    </row>
    <row r="306" spans="1:30" ht="12.75">
      <c r="A306" t="s">
        <v>348</v>
      </c>
      <c r="B306" t="s">
        <v>313</v>
      </c>
      <c r="C306" t="s">
        <v>465</v>
      </c>
      <c r="D306" t="s">
        <v>118</v>
      </c>
      <c r="E306">
        <v>34</v>
      </c>
      <c r="F306">
        <v>32</v>
      </c>
      <c r="G306">
        <v>32</v>
      </c>
      <c r="H306">
        <v>30</v>
      </c>
      <c r="I306">
        <v>23</v>
      </c>
      <c r="J306">
        <v>22</v>
      </c>
      <c r="K306">
        <v>24</v>
      </c>
      <c r="L306">
        <v>23</v>
      </c>
      <c r="M306">
        <v>4</v>
      </c>
      <c r="N306">
        <v>4</v>
      </c>
      <c r="O306" t="s">
        <v>549</v>
      </c>
      <c r="P306" t="s">
        <v>549</v>
      </c>
      <c r="Q306">
        <v>1</v>
      </c>
      <c r="R306">
        <v>1</v>
      </c>
      <c r="S306">
        <v>1</v>
      </c>
      <c r="T306">
        <v>1</v>
      </c>
      <c r="U306" t="s">
        <v>549</v>
      </c>
      <c r="V306" t="s">
        <v>549</v>
      </c>
      <c r="W306">
        <v>7</v>
      </c>
      <c r="X306">
        <v>7</v>
      </c>
      <c r="Y306">
        <v>13</v>
      </c>
      <c r="Z306">
        <v>12</v>
      </c>
      <c r="AA306">
        <v>5</v>
      </c>
      <c r="AB306">
        <v>5</v>
      </c>
      <c r="AC306">
        <v>106</v>
      </c>
      <c r="AD306">
        <v>106</v>
      </c>
    </row>
    <row r="307" spans="1:30" ht="12.75">
      <c r="A307" t="s">
        <v>348</v>
      </c>
      <c r="B307" t="s">
        <v>193</v>
      </c>
      <c r="C307" t="s">
        <v>465</v>
      </c>
      <c r="D307" t="s">
        <v>786</v>
      </c>
      <c r="E307">
        <v>39</v>
      </c>
      <c r="F307">
        <v>27</v>
      </c>
      <c r="G307">
        <v>53</v>
      </c>
      <c r="H307">
        <v>36</v>
      </c>
      <c r="I307">
        <v>37</v>
      </c>
      <c r="J307">
        <v>25</v>
      </c>
      <c r="K307">
        <v>32</v>
      </c>
      <c r="L307">
        <v>22</v>
      </c>
      <c r="M307">
        <v>4</v>
      </c>
      <c r="N307">
        <v>4</v>
      </c>
      <c r="O307" t="s">
        <v>549</v>
      </c>
      <c r="P307" t="s">
        <v>549</v>
      </c>
      <c r="Q307">
        <v>1</v>
      </c>
      <c r="R307">
        <v>1</v>
      </c>
      <c r="S307">
        <v>1</v>
      </c>
      <c r="T307">
        <v>1</v>
      </c>
      <c r="U307" t="s">
        <v>549</v>
      </c>
      <c r="V307" t="s">
        <v>549</v>
      </c>
      <c r="W307">
        <v>15</v>
      </c>
      <c r="X307">
        <v>10</v>
      </c>
      <c r="Y307">
        <v>25</v>
      </c>
      <c r="Z307">
        <v>17</v>
      </c>
      <c r="AA307">
        <v>6</v>
      </c>
      <c r="AB307">
        <v>4</v>
      </c>
      <c r="AC307">
        <v>147</v>
      </c>
      <c r="AD307">
        <v>147</v>
      </c>
    </row>
    <row r="308" spans="1:30" ht="12.75">
      <c r="A308" t="s">
        <v>357</v>
      </c>
      <c r="B308" t="s">
        <v>187</v>
      </c>
      <c r="C308" t="s">
        <v>196</v>
      </c>
      <c r="D308" t="s">
        <v>515</v>
      </c>
      <c r="E308">
        <v>2</v>
      </c>
      <c r="F308">
        <v>33</v>
      </c>
      <c r="G308">
        <v>2</v>
      </c>
      <c r="H308">
        <v>33</v>
      </c>
      <c r="I308">
        <v>1</v>
      </c>
      <c r="J308">
        <v>17</v>
      </c>
      <c r="K308" t="s">
        <v>549</v>
      </c>
      <c r="L308" t="s">
        <v>549</v>
      </c>
      <c r="M308" t="s">
        <v>549</v>
      </c>
      <c r="N308" t="s">
        <v>549</v>
      </c>
      <c r="O308">
        <v>1</v>
      </c>
      <c r="P308">
        <v>17</v>
      </c>
      <c r="Q308" t="s">
        <v>549</v>
      </c>
      <c r="R308" t="s">
        <v>549</v>
      </c>
      <c r="S308">
        <v>1</v>
      </c>
      <c r="T308">
        <v>17</v>
      </c>
      <c r="U308" t="s">
        <v>549</v>
      </c>
      <c r="V308" t="s">
        <v>549</v>
      </c>
      <c r="W308">
        <v>2</v>
      </c>
      <c r="X308">
        <v>33</v>
      </c>
      <c r="Y308">
        <v>2</v>
      </c>
      <c r="Z308">
        <v>33</v>
      </c>
      <c r="AA308" t="s">
        <v>549</v>
      </c>
      <c r="AB308" t="s">
        <v>549</v>
      </c>
      <c r="AC308">
        <v>6</v>
      </c>
      <c r="AD308">
        <v>6</v>
      </c>
    </row>
    <row r="309" spans="1:30" ht="12.75">
      <c r="A309" t="s">
        <v>357</v>
      </c>
      <c r="B309" t="s">
        <v>191</v>
      </c>
      <c r="C309" t="s">
        <v>196</v>
      </c>
      <c r="D309" t="s">
        <v>692</v>
      </c>
      <c r="E309">
        <v>241</v>
      </c>
      <c r="F309">
        <v>13</v>
      </c>
      <c r="G309">
        <v>637</v>
      </c>
      <c r="H309">
        <v>35</v>
      </c>
      <c r="I309">
        <v>701</v>
      </c>
      <c r="J309">
        <v>39</v>
      </c>
      <c r="K309">
        <v>418</v>
      </c>
      <c r="L309">
        <v>23</v>
      </c>
      <c r="M309">
        <v>183</v>
      </c>
      <c r="N309">
        <v>10</v>
      </c>
      <c r="O309">
        <v>15</v>
      </c>
      <c r="P309">
        <v>1</v>
      </c>
      <c r="Q309">
        <v>86</v>
      </c>
      <c r="R309">
        <v>5</v>
      </c>
      <c r="S309">
        <v>67</v>
      </c>
      <c r="T309">
        <v>4</v>
      </c>
      <c r="U309">
        <v>25</v>
      </c>
      <c r="V309">
        <v>1</v>
      </c>
      <c r="W309">
        <v>463</v>
      </c>
      <c r="X309">
        <v>26</v>
      </c>
      <c r="Y309">
        <v>842</v>
      </c>
      <c r="Z309">
        <v>47</v>
      </c>
      <c r="AA309">
        <v>201</v>
      </c>
      <c r="AB309">
        <v>11</v>
      </c>
      <c r="AC309">
        <v>1809</v>
      </c>
      <c r="AD309">
        <v>1806</v>
      </c>
    </row>
    <row r="310" spans="1:30" ht="12.75">
      <c r="A310" t="s">
        <v>357</v>
      </c>
      <c r="B310" t="s">
        <v>313</v>
      </c>
      <c r="C310" t="s">
        <v>196</v>
      </c>
      <c r="D310" t="s">
        <v>779</v>
      </c>
      <c r="E310">
        <v>503</v>
      </c>
      <c r="F310">
        <v>16</v>
      </c>
      <c r="G310">
        <v>776</v>
      </c>
      <c r="H310">
        <v>25</v>
      </c>
      <c r="I310">
        <v>1367</v>
      </c>
      <c r="J310">
        <v>44</v>
      </c>
      <c r="K310">
        <v>785</v>
      </c>
      <c r="L310">
        <v>25</v>
      </c>
      <c r="M310">
        <v>214</v>
      </c>
      <c r="N310">
        <v>7</v>
      </c>
      <c r="O310">
        <v>15</v>
      </c>
      <c r="P310">
        <v>0</v>
      </c>
      <c r="Q310">
        <v>20</v>
      </c>
      <c r="R310">
        <v>1</v>
      </c>
      <c r="S310">
        <v>116</v>
      </c>
      <c r="T310">
        <v>4</v>
      </c>
      <c r="U310">
        <v>1</v>
      </c>
      <c r="V310">
        <v>0</v>
      </c>
      <c r="W310">
        <v>717</v>
      </c>
      <c r="X310">
        <v>23</v>
      </c>
      <c r="Y310">
        <v>1331</v>
      </c>
      <c r="Z310">
        <v>43</v>
      </c>
      <c r="AA310">
        <v>333</v>
      </c>
      <c r="AB310">
        <v>11</v>
      </c>
      <c r="AC310">
        <v>3114</v>
      </c>
      <c r="AD310">
        <v>3102</v>
      </c>
    </row>
    <row r="311" spans="1:30" ht="12.75">
      <c r="A311" t="s">
        <v>357</v>
      </c>
      <c r="B311" t="s">
        <v>193</v>
      </c>
      <c r="C311" t="s">
        <v>196</v>
      </c>
      <c r="D311" t="s">
        <v>270</v>
      </c>
      <c r="E311">
        <v>746</v>
      </c>
      <c r="F311">
        <v>15</v>
      </c>
      <c r="G311">
        <v>1415</v>
      </c>
      <c r="H311">
        <v>29</v>
      </c>
      <c r="I311">
        <v>2069</v>
      </c>
      <c r="J311">
        <v>42</v>
      </c>
      <c r="K311">
        <v>1203</v>
      </c>
      <c r="L311">
        <v>24</v>
      </c>
      <c r="M311">
        <v>397</v>
      </c>
      <c r="N311">
        <v>8</v>
      </c>
      <c r="O311">
        <v>31</v>
      </c>
      <c r="P311">
        <v>1</v>
      </c>
      <c r="Q311">
        <v>106</v>
      </c>
      <c r="R311">
        <v>2</v>
      </c>
      <c r="S311">
        <v>184</v>
      </c>
      <c r="T311">
        <v>4</v>
      </c>
      <c r="U311">
        <v>26</v>
      </c>
      <c r="V311">
        <v>1</v>
      </c>
      <c r="W311">
        <v>1182</v>
      </c>
      <c r="X311">
        <v>24</v>
      </c>
      <c r="Y311">
        <v>2175</v>
      </c>
      <c r="Z311">
        <v>44</v>
      </c>
      <c r="AA311">
        <v>534</v>
      </c>
      <c r="AB311">
        <v>11</v>
      </c>
      <c r="AC311">
        <v>4929</v>
      </c>
      <c r="AD311">
        <v>4914</v>
      </c>
    </row>
    <row r="312" spans="1:30" ht="12.75">
      <c r="A312" t="s">
        <v>379</v>
      </c>
      <c r="B312" t="s">
        <v>187</v>
      </c>
      <c r="C312" t="s">
        <v>374</v>
      </c>
      <c r="D312" t="s">
        <v>507</v>
      </c>
      <c r="E312" t="s">
        <v>549</v>
      </c>
      <c r="F312" t="s">
        <v>549</v>
      </c>
      <c r="G312" t="s">
        <v>549</v>
      </c>
      <c r="H312" t="s">
        <v>549</v>
      </c>
      <c r="I312" t="s">
        <v>549</v>
      </c>
      <c r="J312" t="s">
        <v>549</v>
      </c>
      <c r="K312" t="s">
        <v>549</v>
      </c>
      <c r="L312" t="s">
        <v>549</v>
      </c>
      <c r="M312" t="s">
        <v>549</v>
      </c>
      <c r="N312" t="s">
        <v>549</v>
      </c>
      <c r="O312" t="s">
        <v>549</v>
      </c>
      <c r="P312" t="s">
        <v>549</v>
      </c>
      <c r="Q312" t="s">
        <v>549</v>
      </c>
      <c r="R312" t="s">
        <v>549</v>
      </c>
      <c r="S312" t="s">
        <v>549</v>
      </c>
      <c r="T312" t="s">
        <v>549</v>
      </c>
      <c r="U312" t="s">
        <v>549</v>
      </c>
      <c r="V312" t="s">
        <v>549</v>
      </c>
      <c r="W312" t="s">
        <v>549</v>
      </c>
      <c r="X312" t="s">
        <v>549</v>
      </c>
      <c r="Y312">
        <v>1</v>
      </c>
      <c r="Z312">
        <v>100</v>
      </c>
      <c r="AA312" t="s">
        <v>549</v>
      </c>
      <c r="AB312" t="s">
        <v>549</v>
      </c>
      <c r="AC312">
        <v>1</v>
      </c>
      <c r="AD312">
        <v>1</v>
      </c>
    </row>
    <row r="313" spans="1:30" ht="12.75">
      <c r="A313" t="s">
        <v>379</v>
      </c>
      <c r="B313" t="s">
        <v>193</v>
      </c>
      <c r="C313" t="s">
        <v>374</v>
      </c>
      <c r="D313" t="s">
        <v>804</v>
      </c>
      <c r="E313">
        <v>40</v>
      </c>
      <c r="F313">
        <v>6</v>
      </c>
      <c r="G313">
        <v>172</v>
      </c>
      <c r="H313">
        <v>28</v>
      </c>
      <c r="I313">
        <v>236</v>
      </c>
      <c r="J313">
        <v>38</v>
      </c>
      <c r="K313">
        <v>129</v>
      </c>
      <c r="L313">
        <v>21</v>
      </c>
      <c r="M313">
        <v>36</v>
      </c>
      <c r="N313">
        <v>6</v>
      </c>
      <c r="O313">
        <v>1</v>
      </c>
      <c r="P313">
        <v>0</v>
      </c>
      <c r="Q313">
        <v>7</v>
      </c>
      <c r="R313">
        <v>3</v>
      </c>
      <c r="S313">
        <v>24</v>
      </c>
      <c r="T313">
        <v>4</v>
      </c>
      <c r="U313">
        <v>5</v>
      </c>
      <c r="V313">
        <v>2</v>
      </c>
      <c r="W313">
        <v>103</v>
      </c>
      <c r="X313">
        <v>17</v>
      </c>
      <c r="Y313">
        <v>263</v>
      </c>
      <c r="Z313">
        <v>42</v>
      </c>
      <c r="AA313">
        <v>78</v>
      </c>
      <c r="AB313">
        <v>13</v>
      </c>
      <c r="AC313">
        <v>623</v>
      </c>
      <c r="AD313">
        <v>623</v>
      </c>
    </row>
    <row r="314" spans="1:30" ht="12.75">
      <c r="A314" t="s">
        <v>379</v>
      </c>
      <c r="B314" t="s">
        <v>191</v>
      </c>
      <c r="C314" t="s">
        <v>374</v>
      </c>
      <c r="D314" t="s">
        <v>628</v>
      </c>
      <c r="E314">
        <v>15</v>
      </c>
      <c r="F314">
        <v>6</v>
      </c>
      <c r="G314">
        <v>75</v>
      </c>
      <c r="H314">
        <v>30</v>
      </c>
      <c r="I314">
        <v>77</v>
      </c>
      <c r="J314">
        <v>31</v>
      </c>
      <c r="K314">
        <v>42</v>
      </c>
      <c r="L314">
        <v>17</v>
      </c>
      <c r="M314">
        <v>18</v>
      </c>
      <c r="N314">
        <v>7</v>
      </c>
      <c r="O314">
        <v>1</v>
      </c>
      <c r="P314">
        <v>0</v>
      </c>
      <c r="Q314">
        <v>7</v>
      </c>
      <c r="R314">
        <v>3</v>
      </c>
      <c r="S314">
        <v>8</v>
      </c>
      <c r="T314">
        <v>3</v>
      </c>
      <c r="U314">
        <v>5</v>
      </c>
      <c r="V314">
        <v>2</v>
      </c>
      <c r="W314">
        <v>43</v>
      </c>
      <c r="X314">
        <v>17</v>
      </c>
      <c r="Y314">
        <v>118</v>
      </c>
      <c r="Z314">
        <v>48</v>
      </c>
      <c r="AA314">
        <v>28</v>
      </c>
      <c r="AB314">
        <v>11</v>
      </c>
      <c r="AC314">
        <v>248</v>
      </c>
      <c r="AD314">
        <v>248</v>
      </c>
    </row>
    <row r="315" spans="1:30" ht="12.75">
      <c r="A315" t="s">
        <v>379</v>
      </c>
      <c r="B315" t="s">
        <v>313</v>
      </c>
      <c r="C315" t="s">
        <v>374</v>
      </c>
      <c r="D315" t="s">
        <v>119</v>
      </c>
      <c r="E315">
        <v>25</v>
      </c>
      <c r="F315">
        <v>7</v>
      </c>
      <c r="G315">
        <v>97</v>
      </c>
      <c r="H315">
        <v>26</v>
      </c>
      <c r="I315">
        <v>159</v>
      </c>
      <c r="J315">
        <v>43</v>
      </c>
      <c r="K315">
        <v>87</v>
      </c>
      <c r="L315">
        <v>23</v>
      </c>
      <c r="M315">
        <v>18</v>
      </c>
      <c r="N315">
        <v>5</v>
      </c>
      <c r="O315" t="s">
        <v>549</v>
      </c>
      <c r="P315" t="s">
        <v>549</v>
      </c>
      <c r="Q315" t="s">
        <v>549</v>
      </c>
      <c r="R315" t="s">
        <v>549</v>
      </c>
      <c r="S315">
        <v>16</v>
      </c>
      <c r="T315">
        <v>4</v>
      </c>
      <c r="U315" t="s">
        <v>549</v>
      </c>
      <c r="V315" t="s">
        <v>549</v>
      </c>
      <c r="W315">
        <v>60</v>
      </c>
      <c r="X315">
        <v>16</v>
      </c>
      <c r="Y315">
        <v>144</v>
      </c>
      <c r="Z315">
        <v>39</v>
      </c>
      <c r="AA315">
        <v>50</v>
      </c>
      <c r="AB315">
        <v>13</v>
      </c>
      <c r="AC315">
        <v>374</v>
      </c>
      <c r="AD315">
        <v>374</v>
      </c>
    </row>
    <row r="316" spans="1:30" ht="12.75">
      <c r="A316" t="s">
        <v>312</v>
      </c>
      <c r="B316" t="s">
        <v>191</v>
      </c>
      <c r="C316" t="s">
        <v>464</v>
      </c>
      <c r="D316" t="s">
        <v>629</v>
      </c>
      <c r="E316">
        <v>23</v>
      </c>
      <c r="F316">
        <v>11</v>
      </c>
      <c r="G316">
        <v>59</v>
      </c>
      <c r="H316">
        <v>28</v>
      </c>
      <c r="I316">
        <v>63</v>
      </c>
      <c r="J316">
        <v>30</v>
      </c>
      <c r="K316">
        <v>50</v>
      </c>
      <c r="L316">
        <v>24</v>
      </c>
      <c r="M316">
        <v>18</v>
      </c>
      <c r="N316">
        <v>9</v>
      </c>
      <c r="O316">
        <v>5</v>
      </c>
      <c r="P316">
        <v>2</v>
      </c>
      <c r="Q316">
        <v>3</v>
      </c>
      <c r="R316">
        <v>1</v>
      </c>
      <c r="S316">
        <v>5</v>
      </c>
      <c r="T316">
        <v>2</v>
      </c>
      <c r="U316">
        <v>3</v>
      </c>
      <c r="V316">
        <v>1</v>
      </c>
      <c r="W316">
        <v>49</v>
      </c>
      <c r="X316">
        <v>23</v>
      </c>
      <c r="Y316">
        <v>93</v>
      </c>
      <c r="Z316">
        <v>44</v>
      </c>
      <c r="AA316">
        <v>27</v>
      </c>
      <c r="AB316">
        <v>13</v>
      </c>
      <c r="AC316">
        <v>209</v>
      </c>
      <c r="AD316">
        <v>209</v>
      </c>
    </row>
    <row r="317" spans="1:30" ht="12.75">
      <c r="A317" t="s">
        <v>312</v>
      </c>
      <c r="B317" t="s">
        <v>313</v>
      </c>
      <c r="C317" t="s">
        <v>464</v>
      </c>
      <c r="D317" t="s">
        <v>120</v>
      </c>
      <c r="E317">
        <v>36</v>
      </c>
      <c r="F317">
        <v>7</v>
      </c>
      <c r="G317">
        <v>138</v>
      </c>
      <c r="H317">
        <v>26</v>
      </c>
      <c r="I317">
        <v>207</v>
      </c>
      <c r="J317">
        <v>39</v>
      </c>
      <c r="K317">
        <v>151</v>
      </c>
      <c r="L317">
        <v>29</v>
      </c>
      <c r="M317">
        <v>41</v>
      </c>
      <c r="N317">
        <v>8</v>
      </c>
      <c r="O317">
        <v>2</v>
      </c>
      <c r="P317">
        <v>0</v>
      </c>
      <c r="Q317">
        <v>4</v>
      </c>
      <c r="R317">
        <v>1</v>
      </c>
      <c r="S317">
        <v>16</v>
      </c>
      <c r="T317">
        <v>3</v>
      </c>
      <c r="U317" t="s">
        <v>549</v>
      </c>
      <c r="V317" t="s">
        <v>549</v>
      </c>
      <c r="W317">
        <v>94</v>
      </c>
      <c r="X317">
        <v>18</v>
      </c>
      <c r="Y317">
        <v>217</v>
      </c>
      <c r="Z317">
        <v>41</v>
      </c>
      <c r="AA317">
        <v>48</v>
      </c>
      <c r="AB317">
        <v>9</v>
      </c>
      <c r="AC317">
        <v>525</v>
      </c>
      <c r="AD317">
        <v>524</v>
      </c>
    </row>
    <row r="318" spans="1:30" ht="12.75">
      <c r="A318" t="s">
        <v>312</v>
      </c>
      <c r="B318" t="s">
        <v>193</v>
      </c>
      <c r="C318" t="s">
        <v>464</v>
      </c>
      <c r="D318" t="s">
        <v>271</v>
      </c>
      <c r="E318">
        <v>60</v>
      </c>
      <c r="F318">
        <v>8</v>
      </c>
      <c r="G318">
        <v>197</v>
      </c>
      <c r="H318">
        <v>27</v>
      </c>
      <c r="I318">
        <v>270</v>
      </c>
      <c r="J318">
        <v>37</v>
      </c>
      <c r="K318">
        <v>201</v>
      </c>
      <c r="L318">
        <v>27</v>
      </c>
      <c r="M318">
        <v>59</v>
      </c>
      <c r="N318">
        <v>8</v>
      </c>
      <c r="O318">
        <v>7</v>
      </c>
      <c r="P318">
        <v>1</v>
      </c>
      <c r="Q318">
        <v>7</v>
      </c>
      <c r="R318">
        <v>1</v>
      </c>
      <c r="S318">
        <v>21</v>
      </c>
      <c r="T318">
        <v>3</v>
      </c>
      <c r="U318">
        <v>3</v>
      </c>
      <c r="V318">
        <v>1</v>
      </c>
      <c r="W318">
        <v>143</v>
      </c>
      <c r="X318">
        <v>19</v>
      </c>
      <c r="Y318">
        <v>310</v>
      </c>
      <c r="Z318">
        <v>42</v>
      </c>
      <c r="AA318">
        <v>75</v>
      </c>
      <c r="AB318">
        <v>10</v>
      </c>
      <c r="AC318">
        <v>735</v>
      </c>
      <c r="AD318">
        <v>734</v>
      </c>
    </row>
    <row r="319" spans="1:30" ht="12.75">
      <c r="A319" t="s">
        <v>312</v>
      </c>
      <c r="B319" t="s">
        <v>187</v>
      </c>
      <c r="C319" t="s">
        <v>464</v>
      </c>
      <c r="D319" t="s">
        <v>837</v>
      </c>
      <c r="E319">
        <v>1</v>
      </c>
      <c r="F319">
        <v>100</v>
      </c>
      <c r="G319" t="s">
        <v>549</v>
      </c>
      <c r="H319" t="s">
        <v>549</v>
      </c>
      <c r="I319" t="s">
        <v>549</v>
      </c>
      <c r="J319" t="s">
        <v>549</v>
      </c>
      <c r="K319" t="s">
        <v>549</v>
      </c>
      <c r="L319" t="s">
        <v>549</v>
      </c>
      <c r="M319" t="s">
        <v>549</v>
      </c>
      <c r="N319" t="s">
        <v>549</v>
      </c>
      <c r="O319" t="s">
        <v>549</v>
      </c>
      <c r="P319" t="s">
        <v>549</v>
      </c>
      <c r="Q319" t="s">
        <v>549</v>
      </c>
      <c r="R319" t="s">
        <v>549</v>
      </c>
      <c r="S319" t="s">
        <v>549</v>
      </c>
      <c r="T319" t="s">
        <v>549</v>
      </c>
      <c r="U319" t="s">
        <v>549</v>
      </c>
      <c r="V319" t="s">
        <v>549</v>
      </c>
      <c r="W319" t="s">
        <v>549</v>
      </c>
      <c r="X319" t="s">
        <v>549</v>
      </c>
      <c r="Y319" t="s">
        <v>549</v>
      </c>
      <c r="Z319" t="s">
        <v>549</v>
      </c>
      <c r="AA319" t="s">
        <v>549</v>
      </c>
      <c r="AB319" t="s">
        <v>549</v>
      </c>
      <c r="AC319">
        <v>1</v>
      </c>
      <c r="AD319">
        <v>1</v>
      </c>
    </row>
    <row r="320" spans="1:30" ht="12.75">
      <c r="A320" t="s">
        <v>349</v>
      </c>
      <c r="B320" t="s">
        <v>193</v>
      </c>
      <c r="C320" t="s">
        <v>465</v>
      </c>
      <c r="D320" t="s">
        <v>34</v>
      </c>
      <c r="E320">
        <v>50</v>
      </c>
      <c r="F320">
        <v>17</v>
      </c>
      <c r="G320">
        <v>71</v>
      </c>
      <c r="H320">
        <v>25</v>
      </c>
      <c r="I320">
        <v>79</v>
      </c>
      <c r="J320">
        <v>28</v>
      </c>
      <c r="K320">
        <v>68</v>
      </c>
      <c r="L320">
        <v>24</v>
      </c>
      <c r="M320">
        <v>18</v>
      </c>
      <c r="N320">
        <v>6</v>
      </c>
      <c r="O320" t="s">
        <v>549</v>
      </c>
      <c r="P320" t="s">
        <v>549</v>
      </c>
      <c r="Q320">
        <v>3</v>
      </c>
      <c r="R320">
        <v>3</v>
      </c>
      <c r="S320">
        <v>11</v>
      </c>
      <c r="T320">
        <v>4</v>
      </c>
      <c r="U320">
        <v>1</v>
      </c>
      <c r="V320">
        <v>1</v>
      </c>
      <c r="W320">
        <v>55</v>
      </c>
      <c r="X320">
        <v>19</v>
      </c>
      <c r="Y320">
        <v>119</v>
      </c>
      <c r="Z320">
        <v>41</v>
      </c>
      <c r="AA320">
        <v>24</v>
      </c>
      <c r="AB320">
        <v>8</v>
      </c>
      <c r="AC320">
        <v>287</v>
      </c>
      <c r="AD320">
        <v>287</v>
      </c>
    </row>
    <row r="321" spans="1:30" ht="12.75">
      <c r="A321" t="s">
        <v>349</v>
      </c>
      <c r="B321" t="s">
        <v>187</v>
      </c>
      <c r="C321" t="s">
        <v>465</v>
      </c>
      <c r="D321" t="s">
        <v>508</v>
      </c>
      <c r="E321" t="s">
        <v>549</v>
      </c>
      <c r="F321" t="s">
        <v>549</v>
      </c>
      <c r="G321" t="s">
        <v>549</v>
      </c>
      <c r="H321" t="s">
        <v>549</v>
      </c>
      <c r="I321" t="s">
        <v>549</v>
      </c>
      <c r="J321" t="s">
        <v>549</v>
      </c>
      <c r="K321">
        <v>1</v>
      </c>
      <c r="L321">
        <v>100</v>
      </c>
      <c r="M321" t="s">
        <v>549</v>
      </c>
      <c r="N321" t="s">
        <v>549</v>
      </c>
      <c r="O321" t="s">
        <v>549</v>
      </c>
      <c r="P321" t="s">
        <v>549</v>
      </c>
      <c r="Q321" t="s">
        <v>549</v>
      </c>
      <c r="R321" t="s">
        <v>549</v>
      </c>
      <c r="S321" t="s">
        <v>549</v>
      </c>
      <c r="T321" t="s">
        <v>549</v>
      </c>
      <c r="U321" t="s">
        <v>549</v>
      </c>
      <c r="V321" t="s">
        <v>549</v>
      </c>
      <c r="W321" t="s">
        <v>549</v>
      </c>
      <c r="X321" t="s">
        <v>549</v>
      </c>
      <c r="Y321">
        <v>1</v>
      </c>
      <c r="Z321">
        <v>100</v>
      </c>
      <c r="AA321" t="s">
        <v>549</v>
      </c>
      <c r="AB321" t="s">
        <v>549</v>
      </c>
      <c r="AC321">
        <v>1</v>
      </c>
      <c r="AD321">
        <v>1</v>
      </c>
    </row>
    <row r="322" spans="1:30" ht="12.75">
      <c r="A322" t="s">
        <v>349</v>
      </c>
      <c r="B322" t="s">
        <v>191</v>
      </c>
      <c r="C322" t="s">
        <v>465</v>
      </c>
      <c r="D322" t="s">
        <v>630</v>
      </c>
      <c r="E322">
        <v>14</v>
      </c>
      <c r="F322">
        <v>14</v>
      </c>
      <c r="G322">
        <v>30</v>
      </c>
      <c r="H322">
        <v>30</v>
      </c>
      <c r="I322">
        <v>26</v>
      </c>
      <c r="J322">
        <v>26</v>
      </c>
      <c r="K322">
        <v>27</v>
      </c>
      <c r="L322">
        <v>27</v>
      </c>
      <c r="M322">
        <v>8</v>
      </c>
      <c r="N322">
        <v>8</v>
      </c>
      <c r="O322" t="s">
        <v>549</v>
      </c>
      <c r="P322" t="s">
        <v>549</v>
      </c>
      <c r="Q322">
        <v>3</v>
      </c>
      <c r="R322">
        <v>3</v>
      </c>
      <c r="S322">
        <v>4</v>
      </c>
      <c r="T322">
        <v>4</v>
      </c>
      <c r="U322">
        <v>1</v>
      </c>
      <c r="V322">
        <v>1</v>
      </c>
      <c r="W322">
        <v>21</v>
      </c>
      <c r="X322">
        <v>21</v>
      </c>
      <c r="Y322">
        <v>43</v>
      </c>
      <c r="Z322">
        <v>43</v>
      </c>
      <c r="AA322">
        <v>13</v>
      </c>
      <c r="AB322">
        <v>13</v>
      </c>
      <c r="AC322">
        <v>100</v>
      </c>
      <c r="AD322">
        <v>100</v>
      </c>
    </row>
    <row r="323" spans="1:30" ht="12.75">
      <c r="A323" t="s">
        <v>349</v>
      </c>
      <c r="B323" t="s">
        <v>313</v>
      </c>
      <c r="C323" t="s">
        <v>465</v>
      </c>
      <c r="D323" t="s">
        <v>121</v>
      </c>
      <c r="E323">
        <v>36</v>
      </c>
      <c r="F323">
        <v>19</v>
      </c>
      <c r="G323">
        <v>41</v>
      </c>
      <c r="H323">
        <v>22</v>
      </c>
      <c r="I323">
        <v>53</v>
      </c>
      <c r="J323">
        <v>28</v>
      </c>
      <c r="K323">
        <v>40</v>
      </c>
      <c r="L323">
        <v>22</v>
      </c>
      <c r="M323">
        <v>10</v>
      </c>
      <c r="N323">
        <v>5</v>
      </c>
      <c r="O323" t="s">
        <v>549</v>
      </c>
      <c r="P323" t="s">
        <v>549</v>
      </c>
      <c r="Q323" t="s">
        <v>549</v>
      </c>
      <c r="R323" t="s">
        <v>549</v>
      </c>
      <c r="S323">
        <v>7</v>
      </c>
      <c r="T323">
        <v>4</v>
      </c>
      <c r="U323" t="s">
        <v>549</v>
      </c>
      <c r="V323" t="s">
        <v>549</v>
      </c>
      <c r="W323">
        <v>34</v>
      </c>
      <c r="X323">
        <v>18</v>
      </c>
      <c r="Y323">
        <v>75</v>
      </c>
      <c r="Z323">
        <v>40</v>
      </c>
      <c r="AA323">
        <v>11</v>
      </c>
      <c r="AB323">
        <v>6</v>
      </c>
      <c r="AC323">
        <v>186</v>
      </c>
      <c r="AD323">
        <v>186</v>
      </c>
    </row>
    <row r="324" spans="1:30" ht="12.75">
      <c r="A324" t="s">
        <v>319</v>
      </c>
      <c r="B324" t="s">
        <v>191</v>
      </c>
      <c r="C324" t="s">
        <v>464</v>
      </c>
      <c r="D324" t="s">
        <v>631</v>
      </c>
      <c r="E324">
        <v>5</v>
      </c>
      <c r="F324">
        <v>11</v>
      </c>
      <c r="G324">
        <v>24</v>
      </c>
      <c r="H324">
        <v>52</v>
      </c>
      <c r="I324">
        <v>14</v>
      </c>
      <c r="J324">
        <v>30</v>
      </c>
      <c r="K324">
        <v>10</v>
      </c>
      <c r="L324">
        <v>22</v>
      </c>
      <c r="M324">
        <v>7</v>
      </c>
      <c r="N324">
        <v>15</v>
      </c>
      <c r="O324">
        <v>2</v>
      </c>
      <c r="P324">
        <v>4</v>
      </c>
      <c r="Q324">
        <v>1</v>
      </c>
      <c r="R324">
        <v>2</v>
      </c>
      <c r="S324">
        <v>1</v>
      </c>
      <c r="T324">
        <v>2</v>
      </c>
      <c r="U324" t="s">
        <v>549</v>
      </c>
      <c r="V324" t="s">
        <v>549</v>
      </c>
      <c r="W324">
        <v>17</v>
      </c>
      <c r="X324">
        <v>37</v>
      </c>
      <c r="Y324">
        <v>19</v>
      </c>
      <c r="Z324">
        <v>41</v>
      </c>
      <c r="AA324">
        <v>7</v>
      </c>
      <c r="AB324">
        <v>15</v>
      </c>
      <c r="AC324">
        <v>46</v>
      </c>
      <c r="AD324">
        <v>46</v>
      </c>
    </row>
    <row r="325" spans="1:30" ht="12.75">
      <c r="A325" t="s">
        <v>319</v>
      </c>
      <c r="B325" t="s">
        <v>313</v>
      </c>
      <c r="C325" t="s">
        <v>464</v>
      </c>
      <c r="D325" t="s">
        <v>531</v>
      </c>
      <c r="E325">
        <v>18</v>
      </c>
      <c r="F325">
        <v>17</v>
      </c>
      <c r="G325">
        <v>43</v>
      </c>
      <c r="H325">
        <v>41</v>
      </c>
      <c r="I325">
        <v>48</v>
      </c>
      <c r="J325">
        <v>46</v>
      </c>
      <c r="K325">
        <v>28</v>
      </c>
      <c r="L325">
        <v>27</v>
      </c>
      <c r="M325">
        <v>12</v>
      </c>
      <c r="N325">
        <v>11</v>
      </c>
      <c r="O325">
        <v>1</v>
      </c>
      <c r="P325">
        <v>1</v>
      </c>
      <c r="Q325">
        <v>1</v>
      </c>
      <c r="R325">
        <v>1</v>
      </c>
      <c r="S325">
        <v>3</v>
      </c>
      <c r="T325">
        <v>3</v>
      </c>
      <c r="U325" t="s">
        <v>549</v>
      </c>
      <c r="V325" t="s">
        <v>549</v>
      </c>
      <c r="W325">
        <v>18</v>
      </c>
      <c r="X325">
        <v>17</v>
      </c>
      <c r="Y325">
        <v>27</v>
      </c>
      <c r="Z325">
        <v>26</v>
      </c>
      <c r="AA325">
        <v>7</v>
      </c>
      <c r="AB325">
        <v>7</v>
      </c>
      <c r="AC325">
        <v>105</v>
      </c>
      <c r="AD325">
        <v>105</v>
      </c>
    </row>
    <row r="326" spans="1:30" ht="12.75">
      <c r="A326" t="s">
        <v>319</v>
      </c>
      <c r="B326" t="s">
        <v>193</v>
      </c>
      <c r="C326" t="s">
        <v>464</v>
      </c>
      <c r="D326" t="s">
        <v>272</v>
      </c>
      <c r="E326">
        <v>23</v>
      </c>
      <c r="F326">
        <v>15</v>
      </c>
      <c r="G326">
        <v>67</v>
      </c>
      <c r="H326">
        <v>44</v>
      </c>
      <c r="I326">
        <v>62</v>
      </c>
      <c r="J326">
        <v>41</v>
      </c>
      <c r="K326">
        <v>38</v>
      </c>
      <c r="L326">
        <v>25</v>
      </c>
      <c r="M326">
        <v>19</v>
      </c>
      <c r="N326">
        <v>13</v>
      </c>
      <c r="O326">
        <v>3</v>
      </c>
      <c r="P326">
        <v>2</v>
      </c>
      <c r="Q326">
        <v>2</v>
      </c>
      <c r="R326">
        <v>1</v>
      </c>
      <c r="S326">
        <v>4</v>
      </c>
      <c r="T326">
        <v>3</v>
      </c>
      <c r="U326" t="s">
        <v>549</v>
      </c>
      <c r="V326" t="s">
        <v>549</v>
      </c>
      <c r="W326">
        <v>35</v>
      </c>
      <c r="X326">
        <v>23</v>
      </c>
      <c r="Y326">
        <v>46</v>
      </c>
      <c r="Z326">
        <v>30</v>
      </c>
      <c r="AA326">
        <v>14</v>
      </c>
      <c r="AB326">
        <v>9</v>
      </c>
      <c r="AC326">
        <v>151</v>
      </c>
      <c r="AD326">
        <v>151</v>
      </c>
    </row>
    <row r="327" spans="1:30" ht="12.75">
      <c r="A327" t="s">
        <v>314</v>
      </c>
      <c r="B327" t="s">
        <v>193</v>
      </c>
      <c r="C327" t="s">
        <v>464</v>
      </c>
      <c r="D327" t="s">
        <v>273</v>
      </c>
      <c r="E327">
        <v>118</v>
      </c>
      <c r="F327">
        <v>17</v>
      </c>
      <c r="G327">
        <v>305</v>
      </c>
      <c r="H327">
        <v>44</v>
      </c>
      <c r="I327">
        <v>252</v>
      </c>
      <c r="J327">
        <v>36</v>
      </c>
      <c r="K327">
        <v>172</v>
      </c>
      <c r="L327">
        <v>25</v>
      </c>
      <c r="M327">
        <v>79</v>
      </c>
      <c r="N327">
        <v>11</v>
      </c>
      <c r="O327">
        <v>4</v>
      </c>
      <c r="P327">
        <v>1</v>
      </c>
      <c r="Q327">
        <v>4</v>
      </c>
      <c r="R327">
        <v>1</v>
      </c>
      <c r="S327">
        <v>15</v>
      </c>
      <c r="T327">
        <v>2</v>
      </c>
      <c r="U327">
        <v>3</v>
      </c>
      <c r="V327">
        <v>2</v>
      </c>
      <c r="W327">
        <v>106</v>
      </c>
      <c r="X327">
        <v>15</v>
      </c>
      <c r="Y327">
        <v>261</v>
      </c>
      <c r="Z327">
        <v>38</v>
      </c>
      <c r="AA327">
        <v>81</v>
      </c>
      <c r="AB327">
        <v>12</v>
      </c>
      <c r="AC327">
        <v>696</v>
      </c>
      <c r="AD327">
        <v>694</v>
      </c>
    </row>
    <row r="328" spans="1:30" ht="12.75">
      <c r="A328" t="s">
        <v>314</v>
      </c>
      <c r="B328" t="s">
        <v>191</v>
      </c>
      <c r="C328" t="s">
        <v>464</v>
      </c>
      <c r="D328" t="s">
        <v>632</v>
      </c>
      <c r="E328">
        <v>29</v>
      </c>
      <c r="F328">
        <v>15</v>
      </c>
      <c r="G328">
        <v>102</v>
      </c>
      <c r="H328">
        <v>52</v>
      </c>
      <c r="I328">
        <v>62</v>
      </c>
      <c r="J328">
        <v>31</v>
      </c>
      <c r="K328">
        <v>43</v>
      </c>
      <c r="L328">
        <v>22</v>
      </c>
      <c r="M328">
        <v>28</v>
      </c>
      <c r="N328">
        <v>14</v>
      </c>
      <c r="O328">
        <v>2</v>
      </c>
      <c r="P328">
        <v>1</v>
      </c>
      <c r="Q328">
        <v>3</v>
      </c>
      <c r="R328">
        <v>2</v>
      </c>
      <c r="S328">
        <v>7</v>
      </c>
      <c r="T328">
        <v>4</v>
      </c>
      <c r="U328">
        <v>3</v>
      </c>
      <c r="V328">
        <v>2</v>
      </c>
      <c r="W328">
        <v>32</v>
      </c>
      <c r="X328">
        <v>16</v>
      </c>
      <c r="Y328">
        <v>83</v>
      </c>
      <c r="Z328">
        <v>42</v>
      </c>
      <c r="AA328">
        <v>22</v>
      </c>
      <c r="AB328">
        <v>11</v>
      </c>
      <c r="AC328">
        <v>198</v>
      </c>
      <c r="AD328">
        <v>198</v>
      </c>
    </row>
    <row r="329" spans="1:30" ht="12.75">
      <c r="A329" t="s">
        <v>314</v>
      </c>
      <c r="B329" t="s">
        <v>313</v>
      </c>
      <c r="C329" t="s">
        <v>464</v>
      </c>
      <c r="D329" t="s">
        <v>122</v>
      </c>
      <c r="E329">
        <v>89</v>
      </c>
      <c r="F329">
        <v>18</v>
      </c>
      <c r="G329">
        <v>203</v>
      </c>
      <c r="H329">
        <v>41</v>
      </c>
      <c r="I329">
        <v>190</v>
      </c>
      <c r="J329">
        <v>38</v>
      </c>
      <c r="K329">
        <v>129</v>
      </c>
      <c r="L329">
        <v>26</v>
      </c>
      <c r="M329">
        <v>51</v>
      </c>
      <c r="N329">
        <v>10</v>
      </c>
      <c r="O329">
        <v>2</v>
      </c>
      <c r="P329">
        <v>0</v>
      </c>
      <c r="Q329">
        <v>1</v>
      </c>
      <c r="R329">
        <v>0</v>
      </c>
      <c r="S329">
        <v>8</v>
      </c>
      <c r="T329">
        <v>2</v>
      </c>
      <c r="U329" t="s">
        <v>549</v>
      </c>
      <c r="V329" t="s">
        <v>549</v>
      </c>
      <c r="W329">
        <v>74</v>
      </c>
      <c r="X329">
        <v>15</v>
      </c>
      <c r="Y329">
        <v>178</v>
      </c>
      <c r="Z329">
        <v>36</v>
      </c>
      <c r="AA329">
        <v>59</v>
      </c>
      <c r="AB329">
        <v>12</v>
      </c>
      <c r="AC329">
        <v>498</v>
      </c>
      <c r="AD329">
        <v>496</v>
      </c>
    </row>
    <row r="330" spans="1:30" ht="12.75">
      <c r="A330" t="s">
        <v>381</v>
      </c>
      <c r="B330" t="s">
        <v>191</v>
      </c>
      <c r="C330" t="s">
        <v>357</v>
      </c>
      <c r="D330" t="s">
        <v>633</v>
      </c>
      <c r="E330">
        <v>9</v>
      </c>
      <c r="F330">
        <v>17</v>
      </c>
      <c r="G330">
        <v>14</v>
      </c>
      <c r="H330">
        <v>26</v>
      </c>
      <c r="I330">
        <v>23</v>
      </c>
      <c r="J330">
        <v>43</v>
      </c>
      <c r="K330">
        <v>11</v>
      </c>
      <c r="L330">
        <v>21</v>
      </c>
      <c r="M330">
        <v>1</v>
      </c>
      <c r="N330">
        <v>2</v>
      </c>
      <c r="O330" t="s">
        <v>549</v>
      </c>
      <c r="P330" t="s">
        <v>549</v>
      </c>
      <c r="Q330">
        <v>3</v>
      </c>
      <c r="R330">
        <v>6</v>
      </c>
      <c r="S330">
        <v>4</v>
      </c>
      <c r="T330">
        <v>8</v>
      </c>
      <c r="U330" t="s">
        <v>549</v>
      </c>
      <c r="V330" t="s">
        <v>549</v>
      </c>
      <c r="W330">
        <v>15</v>
      </c>
      <c r="X330">
        <v>28</v>
      </c>
      <c r="Y330">
        <v>21</v>
      </c>
      <c r="Z330">
        <v>40</v>
      </c>
      <c r="AA330">
        <v>4</v>
      </c>
      <c r="AB330">
        <v>8</v>
      </c>
      <c r="AC330">
        <v>53</v>
      </c>
      <c r="AD330">
        <v>53</v>
      </c>
    </row>
    <row r="331" spans="1:30" ht="12.75">
      <c r="A331" t="s">
        <v>381</v>
      </c>
      <c r="B331" t="s">
        <v>313</v>
      </c>
      <c r="C331" t="s">
        <v>357</v>
      </c>
      <c r="D331" t="s">
        <v>123</v>
      </c>
      <c r="E331">
        <v>23</v>
      </c>
      <c r="F331">
        <v>27</v>
      </c>
      <c r="G331">
        <v>10</v>
      </c>
      <c r="H331">
        <v>12</v>
      </c>
      <c r="I331">
        <v>48</v>
      </c>
      <c r="J331">
        <v>57</v>
      </c>
      <c r="K331">
        <v>20</v>
      </c>
      <c r="L331">
        <v>24</v>
      </c>
      <c r="M331">
        <v>6</v>
      </c>
      <c r="N331">
        <v>7</v>
      </c>
      <c r="O331" t="s">
        <v>549</v>
      </c>
      <c r="P331" t="s">
        <v>549</v>
      </c>
      <c r="Q331">
        <v>1</v>
      </c>
      <c r="R331">
        <v>1</v>
      </c>
      <c r="S331">
        <v>7</v>
      </c>
      <c r="T331">
        <v>8</v>
      </c>
      <c r="U331" t="s">
        <v>549</v>
      </c>
      <c r="V331" t="s">
        <v>549</v>
      </c>
      <c r="W331">
        <v>20</v>
      </c>
      <c r="X331">
        <v>24</v>
      </c>
      <c r="Y331">
        <v>20</v>
      </c>
      <c r="Z331">
        <v>24</v>
      </c>
      <c r="AA331">
        <v>5</v>
      </c>
      <c r="AB331">
        <v>6</v>
      </c>
      <c r="AC331">
        <v>84</v>
      </c>
      <c r="AD331">
        <v>83</v>
      </c>
    </row>
    <row r="332" spans="1:30" ht="12.75">
      <c r="A332" t="s">
        <v>381</v>
      </c>
      <c r="B332" t="s">
        <v>193</v>
      </c>
      <c r="C332" t="s">
        <v>357</v>
      </c>
      <c r="D332" t="s">
        <v>787</v>
      </c>
      <c r="E332">
        <v>32</v>
      </c>
      <c r="F332">
        <v>23</v>
      </c>
      <c r="G332">
        <v>24</v>
      </c>
      <c r="H332">
        <v>18</v>
      </c>
      <c r="I332">
        <v>71</v>
      </c>
      <c r="J332">
        <v>52</v>
      </c>
      <c r="K332">
        <v>31</v>
      </c>
      <c r="L332">
        <v>23</v>
      </c>
      <c r="M332">
        <v>7</v>
      </c>
      <c r="N332">
        <v>5</v>
      </c>
      <c r="O332" t="s">
        <v>549</v>
      </c>
      <c r="P332" t="s">
        <v>549</v>
      </c>
      <c r="Q332">
        <v>4</v>
      </c>
      <c r="R332">
        <v>3</v>
      </c>
      <c r="S332">
        <v>11</v>
      </c>
      <c r="T332">
        <v>8</v>
      </c>
      <c r="U332" t="s">
        <v>549</v>
      </c>
      <c r="V332" t="s">
        <v>549</v>
      </c>
      <c r="W332">
        <v>35</v>
      </c>
      <c r="X332">
        <v>26</v>
      </c>
      <c r="Y332">
        <v>41</v>
      </c>
      <c r="Z332">
        <v>30</v>
      </c>
      <c r="AA332">
        <v>9</v>
      </c>
      <c r="AB332">
        <v>7</v>
      </c>
      <c r="AC332">
        <v>137</v>
      </c>
      <c r="AD332">
        <v>136</v>
      </c>
    </row>
    <row r="333" spans="1:30" ht="12.75">
      <c r="A333" t="s">
        <v>414</v>
      </c>
      <c r="B333" t="s">
        <v>187</v>
      </c>
      <c r="C333" t="s">
        <v>196</v>
      </c>
      <c r="D333" t="s">
        <v>774</v>
      </c>
      <c r="E333" t="s">
        <v>549</v>
      </c>
      <c r="F333" t="s">
        <v>549</v>
      </c>
      <c r="G333">
        <v>3</v>
      </c>
      <c r="H333">
        <v>38</v>
      </c>
      <c r="I333">
        <v>2</v>
      </c>
      <c r="J333">
        <v>25</v>
      </c>
      <c r="K333" t="s">
        <v>549</v>
      </c>
      <c r="L333" t="s">
        <v>549</v>
      </c>
      <c r="M333">
        <v>1</v>
      </c>
      <c r="N333">
        <v>13</v>
      </c>
      <c r="O333" t="s">
        <v>549</v>
      </c>
      <c r="P333" t="s">
        <v>549</v>
      </c>
      <c r="Q333" t="s">
        <v>549</v>
      </c>
      <c r="R333" t="s">
        <v>549</v>
      </c>
      <c r="S333" t="s">
        <v>549</v>
      </c>
      <c r="T333" t="s">
        <v>549</v>
      </c>
      <c r="U333" t="s">
        <v>549</v>
      </c>
      <c r="V333" t="s">
        <v>549</v>
      </c>
      <c r="W333">
        <v>3</v>
      </c>
      <c r="X333">
        <v>38</v>
      </c>
      <c r="Y333">
        <v>6</v>
      </c>
      <c r="Z333">
        <v>75</v>
      </c>
      <c r="AA333">
        <v>1</v>
      </c>
      <c r="AB333">
        <v>13</v>
      </c>
      <c r="AC333">
        <v>8</v>
      </c>
      <c r="AD333">
        <v>8</v>
      </c>
    </row>
    <row r="334" spans="1:30" ht="12.75">
      <c r="A334" t="s">
        <v>414</v>
      </c>
      <c r="B334" t="s">
        <v>193</v>
      </c>
      <c r="C334" t="s">
        <v>196</v>
      </c>
      <c r="D334" t="s">
        <v>274</v>
      </c>
      <c r="E334">
        <v>577</v>
      </c>
      <c r="F334">
        <v>15</v>
      </c>
      <c r="G334">
        <v>1193</v>
      </c>
      <c r="H334">
        <v>31</v>
      </c>
      <c r="I334">
        <v>1528</v>
      </c>
      <c r="J334">
        <v>39</v>
      </c>
      <c r="K334">
        <v>973</v>
      </c>
      <c r="L334">
        <v>25</v>
      </c>
      <c r="M334">
        <v>290</v>
      </c>
      <c r="N334">
        <v>7</v>
      </c>
      <c r="O334">
        <v>38</v>
      </c>
      <c r="P334">
        <v>1</v>
      </c>
      <c r="Q334">
        <v>29</v>
      </c>
      <c r="R334">
        <v>1</v>
      </c>
      <c r="S334">
        <v>218</v>
      </c>
      <c r="T334">
        <v>6</v>
      </c>
      <c r="U334">
        <v>20</v>
      </c>
      <c r="V334">
        <v>2</v>
      </c>
      <c r="W334">
        <v>723</v>
      </c>
      <c r="X334">
        <v>19</v>
      </c>
      <c r="Y334">
        <v>1349</v>
      </c>
      <c r="Z334">
        <v>35</v>
      </c>
      <c r="AA334">
        <v>431</v>
      </c>
      <c r="AB334">
        <v>11</v>
      </c>
      <c r="AC334">
        <v>3880</v>
      </c>
      <c r="AD334">
        <v>3858</v>
      </c>
    </row>
    <row r="335" spans="1:30" ht="12.75">
      <c r="A335" t="s">
        <v>414</v>
      </c>
      <c r="B335" t="s">
        <v>313</v>
      </c>
      <c r="C335" t="s">
        <v>196</v>
      </c>
      <c r="D335" t="s">
        <v>780</v>
      </c>
      <c r="E335">
        <v>370</v>
      </c>
      <c r="F335">
        <v>14</v>
      </c>
      <c r="G335">
        <v>685</v>
      </c>
      <c r="H335">
        <v>26</v>
      </c>
      <c r="I335">
        <v>1147</v>
      </c>
      <c r="J335">
        <v>43</v>
      </c>
      <c r="K335">
        <v>717</v>
      </c>
      <c r="L335">
        <v>27</v>
      </c>
      <c r="M335">
        <v>143</v>
      </c>
      <c r="N335">
        <v>5</v>
      </c>
      <c r="O335">
        <v>17</v>
      </c>
      <c r="P335">
        <v>1</v>
      </c>
      <c r="Q335">
        <v>11</v>
      </c>
      <c r="R335">
        <v>0</v>
      </c>
      <c r="S335">
        <v>159</v>
      </c>
      <c r="T335">
        <v>6</v>
      </c>
      <c r="U335" t="s">
        <v>549</v>
      </c>
      <c r="V335" t="s">
        <v>549</v>
      </c>
      <c r="W335">
        <v>480</v>
      </c>
      <c r="X335">
        <v>18</v>
      </c>
      <c r="Y335">
        <v>870</v>
      </c>
      <c r="Z335">
        <v>33</v>
      </c>
      <c r="AA335">
        <v>285</v>
      </c>
      <c r="AB335">
        <v>11</v>
      </c>
      <c r="AC335">
        <v>2671</v>
      </c>
      <c r="AD335">
        <v>2652</v>
      </c>
    </row>
    <row r="336" spans="1:30" ht="12.75">
      <c r="A336" t="s">
        <v>414</v>
      </c>
      <c r="B336" t="s">
        <v>191</v>
      </c>
      <c r="C336" t="s">
        <v>196</v>
      </c>
      <c r="D336" t="s">
        <v>693</v>
      </c>
      <c r="E336">
        <v>207</v>
      </c>
      <c r="F336">
        <v>17</v>
      </c>
      <c r="G336">
        <v>505</v>
      </c>
      <c r="H336">
        <v>42</v>
      </c>
      <c r="I336">
        <v>379</v>
      </c>
      <c r="J336">
        <v>32</v>
      </c>
      <c r="K336">
        <v>256</v>
      </c>
      <c r="L336">
        <v>21</v>
      </c>
      <c r="M336">
        <v>146</v>
      </c>
      <c r="N336">
        <v>12</v>
      </c>
      <c r="O336">
        <v>21</v>
      </c>
      <c r="P336">
        <v>2</v>
      </c>
      <c r="Q336">
        <v>18</v>
      </c>
      <c r="R336">
        <v>1</v>
      </c>
      <c r="S336">
        <v>59</v>
      </c>
      <c r="T336">
        <v>5</v>
      </c>
      <c r="U336">
        <v>20</v>
      </c>
      <c r="V336">
        <v>2</v>
      </c>
      <c r="W336">
        <v>240</v>
      </c>
      <c r="X336">
        <v>20</v>
      </c>
      <c r="Y336">
        <v>473</v>
      </c>
      <c r="Z336">
        <v>39</v>
      </c>
      <c r="AA336">
        <v>145</v>
      </c>
      <c r="AB336">
        <v>12</v>
      </c>
      <c r="AC336">
        <v>1201</v>
      </c>
      <c r="AD336">
        <v>1198</v>
      </c>
    </row>
    <row r="337" spans="1:30" ht="12.75">
      <c r="A337" t="s">
        <v>756</v>
      </c>
      <c r="B337" t="s">
        <v>193</v>
      </c>
      <c r="C337" t="s">
        <v>433</v>
      </c>
      <c r="D337" t="s">
        <v>275</v>
      </c>
      <c r="E337">
        <v>70</v>
      </c>
      <c r="F337">
        <v>12</v>
      </c>
      <c r="G337">
        <v>198</v>
      </c>
      <c r="H337">
        <v>33</v>
      </c>
      <c r="I337">
        <v>202</v>
      </c>
      <c r="J337">
        <v>34</v>
      </c>
      <c r="K337">
        <v>140</v>
      </c>
      <c r="L337">
        <v>23</v>
      </c>
      <c r="M337">
        <v>55</v>
      </c>
      <c r="N337">
        <v>9</v>
      </c>
      <c r="O337">
        <v>5</v>
      </c>
      <c r="P337">
        <v>1</v>
      </c>
      <c r="Q337">
        <v>3</v>
      </c>
      <c r="R337">
        <v>1</v>
      </c>
      <c r="S337">
        <v>44</v>
      </c>
      <c r="T337">
        <v>7</v>
      </c>
      <c r="U337">
        <v>2</v>
      </c>
      <c r="V337">
        <v>0</v>
      </c>
      <c r="W337">
        <v>112</v>
      </c>
      <c r="X337">
        <v>19</v>
      </c>
      <c r="Y337">
        <v>168</v>
      </c>
      <c r="Z337">
        <v>28</v>
      </c>
      <c r="AA337">
        <v>82</v>
      </c>
      <c r="AB337">
        <v>14</v>
      </c>
      <c r="AC337">
        <v>600</v>
      </c>
      <c r="AD337">
        <v>598</v>
      </c>
    </row>
    <row r="338" spans="1:30" ht="12.75">
      <c r="A338" t="s">
        <v>756</v>
      </c>
      <c r="B338" t="s">
        <v>191</v>
      </c>
      <c r="C338" t="s">
        <v>433</v>
      </c>
      <c r="D338" t="s">
        <v>634</v>
      </c>
      <c r="E338">
        <v>19</v>
      </c>
      <c r="F338">
        <v>10</v>
      </c>
      <c r="G338">
        <v>85</v>
      </c>
      <c r="H338">
        <v>43</v>
      </c>
      <c r="I338">
        <v>58</v>
      </c>
      <c r="J338">
        <v>29</v>
      </c>
      <c r="K338">
        <v>39</v>
      </c>
      <c r="L338">
        <v>20</v>
      </c>
      <c r="M338">
        <v>26</v>
      </c>
      <c r="N338">
        <v>13</v>
      </c>
      <c r="O338">
        <v>1</v>
      </c>
      <c r="P338">
        <v>1</v>
      </c>
      <c r="Q338">
        <v>1</v>
      </c>
      <c r="R338">
        <v>1</v>
      </c>
      <c r="S338">
        <v>11</v>
      </c>
      <c r="T338">
        <v>6</v>
      </c>
      <c r="U338">
        <v>1</v>
      </c>
      <c r="V338">
        <v>1</v>
      </c>
      <c r="W338">
        <v>43</v>
      </c>
      <c r="X338">
        <v>22</v>
      </c>
      <c r="Y338">
        <v>66</v>
      </c>
      <c r="Z338">
        <v>33</v>
      </c>
      <c r="AA338">
        <v>28</v>
      </c>
      <c r="AB338">
        <v>14</v>
      </c>
      <c r="AC338">
        <v>200</v>
      </c>
      <c r="AD338">
        <v>199</v>
      </c>
    </row>
    <row r="339" spans="1:30" ht="12.75">
      <c r="A339" t="s">
        <v>756</v>
      </c>
      <c r="B339" t="s">
        <v>313</v>
      </c>
      <c r="C339" t="s">
        <v>433</v>
      </c>
      <c r="D339" t="s">
        <v>124</v>
      </c>
      <c r="E339">
        <v>51</v>
      </c>
      <c r="F339">
        <v>13</v>
      </c>
      <c r="G339">
        <v>113</v>
      </c>
      <c r="H339">
        <v>28</v>
      </c>
      <c r="I339">
        <v>144</v>
      </c>
      <c r="J339">
        <v>36</v>
      </c>
      <c r="K339">
        <v>101</v>
      </c>
      <c r="L339">
        <v>25</v>
      </c>
      <c r="M339">
        <v>29</v>
      </c>
      <c r="N339">
        <v>7</v>
      </c>
      <c r="O339">
        <v>4</v>
      </c>
      <c r="P339">
        <v>1</v>
      </c>
      <c r="Q339">
        <v>2</v>
      </c>
      <c r="R339">
        <v>1</v>
      </c>
      <c r="S339">
        <v>33</v>
      </c>
      <c r="T339">
        <v>8</v>
      </c>
      <c r="U339">
        <v>1</v>
      </c>
      <c r="V339">
        <v>0</v>
      </c>
      <c r="W339">
        <v>69</v>
      </c>
      <c r="X339">
        <v>17</v>
      </c>
      <c r="Y339">
        <v>102</v>
      </c>
      <c r="Z339">
        <v>26</v>
      </c>
      <c r="AA339">
        <v>54</v>
      </c>
      <c r="AB339">
        <v>14</v>
      </c>
      <c r="AC339">
        <v>400</v>
      </c>
      <c r="AD339">
        <v>399</v>
      </c>
    </row>
    <row r="340" spans="1:30" ht="12.75">
      <c r="A340" t="s">
        <v>327</v>
      </c>
      <c r="B340" t="s">
        <v>191</v>
      </c>
      <c r="C340" t="s">
        <v>463</v>
      </c>
      <c r="D340" t="s">
        <v>635</v>
      </c>
      <c r="E340">
        <v>5</v>
      </c>
      <c r="F340">
        <v>11</v>
      </c>
      <c r="G340">
        <v>16</v>
      </c>
      <c r="H340">
        <v>35</v>
      </c>
      <c r="I340">
        <v>25</v>
      </c>
      <c r="J340">
        <v>54</v>
      </c>
      <c r="K340">
        <v>8</v>
      </c>
      <c r="L340">
        <v>17</v>
      </c>
      <c r="M340">
        <v>3</v>
      </c>
      <c r="N340">
        <v>7</v>
      </c>
      <c r="O340">
        <v>1</v>
      </c>
      <c r="P340">
        <v>2</v>
      </c>
      <c r="Q340">
        <v>1</v>
      </c>
      <c r="R340">
        <v>2</v>
      </c>
      <c r="S340">
        <v>3</v>
      </c>
      <c r="T340">
        <v>7</v>
      </c>
      <c r="U340">
        <v>2</v>
      </c>
      <c r="V340">
        <v>4</v>
      </c>
      <c r="W340">
        <v>8</v>
      </c>
      <c r="X340">
        <v>17</v>
      </c>
      <c r="Y340">
        <v>20</v>
      </c>
      <c r="Z340">
        <v>43</v>
      </c>
      <c r="AA340">
        <v>5</v>
      </c>
      <c r="AB340">
        <v>11</v>
      </c>
      <c r="AC340">
        <v>46</v>
      </c>
      <c r="AD340">
        <v>46</v>
      </c>
    </row>
    <row r="341" spans="1:30" ht="12.75">
      <c r="A341" t="s">
        <v>327</v>
      </c>
      <c r="B341" t="s">
        <v>313</v>
      </c>
      <c r="C341" t="s">
        <v>463</v>
      </c>
      <c r="D341" t="s">
        <v>125</v>
      </c>
      <c r="E341">
        <v>6</v>
      </c>
      <c r="F341">
        <v>6</v>
      </c>
      <c r="G341">
        <v>24</v>
      </c>
      <c r="H341">
        <v>25</v>
      </c>
      <c r="I341">
        <v>49</v>
      </c>
      <c r="J341">
        <v>52</v>
      </c>
      <c r="K341">
        <v>15</v>
      </c>
      <c r="L341">
        <v>16</v>
      </c>
      <c r="M341">
        <v>3</v>
      </c>
      <c r="N341">
        <v>3</v>
      </c>
      <c r="O341" t="s">
        <v>549</v>
      </c>
      <c r="P341" t="s">
        <v>549</v>
      </c>
      <c r="Q341">
        <v>2</v>
      </c>
      <c r="R341">
        <v>2</v>
      </c>
      <c r="S341" t="s">
        <v>549</v>
      </c>
      <c r="T341" t="s">
        <v>549</v>
      </c>
      <c r="U341" t="s">
        <v>549</v>
      </c>
      <c r="V341" t="s">
        <v>549</v>
      </c>
      <c r="W341">
        <v>17</v>
      </c>
      <c r="X341">
        <v>18</v>
      </c>
      <c r="Y341">
        <v>37</v>
      </c>
      <c r="Z341">
        <v>39</v>
      </c>
      <c r="AA341">
        <v>7</v>
      </c>
      <c r="AB341">
        <v>7</v>
      </c>
      <c r="AC341">
        <v>95</v>
      </c>
      <c r="AD341">
        <v>95</v>
      </c>
    </row>
    <row r="342" spans="1:30" ht="12.75">
      <c r="A342" t="s">
        <v>327</v>
      </c>
      <c r="B342" t="s">
        <v>193</v>
      </c>
      <c r="C342" t="s">
        <v>463</v>
      </c>
      <c r="D342" t="s">
        <v>14</v>
      </c>
      <c r="E342">
        <v>11</v>
      </c>
      <c r="F342">
        <v>8</v>
      </c>
      <c r="G342">
        <v>40</v>
      </c>
      <c r="H342">
        <v>28</v>
      </c>
      <c r="I342">
        <v>74</v>
      </c>
      <c r="J342">
        <v>52</v>
      </c>
      <c r="K342">
        <v>23</v>
      </c>
      <c r="L342">
        <v>16</v>
      </c>
      <c r="M342">
        <v>6</v>
      </c>
      <c r="N342">
        <v>4</v>
      </c>
      <c r="O342">
        <v>1</v>
      </c>
      <c r="P342">
        <v>2</v>
      </c>
      <c r="Q342">
        <v>3</v>
      </c>
      <c r="R342">
        <v>2</v>
      </c>
      <c r="S342">
        <v>3</v>
      </c>
      <c r="T342">
        <v>7</v>
      </c>
      <c r="U342">
        <v>2</v>
      </c>
      <c r="V342">
        <v>4</v>
      </c>
      <c r="W342">
        <v>25</v>
      </c>
      <c r="X342">
        <v>18</v>
      </c>
      <c r="Y342">
        <v>57</v>
      </c>
      <c r="Z342">
        <v>40</v>
      </c>
      <c r="AA342">
        <v>12</v>
      </c>
      <c r="AB342">
        <v>9</v>
      </c>
      <c r="AC342">
        <v>141</v>
      </c>
      <c r="AD342">
        <v>141</v>
      </c>
    </row>
    <row r="343" spans="1:30" ht="12.75">
      <c r="A343" t="s">
        <v>752</v>
      </c>
      <c r="B343" t="s">
        <v>193</v>
      </c>
      <c r="C343" t="s">
        <v>450</v>
      </c>
      <c r="D343" t="s">
        <v>805</v>
      </c>
      <c r="E343">
        <v>18</v>
      </c>
      <c r="F343">
        <v>14</v>
      </c>
      <c r="G343">
        <v>34</v>
      </c>
      <c r="H343">
        <v>27</v>
      </c>
      <c r="I343">
        <v>55</v>
      </c>
      <c r="J343">
        <v>44</v>
      </c>
      <c r="K343">
        <v>23</v>
      </c>
      <c r="L343">
        <v>18</v>
      </c>
      <c r="M343">
        <v>10</v>
      </c>
      <c r="N343">
        <v>8</v>
      </c>
      <c r="O343" t="s">
        <v>549</v>
      </c>
      <c r="P343" t="s">
        <v>549</v>
      </c>
      <c r="Q343">
        <v>4</v>
      </c>
      <c r="R343">
        <v>8</v>
      </c>
      <c r="S343">
        <v>2</v>
      </c>
      <c r="T343">
        <v>2</v>
      </c>
      <c r="U343">
        <v>1</v>
      </c>
      <c r="V343">
        <v>2</v>
      </c>
      <c r="W343">
        <v>27</v>
      </c>
      <c r="X343">
        <v>22</v>
      </c>
      <c r="Y343">
        <v>55</v>
      </c>
      <c r="Z343">
        <v>44</v>
      </c>
      <c r="AA343">
        <v>15</v>
      </c>
      <c r="AB343">
        <v>12</v>
      </c>
      <c r="AC343">
        <v>125</v>
      </c>
      <c r="AD343">
        <v>124</v>
      </c>
    </row>
    <row r="344" spans="1:30" ht="12.75">
      <c r="A344" t="s">
        <v>752</v>
      </c>
      <c r="B344" t="s">
        <v>191</v>
      </c>
      <c r="C344" t="s">
        <v>450</v>
      </c>
      <c r="D344" t="s">
        <v>636</v>
      </c>
      <c r="E344">
        <v>7</v>
      </c>
      <c r="F344">
        <v>14</v>
      </c>
      <c r="G344">
        <v>14</v>
      </c>
      <c r="H344">
        <v>27</v>
      </c>
      <c r="I344">
        <v>16</v>
      </c>
      <c r="J344">
        <v>31</v>
      </c>
      <c r="K344">
        <v>9</v>
      </c>
      <c r="L344">
        <v>18</v>
      </c>
      <c r="M344">
        <v>9</v>
      </c>
      <c r="N344">
        <v>18</v>
      </c>
      <c r="O344" t="s">
        <v>549</v>
      </c>
      <c r="P344" t="s">
        <v>549</v>
      </c>
      <c r="Q344">
        <v>4</v>
      </c>
      <c r="R344">
        <v>8</v>
      </c>
      <c r="S344">
        <v>1</v>
      </c>
      <c r="T344">
        <v>2</v>
      </c>
      <c r="U344">
        <v>1</v>
      </c>
      <c r="V344">
        <v>2</v>
      </c>
      <c r="W344">
        <v>11</v>
      </c>
      <c r="X344">
        <v>22</v>
      </c>
      <c r="Y344">
        <v>26</v>
      </c>
      <c r="Z344">
        <v>51</v>
      </c>
      <c r="AA344">
        <v>4</v>
      </c>
      <c r="AB344">
        <v>8</v>
      </c>
      <c r="AC344">
        <v>51</v>
      </c>
      <c r="AD344">
        <v>50</v>
      </c>
    </row>
    <row r="345" spans="1:30" ht="12.75">
      <c r="A345" t="s">
        <v>752</v>
      </c>
      <c r="B345" t="s">
        <v>313</v>
      </c>
      <c r="C345" t="s">
        <v>450</v>
      </c>
      <c r="D345" t="s">
        <v>126</v>
      </c>
      <c r="E345">
        <v>11</v>
      </c>
      <c r="F345">
        <v>15</v>
      </c>
      <c r="G345">
        <v>20</v>
      </c>
      <c r="H345">
        <v>27</v>
      </c>
      <c r="I345">
        <v>39</v>
      </c>
      <c r="J345">
        <v>53</v>
      </c>
      <c r="K345">
        <v>14</v>
      </c>
      <c r="L345">
        <v>19</v>
      </c>
      <c r="M345">
        <v>1</v>
      </c>
      <c r="N345">
        <v>1</v>
      </c>
      <c r="O345" t="s">
        <v>549</v>
      </c>
      <c r="P345" t="s">
        <v>549</v>
      </c>
      <c r="Q345" t="s">
        <v>549</v>
      </c>
      <c r="R345" t="s">
        <v>549</v>
      </c>
      <c r="S345">
        <v>1</v>
      </c>
      <c r="T345">
        <v>1</v>
      </c>
      <c r="U345" t="s">
        <v>549</v>
      </c>
      <c r="V345" t="s">
        <v>549</v>
      </c>
      <c r="W345">
        <v>16</v>
      </c>
      <c r="X345">
        <v>22</v>
      </c>
      <c r="Y345">
        <v>29</v>
      </c>
      <c r="Z345">
        <v>39</v>
      </c>
      <c r="AA345">
        <v>11</v>
      </c>
      <c r="AB345">
        <v>15</v>
      </c>
      <c r="AC345">
        <v>74</v>
      </c>
      <c r="AD345">
        <v>74</v>
      </c>
    </row>
    <row r="346" spans="1:30" ht="12.75">
      <c r="A346" t="s">
        <v>754</v>
      </c>
      <c r="B346" t="s">
        <v>191</v>
      </c>
      <c r="C346" t="s">
        <v>450</v>
      </c>
      <c r="D346" t="s">
        <v>637</v>
      </c>
      <c r="E346">
        <v>3</v>
      </c>
      <c r="F346">
        <v>6</v>
      </c>
      <c r="G346">
        <v>23</v>
      </c>
      <c r="H346">
        <v>49</v>
      </c>
      <c r="I346">
        <v>16</v>
      </c>
      <c r="J346">
        <v>34</v>
      </c>
      <c r="K346">
        <v>16</v>
      </c>
      <c r="L346">
        <v>34</v>
      </c>
      <c r="M346">
        <v>4</v>
      </c>
      <c r="N346">
        <v>9</v>
      </c>
      <c r="O346">
        <v>1</v>
      </c>
      <c r="P346">
        <v>2</v>
      </c>
      <c r="Q346">
        <v>1</v>
      </c>
      <c r="R346">
        <v>2</v>
      </c>
      <c r="S346">
        <v>1</v>
      </c>
      <c r="T346">
        <v>2</v>
      </c>
      <c r="U346" t="s">
        <v>549</v>
      </c>
      <c r="V346" t="s">
        <v>549</v>
      </c>
      <c r="W346">
        <v>4</v>
      </c>
      <c r="X346">
        <v>9</v>
      </c>
      <c r="Y346">
        <v>28</v>
      </c>
      <c r="Z346">
        <v>60</v>
      </c>
      <c r="AA346">
        <v>1</v>
      </c>
      <c r="AB346">
        <v>2</v>
      </c>
      <c r="AC346">
        <v>47</v>
      </c>
      <c r="AD346">
        <v>47</v>
      </c>
    </row>
    <row r="347" spans="1:30" ht="12.75">
      <c r="A347" t="s">
        <v>754</v>
      </c>
      <c r="B347" t="s">
        <v>313</v>
      </c>
      <c r="C347" t="s">
        <v>450</v>
      </c>
      <c r="D347" t="s">
        <v>127</v>
      </c>
      <c r="E347">
        <v>6</v>
      </c>
      <c r="F347">
        <v>6</v>
      </c>
      <c r="G347">
        <v>34</v>
      </c>
      <c r="H347">
        <v>36</v>
      </c>
      <c r="I347">
        <v>36</v>
      </c>
      <c r="J347">
        <v>38</v>
      </c>
      <c r="K347">
        <v>28</v>
      </c>
      <c r="L347">
        <v>29</v>
      </c>
      <c r="M347">
        <v>7</v>
      </c>
      <c r="N347">
        <v>7</v>
      </c>
      <c r="O347">
        <v>2</v>
      </c>
      <c r="P347">
        <v>2</v>
      </c>
      <c r="Q347">
        <v>1</v>
      </c>
      <c r="R347">
        <v>1</v>
      </c>
      <c r="S347">
        <v>5</v>
      </c>
      <c r="T347">
        <v>5</v>
      </c>
      <c r="U347" t="s">
        <v>549</v>
      </c>
      <c r="V347" t="s">
        <v>549</v>
      </c>
      <c r="W347">
        <v>6</v>
      </c>
      <c r="X347">
        <v>6</v>
      </c>
      <c r="Y347">
        <v>41</v>
      </c>
      <c r="Z347">
        <v>43</v>
      </c>
      <c r="AA347">
        <v>7</v>
      </c>
      <c r="AB347">
        <v>7</v>
      </c>
      <c r="AC347">
        <v>95</v>
      </c>
      <c r="AD347">
        <v>95</v>
      </c>
    </row>
    <row r="348" spans="1:30" ht="12.75">
      <c r="A348" t="s">
        <v>754</v>
      </c>
      <c r="B348" t="s">
        <v>193</v>
      </c>
      <c r="C348" t="s">
        <v>450</v>
      </c>
      <c r="D348" t="s">
        <v>35</v>
      </c>
      <c r="E348">
        <v>9</v>
      </c>
      <c r="F348">
        <v>6</v>
      </c>
      <c r="G348">
        <v>57</v>
      </c>
      <c r="H348">
        <v>40</v>
      </c>
      <c r="I348">
        <v>52</v>
      </c>
      <c r="J348">
        <v>37</v>
      </c>
      <c r="K348">
        <v>44</v>
      </c>
      <c r="L348">
        <v>31</v>
      </c>
      <c r="M348">
        <v>11</v>
      </c>
      <c r="N348">
        <v>8</v>
      </c>
      <c r="O348">
        <v>3</v>
      </c>
      <c r="P348">
        <v>2</v>
      </c>
      <c r="Q348">
        <v>2</v>
      </c>
      <c r="R348">
        <v>1</v>
      </c>
      <c r="S348">
        <v>6</v>
      </c>
      <c r="T348">
        <v>4</v>
      </c>
      <c r="U348" t="s">
        <v>549</v>
      </c>
      <c r="V348" t="s">
        <v>549</v>
      </c>
      <c r="W348">
        <v>10</v>
      </c>
      <c r="X348">
        <v>7</v>
      </c>
      <c r="Y348">
        <v>69</v>
      </c>
      <c r="Z348">
        <v>49</v>
      </c>
      <c r="AA348">
        <v>8</v>
      </c>
      <c r="AB348">
        <v>6</v>
      </c>
      <c r="AC348">
        <v>142</v>
      </c>
      <c r="AD348">
        <v>142</v>
      </c>
    </row>
    <row r="349" spans="1:30" ht="12.75">
      <c r="A349" t="s">
        <v>444</v>
      </c>
      <c r="B349" t="s">
        <v>193</v>
      </c>
      <c r="C349" t="s">
        <v>433</v>
      </c>
      <c r="D349" t="s">
        <v>23</v>
      </c>
      <c r="E349">
        <v>28</v>
      </c>
      <c r="F349">
        <v>15</v>
      </c>
      <c r="G349">
        <v>71</v>
      </c>
      <c r="H349">
        <v>39</v>
      </c>
      <c r="I349">
        <v>66</v>
      </c>
      <c r="J349">
        <v>36</v>
      </c>
      <c r="K349">
        <v>32</v>
      </c>
      <c r="L349">
        <v>18</v>
      </c>
      <c r="M349">
        <v>13</v>
      </c>
      <c r="N349">
        <v>7</v>
      </c>
      <c r="O349">
        <v>2</v>
      </c>
      <c r="P349">
        <v>3</v>
      </c>
      <c r="Q349" t="s">
        <v>549</v>
      </c>
      <c r="R349" t="s">
        <v>549</v>
      </c>
      <c r="S349">
        <v>1</v>
      </c>
      <c r="T349">
        <v>1</v>
      </c>
      <c r="U349">
        <v>1</v>
      </c>
      <c r="V349">
        <v>1</v>
      </c>
      <c r="W349">
        <v>33</v>
      </c>
      <c r="X349">
        <v>18</v>
      </c>
      <c r="Y349">
        <v>63</v>
      </c>
      <c r="Z349">
        <v>35</v>
      </c>
      <c r="AA349">
        <v>21</v>
      </c>
      <c r="AB349">
        <v>12</v>
      </c>
      <c r="AC349">
        <v>182</v>
      </c>
      <c r="AD349">
        <v>182</v>
      </c>
    </row>
    <row r="350" spans="1:30" ht="12.75">
      <c r="A350" t="s">
        <v>444</v>
      </c>
      <c r="B350" t="s">
        <v>191</v>
      </c>
      <c r="C350" t="s">
        <v>433</v>
      </c>
      <c r="D350" t="s">
        <v>638</v>
      </c>
      <c r="E350">
        <v>12</v>
      </c>
      <c r="F350">
        <v>17</v>
      </c>
      <c r="G350">
        <v>27</v>
      </c>
      <c r="H350">
        <v>38</v>
      </c>
      <c r="I350">
        <v>18</v>
      </c>
      <c r="J350">
        <v>25</v>
      </c>
      <c r="K350">
        <v>11</v>
      </c>
      <c r="L350">
        <v>15</v>
      </c>
      <c r="M350">
        <v>7</v>
      </c>
      <c r="N350">
        <v>10</v>
      </c>
      <c r="O350">
        <v>2</v>
      </c>
      <c r="P350">
        <v>3</v>
      </c>
      <c r="Q350" t="s">
        <v>549</v>
      </c>
      <c r="R350" t="s">
        <v>549</v>
      </c>
      <c r="S350">
        <v>1</v>
      </c>
      <c r="T350">
        <v>1</v>
      </c>
      <c r="U350">
        <v>1</v>
      </c>
      <c r="V350">
        <v>1</v>
      </c>
      <c r="W350">
        <v>15</v>
      </c>
      <c r="X350">
        <v>21</v>
      </c>
      <c r="Y350">
        <v>31</v>
      </c>
      <c r="Z350">
        <v>44</v>
      </c>
      <c r="AA350">
        <v>10</v>
      </c>
      <c r="AB350">
        <v>14</v>
      </c>
      <c r="AC350">
        <v>71</v>
      </c>
      <c r="AD350">
        <v>71</v>
      </c>
    </row>
    <row r="351" spans="1:30" ht="12.75">
      <c r="A351" t="s">
        <v>444</v>
      </c>
      <c r="B351" t="s">
        <v>313</v>
      </c>
      <c r="C351" t="s">
        <v>433</v>
      </c>
      <c r="D351" t="s">
        <v>128</v>
      </c>
      <c r="E351">
        <v>16</v>
      </c>
      <c r="F351">
        <v>14</v>
      </c>
      <c r="G351">
        <v>44</v>
      </c>
      <c r="H351">
        <v>40</v>
      </c>
      <c r="I351">
        <v>48</v>
      </c>
      <c r="J351">
        <v>43</v>
      </c>
      <c r="K351">
        <v>21</v>
      </c>
      <c r="L351">
        <v>19</v>
      </c>
      <c r="M351">
        <v>6</v>
      </c>
      <c r="N351">
        <v>5</v>
      </c>
      <c r="O351" t="s">
        <v>549</v>
      </c>
      <c r="P351" t="s">
        <v>549</v>
      </c>
      <c r="Q351" t="s">
        <v>549</v>
      </c>
      <c r="R351" t="s">
        <v>549</v>
      </c>
      <c r="S351" t="s">
        <v>549</v>
      </c>
      <c r="T351" t="s">
        <v>549</v>
      </c>
      <c r="U351" t="s">
        <v>549</v>
      </c>
      <c r="V351" t="s">
        <v>549</v>
      </c>
      <c r="W351">
        <v>18</v>
      </c>
      <c r="X351">
        <v>16</v>
      </c>
      <c r="Y351">
        <v>32</v>
      </c>
      <c r="Z351">
        <v>29</v>
      </c>
      <c r="AA351">
        <v>11</v>
      </c>
      <c r="AB351">
        <v>10</v>
      </c>
      <c r="AC351">
        <v>111</v>
      </c>
      <c r="AD351">
        <v>111</v>
      </c>
    </row>
    <row r="352" spans="1:30" ht="12.75">
      <c r="A352" t="s">
        <v>436</v>
      </c>
      <c r="B352" t="s">
        <v>191</v>
      </c>
      <c r="C352" t="s">
        <v>433</v>
      </c>
      <c r="D352" t="s">
        <v>639</v>
      </c>
      <c r="E352">
        <v>8</v>
      </c>
      <c r="F352">
        <v>16</v>
      </c>
      <c r="G352">
        <v>18</v>
      </c>
      <c r="H352">
        <v>37</v>
      </c>
      <c r="I352">
        <v>10</v>
      </c>
      <c r="J352">
        <v>20</v>
      </c>
      <c r="K352">
        <v>13</v>
      </c>
      <c r="L352">
        <v>27</v>
      </c>
      <c r="M352">
        <v>7</v>
      </c>
      <c r="N352">
        <v>14</v>
      </c>
      <c r="O352">
        <v>2</v>
      </c>
      <c r="P352">
        <v>4</v>
      </c>
      <c r="Q352">
        <v>1</v>
      </c>
      <c r="R352">
        <v>2</v>
      </c>
      <c r="S352">
        <v>6</v>
      </c>
      <c r="T352">
        <v>12</v>
      </c>
      <c r="U352" t="s">
        <v>549</v>
      </c>
      <c r="V352" t="s">
        <v>549</v>
      </c>
      <c r="W352">
        <v>6</v>
      </c>
      <c r="X352">
        <v>12</v>
      </c>
      <c r="Y352">
        <v>17</v>
      </c>
      <c r="Z352">
        <v>35</v>
      </c>
      <c r="AA352">
        <v>8</v>
      </c>
      <c r="AB352">
        <v>16</v>
      </c>
      <c r="AC352">
        <v>49</v>
      </c>
      <c r="AD352">
        <v>49</v>
      </c>
    </row>
    <row r="353" spans="1:30" ht="12.75">
      <c r="A353" t="s">
        <v>436</v>
      </c>
      <c r="B353" t="s">
        <v>313</v>
      </c>
      <c r="C353" t="s">
        <v>433</v>
      </c>
      <c r="D353" t="s">
        <v>129</v>
      </c>
      <c r="E353">
        <v>17</v>
      </c>
      <c r="F353">
        <v>19</v>
      </c>
      <c r="G353">
        <v>26</v>
      </c>
      <c r="H353">
        <v>29</v>
      </c>
      <c r="I353">
        <v>30</v>
      </c>
      <c r="J353">
        <v>33</v>
      </c>
      <c r="K353">
        <v>17</v>
      </c>
      <c r="L353">
        <v>19</v>
      </c>
      <c r="M353">
        <v>11</v>
      </c>
      <c r="N353">
        <v>12</v>
      </c>
      <c r="O353" t="s">
        <v>549</v>
      </c>
      <c r="P353" t="s">
        <v>549</v>
      </c>
      <c r="Q353" t="s">
        <v>549</v>
      </c>
      <c r="R353" t="s">
        <v>549</v>
      </c>
      <c r="S353">
        <v>6</v>
      </c>
      <c r="T353">
        <v>7</v>
      </c>
      <c r="U353" t="s">
        <v>549</v>
      </c>
      <c r="V353" t="s">
        <v>549</v>
      </c>
      <c r="W353">
        <v>22</v>
      </c>
      <c r="X353">
        <v>24</v>
      </c>
      <c r="Y353">
        <v>23</v>
      </c>
      <c r="Z353">
        <v>25</v>
      </c>
      <c r="AA353">
        <v>17</v>
      </c>
      <c r="AB353">
        <v>19</v>
      </c>
      <c r="AC353">
        <v>91</v>
      </c>
      <c r="AD353">
        <v>91</v>
      </c>
    </row>
    <row r="354" spans="1:30" ht="12.75">
      <c r="A354" t="s">
        <v>436</v>
      </c>
      <c r="B354" t="s">
        <v>193</v>
      </c>
      <c r="C354" t="s">
        <v>433</v>
      </c>
      <c r="D354" t="s">
        <v>276</v>
      </c>
      <c r="E354">
        <v>25</v>
      </c>
      <c r="F354">
        <v>18</v>
      </c>
      <c r="G354">
        <v>44</v>
      </c>
      <c r="H354">
        <v>31</v>
      </c>
      <c r="I354">
        <v>40</v>
      </c>
      <c r="J354">
        <v>29</v>
      </c>
      <c r="K354">
        <v>30</v>
      </c>
      <c r="L354">
        <v>21</v>
      </c>
      <c r="M354">
        <v>18</v>
      </c>
      <c r="N354">
        <v>13</v>
      </c>
      <c r="O354">
        <v>2</v>
      </c>
      <c r="P354">
        <v>4</v>
      </c>
      <c r="Q354">
        <v>1</v>
      </c>
      <c r="R354">
        <v>2</v>
      </c>
      <c r="S354">
        <v>12</v>
      </c>
      <c r="T354">
        <v>9</v>
      </c>
      <c r="U354" t="s">
        <v>549</v>
      </c>
      <c r="V354" t="s">
        <v>549</v>
      </c>
      <c r="W354">
        <v>28</v>
      </c>
      <c r="X354">
        <v>20</v>
      </c>
      <c r="Y354">
        <v>40</v>
      </c>
      <c r="Z354">
        <v>29</v>
      </c>
      <c r="AA354">
        <v>25</v>
      </c>
      <c r="AB354">
        <v>18</v>
      </c>
      <c r="AC354">
        <v>140</v>
      </c>
      <c r="AD354">
        <v>140</v>
      </c>
    </row>
    <row r="355" spans="1:30" ht="12.75">
      <c r="A355" t="s">
        <v>426</v>
      </c>
      <c r="B355" t="s">
        <v>193</v>
      </c>
      <c r="C355" t="s">
        <v>414</v>
      </c>
      <c r="D355" t="s">
        <v>277</v>
      </c>
      <c r="E355">
        <v>15</v>
      </c>
      <c r="F355">
        <v>9</v>
      </c>
      <c r="G355">
        <v>43</v>
      </c>
      <c r="H355">
        <v>25</v>
      </c>
      <c r="I355">
        <v>67</v>
      </c>
      <c r="J355">
        <v>39</v>
      </c>
      <c r="K355">
        <v>43</v>
      </c>
      <c r="L355">
        <v>25</v>
      </c>
      <c r="M355">
        <v>11</v>
      </c>
      <c r="N355">
        <v>6</v>
      </c>
      <c r="O355">
        <v>1</v>
      </c>
      <c r="P355">
        <v>1</v>
      </c>
      <c r="Q355">
        <v>2</v>
      </c>
      <c r="R355">
        <v>1</v>
      </c>
      <c r="S355">
        <v>15</v>
      </c>
      <c r="T355">
        <v>9</v>
      </c>
      <c r="U355" t="s">
        <v>549</v>
      </c>
      <c r="V355" t="s">
        <v>549</v>
      </c>
      <c r="W355">
        <v>40</v>
      </c>
      <c r="X355">
        <v>23</v>
      </c>
      <c r="Y355">
        <v>78</v>
      </c>
      <c r="Z355">
        <v>46</v>
      </c>
      <c r="AA355">
        <v>13</v>
      </c>
      <c r="AB355">
        <v>8</v>
      </c>
      <c r="AC355">
        <v>171</v>
      </c>
      <c r="AD355">
        <v>171</v>
      </c>
    </row>
    <row r="356" spans="1:30" ht="12.75">
      <c r="A356" t="s">
        <v>426</v>
      </c>
      <c r="B356" t="s">
        <v>191</v>
      </c>
      <c r="C356" t="s">
        <v>414</v>
      </c>
      <c r="D356" t="s">
        <v>477</v>
      </c>
      <c r="E356">
        <v>5</v>
      </c>
      <c r="F356">
        <v>9</v>
      </c>
      <c r="G356">
        <v>17</v>
      </c>
      <c r="H356">
        <v>30</v>
      </c>
      <c r="I356">
        <v>15</v>
      </c>
      <c r="J356">
        <v>26</v>
      </c>
      <c r="K356">
        <v>15</v>
      </c>
      <c r="L356">
        <v>26</v>
      </c>
      <c r="M356">
        <v>6</v>
      </c>
      <c r="N356">
        <v>11</v>
      </c>
      <c r="O356" t="s">
        <v>549</v>
      </c>
      <c r="P356" t="s">
        <v>549</v>
      </c>
      <c r="Q356">
        <v>1</v>
      </c>
      <c r="R356">
        <v>2</v>
      </c>
      <c r="S356">
        <v>3</v>
      </c>
      <c r="T356">
        <v>5</v>
      </c>
      <c r="U356" t="s">
        <v>549</v>
      </c>
      <c r="V356" t="s">
        <v>549</v>
      </c>
      <c r="W356">
        <v>14</v>
      </c>
      <c r="X356">
        <v>25</v>
      </c>
      <c r="Y356">
        <v>30</v>
      </c>
      <c r="Z356">
        <v>53</v>
      </c>
      <c r="AA356">
        <v>2</v>
      </c>
      <c r="AB356">
        <v>4</v>
      </c>
      <c r="AC356">
        <v>57</v>
      </c>
      <c r="AD356">
        <v>57</v>
      </c>
    </row>
    <row r="357" spans="1:30" ht="12.75">
      <c r="A357" t="s">
        <v>426</v>
      </c>
      <c r="B357" t="s">
        <v>313</v>
      </c>
      <c r="C357" t="s">
        <v>414</v>
      </c>
      <c r="D357" t="s">
        <v>130</v>
      </c>
      <c r="E357">
        <v>10</v>
      </c>
      <c r="F357">
        <v>9</v>
      </c>
      <c r="G357">
        <v>26</v>
      </c>
      <c r="H357">
        <v>23</v>
      </c>
      <c r="I357">
        <v>52</v>
      </c>
      <c r="J357">
        <v>46</v>
      </c>
      <c r="K357">
        <v>28</v>
      </c>
      <c r="L357">
        <v>25</v>
      </c>
      <c r="M357">
        <v>5</v>
      </c>
      <c r="N357">
        <v>4</v>
      </c>
      <c r="O357">
        <v>1</v>
      </c>
      <c r="P357">
        <v>1</v>
      </c>
      <c r="Q357">
        <v>1</v>
      </c>
      <c r="R357">
        <v>1</v>
      </c>
      <c r="S357">
        <v>12</v>
      </c>
      <c r="T357">
        <v>11</v>
      </c>
      <c r="U357" t="s">
        <v>549</v>
      </c>
      <c r="V357" t="s">
        <v>549</v>
      </c>
      <c r="W357">
        <v>26</v>
      </c>
      <c r="X357">
        <v>23</v>
      </c>
      <c r="Y357">
        <v>48</v>
      </c>
      <c r="Z357">
        <v>42</v>
      </c>
      <c r="AA357">
        <v>11</v>
      </c>
      <c r="AB357">
        <v>10</v>
      </c>
      <c r="AC357">
        <v>114</v>
      </c>
      <c r="AD357">
        <v>114</v>
      </c>
    </row>
    <row r="358" spans="1:30" ht="12.75">
      <c r="A358" t="s">
        <v>397</v>
      </c>
      <c r="B358" t="s">
        <v>191</v>
      </c>
      <c r="C358" t="s">
        <v>465</v>
      </c>
      <c r="D358" t="s">
        <v>478</v>
      </c>
      <c r="E358">
        <v>3</v>
      </c>
      <c r="F358">
        <v>20</v>
      </c>
      <c r="G358">
        <v>3</v>
      </c>
      <c r="H358">
        <v>20</v>
      </c>
      <c r="I358">
        <v>3</v>
      </c>
      <c r="J358">
        <v>20</v>
      </c>
      <c r="K358">
        <v>3</v>
      </c>
      <c r="L358">
        <v>20</v>
      </c>
      <c r="M358">
        <v>1</v>
      </c>
      <c r="N358">
        <v>7</v>
      </c>
      <c r="O358" t="s">
        <v>549</v>
      </c>
      <c r="P358" t="s">
        <v>549</v>
      </c>
      <c r="Q358" t="s">
        <v>549</v>
      </c>
      <c r="R358" t="s">
        <v>549</v>
      </c>
      <c r="S358" t="s">
        <v>549</v>
      </c>
      <c r="T358" t="s">
        <v>549</v>
      </c>
      <c r="U358" t="s">
        <v>549</v>
      </c>
      <c r="V358" t="s">
        <v>549</v>
      </c>
      <c r="W358">
        <v>2</v>
      </c>
      <c r="X358">
        <v>13</v>
      </c>
      <c r="Y358">
        <v>10</v>
      </c>
      <c r="Z358">
        <v>67</v>
      </c>
      <c r="AA358">
        <v>3</v>
      </c>
      <c r="AB358">
        <v>20</v>
      </c>
      <c r="AC358">
        <v>15</v>
      </c>
      <c r="AD358">
        <v>15</v>
      </c>
    </row>
    <row r="359" spans="1:30" ht="12.75">
      <c r="A359" t="s">
        <v>397</v>
      </c>
      <c r="B359" t="s">
        <v>313</v>
      </c>
      <c r="C359" t="s">
        <v>465</v>
      </c>
      <c r="D359" t="s">
        <v>532</v>
      </c>
      <c r="E359">
        <v>6</v>
      </c>
      <c r="F359">
        <v>7</v>
      </c>
      <c r="G359">
        <v>35</v>
      </c>
      <c r="H359">
        <v>38</v>
      </c>
      <c r="I359">
        <v>30</v>
      </c>
      <c r="J359">
        <v>33</v>
      </c>
      <c r="K359">
        <v>21</v>
      </c>
      <c r="L359">
        <v>23</v>
      </c>
      <c r="M359">
        <v>4</v>
      </c>
      <c r="N359">
        <v>4</v>
      </c>
      <c r="O359">
        <v>1</v>
      </c>
      <c r="P359">
        <v>1</v>
      </c>
      <c r="Q359" t="s">
        <v>549</v>
      </c>
      <c r="R359" t="s">
        <v>549</v>
      </c>
      <c r="S359">
        <v>4</v>
      </c>
      <c r="T359">
        <v>4</v>
      </c>
      <c r="U359" t="s">
        <v>549</v>
      </c>
      <c r="V359" t="s">
        <v>549</v>
      </c>
      <c r="W359">
        <v>20</v>
      </c>
      <c r="X359">
        <v>22</v>
      </c>
      <c r="Y359">
        <v>42</v>
      </c>
      <c r="Z359">
        <v>46</v>
      </c>
      <c r="AA359">
        <v>10</v>
      </c>
      <c r="AB359">
        <v>11</v>
      </c>
      <c r="AC359">
        <v>92</v>
      </c>
      <c r="AD359">
        <v>92</v>
      </c>
    </row>
    <row r="360" spans="1:30" ht="12.75">
      <c r="A360" t="s">
        <v>397</v>
      </c>
      <c r="B360" t="s">
        <v>193</v>
      </c>
      <c r="C360" t="s">
        <v>465</v>
      </c>
      <c r="D360" t="s">
        <v>788</v>
      </c>
      <c r="E360">
        <v>9</v>
      </c>
      <c r="F360">
        <v>8</v>
      </c>
      <c r="G360">
        <v>38</v>
      </c>
      <c r="H360">
        <v>36</v>
      </c>
      <c r="I360">
        <v>33</v>
      </c>
      <c r="J360">
        <v>31</v>
      </c>
      <c r="K360">
        <v>24</v>
      </c>
      <c r="L360">
        <v>22</v>
      </c>
      <c r="M360">
        <v>5</v>
      </c>
      <c r="N360">
        <v>5</v>
      </c>
      <c r="O360">
        <v>1</v>
      </c>
      <c r="P360">
        <v>1</v>
      </c>
      <c r="Q360" t="s">
        <v>549</v>
      </c>
      <c r="R360" t="s">
        <v>549</v>
      </c>
      <c r="S360">
        <v>4</v>
      </c>
      <c r="T360">
        <v>4</v>
      </c>
      <c r="U360" t="s">
        <v>549</v>
      </c>
      <c r="V360" t="s">
        <v>549</v>
      </c>
      <c r="W360">
        <v>22</v>
      </c>
      <c r="X360">
        <v>21</v>
      </c>
      <c r="Y360">
        <v>52</v>
      </c>
      <c r="Z360">
        <v>49</v>
      </c>
      <c r="AA360">
        <v>13</v>
      </c>
      <c r="AB360">
        <v>12</v>
      </c>
      <c r="AC360">
        <v>107</v>
      </c>
      <c r="AD360">
        <v>107</v>
      </c>
    </row>
    <row r="361" spans="1:30" ht="12.75">
      <c r="A361" t="s">
        <v>418</v>
      </c>
      <c r="B361" t="s">
        <v>193</v>
      </c>
      <c r="C361" t="s">
        <v>414</v>
      </c>
      <c r="D361" t="s">
        <v>278</v>
      </c>
      <c r="E361">
        <v>45</v>
      </c>
      <c r="F361">
        <v>23</v>
      </c>
      <c r="G361">
        <v>72</v>
      </c>
      <c r="H361">
        <v>36</v>
      </c>
      <c r="I361">
        <v>55</v>
      </c>
      <c r="J361">
        <v>28</v>
      </c>
      <c r="K361">
        <v>56</v>
      </c>
      <c r="L361">
        <v>28</v>
      </c>
      <c r="M361">
        <v>16</v>
      </c>
      <c r="N361">
        <v>8</v>
      </c>
      <c r="O361">
        <v>1</v>
      </c>
      <c r="P361">
        <v>2</v>
      </c>
      <c r="Q361">
        <v>2</v>
      </c>
      <c r="R361">
        <v>1</v>
      </c>
      <c r="S361">
        <v>10</v>
      </c>
      <c r="T361">
        <v>7</v>
      </c>
      <c r="U361">
        <v>1</v>
      </c>
      <c r="V361">
        <v>2</v>
      </c>
      <c r="W361">
        <v>25</v>
      </c>
      <c r="X361">
        <v>13</v>
      </c>
      <c r="Y361">
        <v>54</v>
      </c>
      <c r="Z361">
        <v>27</v>
      </c>
      <c r="AA361">
        <v>31</v>
      </c>
      <c r="AB361">
        <v>16</v>
      </c>
      <c r="AC361">
        <v>198</v>
      </c>
      <c r="AD361">
        <v>198</v>
      </c>
    </row>
    <row r="362" spans="1:30" ht="12.75">
      <c r="A362" t="s">
        <v>418</v>
      </c>
      <c r="B362" t="s">
        <v>191</v>
      </c>
      <c r="C362" t="s">
        <v>414</v>
      </c>
      <c r="D362" t="s">
        <v>640</v>
      </c>
      <c r="E362">
        <v>15</v>
      </c>
      <c r="F362">
        <v>26</v>
      </c>
      <c r="G362">
        <v>24</v>
      </c>
      <c r="H362">
        <v>42</v>
      </c>
      <c r="I362">
        <v>14</v>
      </c>
      <c r="J362">
        <v>25</v>
      </c>
      <c r="K362">
        <v>12</v>
      </c>
      <c r="L362">
        <v>21</v>
      </c>
      <c r="M362">
        <v>5</v>
      </c>
      <c r="N362">
        <v>9</v>
      </c>
      <c r="O362">
        <v>1</v>
      </c>
      <c r="P362">
        <v>2</v>
      </c>
      <c r="Q362">
        <v>1</v>
      </c>
      <c r="R362">
        <v>2</v>
      </c>
      <c r="S362" t="s">
        <v>549</v>
      </c>
      <c r="T362" t="s">
        <v>549</v>
      </c>
      <c r="U362">
        <v>1</v>
      </c>
      <c r="V362">
        <v>2</v>
      </c>
      <c r="W362">
        <v>11</v>
      </c>
      <c r="X362">
        <v>19</v>
      </c>
      <c r="Y362">
        <v>17</v>
      </c>
      <c r="Z362">
        <v>30</v>
      </c>
      <c r="AA362">
        <v>13</v>
      </c>
      <c r="AB362">
        <v>23</v>
      </c>
      <c r="AC362">
        <v>57</v>
      </c>
      <c r="AD362">
        <v>57</v>
      </c>
    </row>
    <row r="363" spans="1:30" ht="12.75">
      <c r="A363" t="s">
        <v>418</v>
      </c>
      <c r="B363" t="s">
        <v>313</v>
      </c>
      <c r="C363" t="s">
        <v>414</v>
      </c>
      <c r="D363" t="s">
        <v>131</v>
      </c>
      <c r="E363">
        <v>30</v>
      </c>
      <c r="F363">
        <v>21</v>
      </c>
      <c r="G363">
        <v>47</v>
      </c>
      <c r="H363">
        <v>34</v>
      </c>
      <c r="I363">
        <v>41</v>
      </c>
      <c r="J363">
        <v>29</v>
      </c>
      <c r="K363">
        <v>44</v>
      </c>
      <c r="L363">
        <v>31</v>
      </c>
      <c r="M363">
        <v>11</v>
      </c>
      <c r="N363">
        <v>8</v>
      </c>
      <c r="O363" t="s">
        <v>549</v>
      </c>
      <c r="P363" t="s">
        <v>549</v>
      </c>
      <c r="Q363">
        <v>1</v>
      </c>
      <c r="R363">
        <v>1</v>
      </c>
      <c r="S363">
        <v>10</v>
      </c>
      <c r="T363">
        <v>7</v>
      </c>
      <c r="U363" t="s">
        <v>549</v>
      </c>
      <c r="V363" t="s">
        <v>549</v>
      </c>
      <c r="W363">
        <v>13</v>
      </c>
      <c r="X363">
        <v>9</v>
      </c>
      <c r="Y363">
        <v>36</v>
      </c>
      <c r="Z363">
        <v>26</v>
      </c>
      <c r="AA363">
        <v>18</v>
      </c>
      <c r="AB363">
        <v>13</v>
      </c>
      <c r="AC363">
        <v>140</v>
      </c>
      <c r="AD363">
        <v>140</v>
      </c>
    </row>
    <row r="364" spans="1:30" ht="12.75">
      <c r="A364" t="s">
        <v>418</v>
      </c>
      <c r="B364" t="s">
        <v>187</v>
      </c>
      <c r="C364" t="s">
        <v>414</v>
      </c>
      <c r="D364" t="s">
        <v>838</v>
      </c>
      <c r="E364" t="s">
        <v>549</v>
      </c>
      <c r="F364" t="s">
        <v>549</v>
      </c>
      <c r="G364">
        <v>1</v>
      </c>
      <c r="H364">
        <v>100</v>
      </c>
      <c r="I364" t="s">
        <v>549</v>
      </c>
      <c r="J364" t="s">
        <v>549</v>
      </c>
      <c r="K364" t="s">
        <v>549</v>
      </c>
      <c r="L364" t="s">
        <v>549</v>
      </c>
      <c r="M364" t="s">
        <v>549</v>
      </c>
      <c r="N364" t="s">
        <v>549</v>
      </c>
      <c r="O364" t="s">
        <v>549</v>
      </c>
      <c r="P364" t="s">
        <v>549</v>
      </c>
      <c r="Q364" t="s">
        <v>549</v>
      </c>
      <c r="R364" t="s">
        <v>549</v>
      </c>
      <c r="S364" t="s">
        <v>549</v>
      </c>
      <c r="T364" t="s">
        <v>549</v>
      </c>
      <c r="U364" t="s">
        <v>549</v>
      </c>
      <c r="V364" t="s">
        <v>549</v>
      </c>
      <c r="W364">
        <v>1</v>
      </c>
      <c r="X364">
        <v>100</v>
      </c>
      <c r="Y364">
        <v>1</v>
      </c>
      <c r="Z364">
        <v>100</v>
      </c>
      <c r="AA364" t="s">
        <v>549</v>
      </c>
      <c r="AB364" t="s">
        <v>549</v>
      </c>
      <c r="AC364">
        <v>1</v>
      </c>
      <c r="AD364">
        <v>1</v>
      </c>
    </row>
    <row r="365" spans="1:30" ht="12.75">
      <c r="A365" t="s">
        <v>382</v>
      </c>
      <c r="B365" t="s">
        <v>191</v>
      </c>
      <c r="C365" t="s">
        <v>357</v>
      </c>
      <c r="D365" t="s">
        <v>641</v>
      </c>
      <c r="E365">
        <v>7</v>
      </c>
      <c r="F365">
        <v>12</v>
      </c>
      <c r="G365">
        <v>14</v>
      </c>
      <c r="H365">
        <v>23</v>
      </c>
      <c r="I365">
        <v>37</v>
      </c>
      <c r="J365">
        <v>62</v>
      </c>
      <c r="K365">
        <v>11</v>
      </c>
      <c r="L365">
        <v>18</v>
      </c>
      <c r="M365">
        <v>5</v>
      </c>
      <c r="N365">
        <v>8</v>
      </c>
      <c r="O365">
        <v>1</v>
      </c>
      <c r="P365">
        <v>2</v>
      </c>
      <c r="Q365" t="s">
        <v>549</v>
      </c>
      <c r="R365" t="s">
        <v>549</v>
      </c>
      <c r="S365">
        <v>3</v>
      </c>
      <c r="T365">
        <v>5</v>
      </c>
      <c r="U365">
        <v>1</v>
      </c>
      <c r="V365">
        <v>2</v>
      </c>
      <c r="W365">
        <v>13</v>
      </c>
      <c r="X365">
        <v>22</v>
      </c>
      <c r="Y365">
        <v>19</v>
      </c>
      <c r="Z365">
        <v>32</v>
      </c>
      <c r="AA365">
        <v>6</v>
      </c>
      <c r="AB365">
        <v>10</v>
      </c>
      <c r="AC365">
        <v>60</v>
      </c>
      <c r="AD365">
        <v>60</v>
      </c>
    </row>
    <row r="366" spans="1:30" ht="12.75">
      <c r="A366" t="s">
        <v>382</v>
      </c>
      <c r="B366" t="s">
        <v>313</v>
      </c>
      <c r="C366" t="s">
        <v>357</v>
      </c>
      <c r="D366" t="s">
        <v>132</v>
      </c>
      <c r="E366">
        <v>8</v>
      </c>
      <c r="F366">
        <v>9</v>
      </c>
      <c r="G366">
        <v>18</v>
      </c>
      <c r="H366">
        <v>19</v>
      </c>
      <c r="I366">
        <v>49</v>
      </c>
      <c r="J366">
        <v>53</v>
      </c>
      <c r="K366">
        <v>22</v>
      </c>
      <c r="L366">
        <v>24</v>
      </c>
      <c r="M366">
        <v>4</v>
      </c>
      <c r="N366">
        <v>4</v>
      </c>
      <c r="O366">
        <v>1</v>
      </c>
      <c r="P366">
        <v>1</v>
      </c>
      <c r="Q366" t="s">
        <v>549</v>
      </c>
      <c r="R366" t="s">
        <v>549</v>
      </c>
      <c r="S366">
        <v>1</v>
      </c>
      <c r="T366">
        <v>1</v>
      </c>
      <c r="U366" t="s">
        <v>549</v>
      </c>
      <c r="V366" t="s">
        <v>549</v>
      </c>
      <c r="W366">
        <v>21</v>
      </c>
      <c r="X366">
        <v>23</v>
      </c>
      <c r="Y366">
        <v>28</v>
      </c>
      <c r="Z366">
        <v>30</v>
      </c>
      <c r="AA366">
        <v>8</v>
      </c>
      <c r="AB366">
        <v>9</v>
      </c>
      <c r="AC366">
        <v>93</v>
      </c>
      <c r="AD366">
        <v>90</v>
      </c>
    </row>
    <row r="367" spans="1:30" ht="12.75">
      <c r="A367" t="s">
        <v>382</v>
      </c>
      <c r="B367" t="s">
        <v>193</v>
      </c>
      <c r="C367" t="s">
        <v>357</v>
      </c>
      <c r="D367" t="s">
        <v>789</v>
      </c>
      <c r="E367">
        <v>15</v>
      </c>
      <c r="F367">
        <v>10</v>
      </c>
      <c r="G367">
        <v>32</v>
      </c>
      <c r="H367">
        <v>21</v>
      </c>
      <c r="I367">
        <v>86</v>
      </c>
      <c r="J367">
        <v>56</v>
      </c>
      <c r="K367">
        <v>33</v>
      </c>
      <c r="L367">
        <v>22</v>
      </c>
      <c r="M367">
        <v>9</v>
      </c>
      <c r="N367">
        <v>6</v>
      </c>
      <c r="O367">
        <v>2</v>
      </c>
      <c r="P367">
        <v>1</v>
      </c>
      <c r="Q367" t="s">
        <v>549</v>
      </c>
      <c r="R367" t="s">
        <v>549</v>
      </c>
      <c r="S367">
        <v>4</v>
      </c>
      <c r="T367">
        <v>3</v>
      </c>
      <c r="U367">
        <v>1</v>
      </c>
      <c r="V367">
        <v>2</v>
      </c>
      <c r="W367">
        <v>34</v>
      </c>
      <c r="X367">
        <v>22</v>
      </c>
      <c r="Y367">
        <v>47</v>
      </c>
      <c r="Z367">
        <v>31</v>
      </c>
      <c r="AA367">
        <v>14</v>
      </c>
      <c r="AB367">
        <v>9</v>
      </c>
      <c r="AC367">
        <v>153</v>
      </c>
      <c r="AD367">
        <v>150</v>
      </c>
    </row>
    <row r="368" spans="1:30" ht="12.75">
      <c r="A368" t="s">
        <v>392</v>
      </c>
      <c r="B368" t="s">
        <v>193</v>
      </c>
      <c r="C368" t="s">
        <v>374</v>
      </c>
      <c r="D368" t="s">
        <v>279</v>
      </c>
      <c r="E368">
        <v>57</v>
      </c>
      <c r="F368">
        <v>28</v>
      </c>
      <c r="G368">
        <v>56</v>
      </c>
      <c r="H368">
        <v>27</v>
      </c>
      <c r="I368">
        <v>61</v>
      </c>
      <c r="J368">
        <v>29</v>
      </c>
      <c r="K368">
        <v>48</v>
      </c>
      <c r="L368">
        <v>23</v>
      </c>
      <c r="M368">
        <v>12</v>
      </c>
      <c r="N368">
        <v>6</v>
      </c>
      <c r="O368" t="s">
        <v>549</v>
      </c>
      <c r="P368" t="s">
        <v>549</v>
      </c>
      <c r="Q368">
        <v>4</v>
      </c>
      <c r="R368">
        <v>2</v>
      </c>
      <c r="S368">
        <v>7</v>
      </c>
      <c r="T368">
        <v>4</v>
      </c>
      <c r="U368" t="s">
        <v>549</v>
      </c>
      <c r="V368" t="s">
        <v>549</v>
      </c>
      <c r="W368">
        <v>30</v>
      </c>
      <c r="X368">
        <v>14</v>
      </c>
      <c r="Y368">
        <v>67</v>
      </c>
      <c r="Z368">
        <v>32</v>
      </c>
      <c r="AA368">
        <v>34</v>
      </c>
      <c r="AB368">
        <v>16</v>
      </c>
      <c r="AC368">
        <v>208</v>
      </c>
      <c r="AD368">
        <v>208</v>
      </c>
    </row>
    <row r="369" spans="1:30" ht="12.75">
      <c r="A369" t="s">
        <v>392</v>
      </c>
      <c r="B369" t="s">
        <v>191</v>
      </c>
      <c r="C369" t="s">
        <v>374</v>
      </c>
      <c r="D369" t="s">
        <v>642</v>
      </c>
      <c r="E369">
        <v>9</v>
      </c>
      <c r="F369">
        <v>24</v>
      </c>
      <c r="G369">
        <v>18</v>
      </c>
      <c r="H369">
        <v>49</v>
      </c>
      <c r="I369">
        <v>6</v>
      </c>
      <c r="J369">
        <v>16</v>
      </c>
      <c r="K369">
        <v>7</v>
      </c>
      <c r="L369">
        <v>19</v>
      </c>
      <c r="M369">
        <v>9</v>
      </c>
      <c r="N369">
        <v>24</v>
      </c>
      <c r="O369" t="s">
        <v>549</v>
      </c>
      <c r="P369" t="s">
        <v>549</v>
      </c>
      <c r="Q369">
        <v>2</v>
      </c>
      <c r="R369">
        <v>5</v>
      </c>
      <c r="S369" t="s">
        <v>549</v>
      </c>
      <c r="T369" t="s">
        <v>549</v>
      </c>
      <c r="U369" t="s">
        <v>549</v>
      </c>
      <c r="V369" t="s">
        <v>549</v>
      </c>
      <c r="W369">
        <v>4</v>
      </c>
      <c r="X369">
        <v>11</v>
      </c>
      <c r="Y369">
        <v>13</v>
      </c>
      <c r="Z369">
        <v>35</v>
      </c>
      <c r="AA369">
        <v>2</v>
      </c>
      <c r="AB369">
        <v>5</v>
      </c>
      <c r="AC369">
        <v>37</v>
      </c>
      <c r="AD369">
        <v>37</v>
      </c>
    </row>
    <row r="370" spans="1:30" ht="12.75">
      <c r="A370" t="s">
        <v>392</v>
      </c>
      <c r="B370" t="s">
        <v>313</v>
      </c>
      <c r="C370" t="s">
        <v>374</v>
      </c>
      <c r="D370" t="s">
        <v>133</v>
      </c>
      <c r="E370">
        <v>48</v>
      </c>
      <c r="F370">
        <v>28</v>
      </c>
      <c r="G370">
        <v>37</v>
      </c>
      <c r="H370">
        <v>22</v>
      </c>
      <c r="I370">
        <v>55</v>
      </c>
      <c r="J370">
        <v>32</v>
      </c>
      <c r="K370">
        <v>41</v>
      </c>
      <c r="L370">
        <v>24</v>
      </c>
      <c r="M370">
        <v>3</v>
      </c>
      <c r="N370">
        <v>2</v>
      </c>
      <c r="O370" t="s">
        <v>549</v>
      </c>
      <c r="P370" t="s">
        <v>549</v>
      </c>
      <c r="Q370">
        <v>2</v>
      </c>
      <c r="R370">
        <v>1</v>
      </c>
      <c r="S370">
        <v>7</v>
      </c>
      <c r="T370">
        <v>4</v>
      </c>
      <c r="U370" t="s">
        <v>549</v>
      </c>
      <c r="V370" t="s">
        <v>549</v>
      </c>
      <c r="W370">
        <v>26</v>
      </c>
      <c r="X370">
        <v>15</v>
      </c>
      <c r="Y370">
        <v>54</v>
      </c>
      <c r="Z370">
        <v>32</v>
      </c>
      <c r="AA370">
        <v>31</v>
      </c>
      <c r="AB370">
        <v>18</v>
      </c>
      <c r="AC370">
        <v>170</v>
      </c>
      <c r="AD370">
        <v>170</v>
      </c>
    </row>
    <row r="371" spans="1:30" ht="12.75">
      <c r="A371" t="s">
        <v>392</v>
      </c>
      <c r="B371" t="s">
        <v>187</v>
      </c>
      <c r="C371" t="s">
        <v>374</v>
      </c>
      <c r="D371" t="s">
        <v>818</v>
      </c>
      <c r="E371" t="s">
        <v>549</v>
      </c>
      <c r="F371" t="s">
        <v>549</v>
      </c>
      <c r="G371">
        <v>1</v>
      </c>
      <c r="H371">
        <v>100</v>
      </c>
      <c r="I371" t="s">
        <v>549</v>
      </c>
      <c r="J371" t="s">
        <v>549</v>
      </c>
      <c r="K371" t="s">
        <v>549</v>
      </c>
      <c r="L371" t="s">
        <v>549</v>
      </c>
      <c r="M371" t="s">
        <v>549</v>
      </c>
      <c r="N371" t="s">
        <v>549</v>
      </c>
      <c r="O371" t="s">
        <v>549</v>
      </c>
      <c r="P371" t="s">
        <v>549</v>
      </c>
      <c r="Q371" t="s">
        <v>549</v>
      </c>
      <c r="R371" t="s">
        <v>549</v>
      </c>
      <c r="S371" t="s">
        <v>549</v>
      </c>
      <c r="T371" t="s">
        <v>549</v>
      </c>
      <c r="U371" t="s">
        <v>549</v>
      </c>
      <c r="V371" t="s">
        <v>549</v>
      </c>
      <c r="W371" t="s">
        <v>549</v>
      </c>
      <c r="X371" t="s">
        <v>549</v>
      </c>
      <c r="Y371" t="s">
        <v>549</v>
      </c>
      <c r="Z371" t="s">
        <v>549</v>
      </c>
      <c r="AA371">
        <v>1</v>
      </c>
      <c r="AB371">
        <v>100</v>
      </c>
      <c r="AC371">
        <v>1</v>
      </c>
      <c r="AD371">
        <v>1</v>
      </c>
    </row>
    <row r="372" spans="1:30" ht="12.75">
      <c r="A372" t="s">
        <v>344</v>
      </c>
      <c r="B372" t="s">
        <v>191</v>
      </c>
      <c r="C372" t="s">
        <v>464</v>
      </c>
      <c r="D372" t="s">
        <v>509</v>
      </c>
      <c r="E372">
        <v>2</v>
      </c>
      <c r="F372">
        <v>18</v>
      </c>
      <c r="G372">
        <v>6</v>
      </c>
      <c r="H372">
        <v>55</v>
      </c>
      <c r="I372">
        <v>7</v>
      </c>
      <c r="J372">
        <v>64</v>
      </c>
      <c r="K372">
        <v>3</v>
      </c>
      <c r="L372">
        <v>27</v>
      </c>
      <c r="M372" t="s">
        <v>549</v>
      </c>
      <c r="N372" t="s">
        <v>549</v>
      </c>
      <c r="O372" t="s">
        <v>549</v>
      </c>
      <c r="P372" t="s">
        <v>549</v>
      </c>
      <c r="Q372" t="s">
        <v>549</v>
      </c>
      <c r="R372" t="s">
        <v>549</v>
      </c>
      <c r="S372" t="s">
        <v>549</v>
      </c>
      <c r="T372" t="s">
        <v>549</v>
      </c>
      <c r="U372">
        <v>1</v>
      </c>
      <c r="V372">
        <v>9</v>
      </c>
      <c r="W372">
        <v>3</v>
      </c>
      <c r="X372">
        <v>27</v>
      </c>
      <c r="Y372">
        <v>2</v>
      </c>
      <c r="Z372">
        <v>18</v>
      </c>
      <c r="AA372">
        <v>1</v>
      </c>
      <c r="AB372">
        <v>9</v>
      </c>
      <c r="AC372">
        <v>11</v>
      </c>
      <c r="AD372">
        <v>11</v>
      </c>
    </row>
    <row r="373" spans="1:30" ht="12.75">
      <c r="A373" t="s">
        <v>344</v>
      </c>
      <c r="B373" t="s">
        <v>313</v>
      </c>
      <c r="C373" t="s">
        <v>464</v>
      </c>
      <c r="D373" t="s">
        <v>134</v>
      </c>
      <c r="E373" t="s">
        <v>549</v>
      </c>
      <c r="F373" t="s">
        <v>549</v>
      </c>
      <c r="G373">
        <v>9</v>
      </c>
      <c r="H373">
        <v>50</v>
      </c>
      <c r="I373">
        <v>6</v>
      </c>
      <c r="J373">
        <v>33</v>
      </c>
      <c r="K373">
        <v>6</v>
      </c>
      <c r="L373">
        <v>33</v>
      </c>
      <c r="M373" t="s">
        <v>549</v>
      </c>
      <c r="N373" t="s">
        <v>549</v>
      </c>
      <c r="O373" t="s">
        <v>549</v>
      </c>
      <c r="P373" t="s">
        <v>549</v>
      </c>
      <c r="Q373" t="s">
        <v>549</v>
      </c>
      <c r="R373" t="s">
        <v>549</v>
      </c>
      <c r="S373">
        <v>1</v>
      </c>
      <c r="T373">
        <v>6</v>
      </c>
      <c r="U373" t="s">
        <v>549</v>
      </c>
      <c r="V373" t="s">
        <v>549</v>
      </c>
      <c r="W373">
        <v>2</v>
      </c>
      <c r="X373">
        <v>11</v>
      </c>
      <c r="Y373">
        <v>7</v>
      </c>
      <c r="Z373">
        <v>39</v>
      </c>
      <c r="AA373">
        <v>1</v>
      </c>
      <c r="AB373">
        <v>6</v>
      </c>
      <c r="AC373">
        <v>18</v>
      </c>
      <c r="AD373">
        <v>18</v>
      </c>
    </row>
    <row r="374" spans="1:30" ht="12.75">
      <c r="A374" t="s">
        <v>344</v>
      </c>
      <c r="B374" t="s">
        <v>193</v>
      </c>
      <c r="C374" t="s">
        <v>464</v>
      </c>
      <c r="D374" t="s">
        <v>36</v>
      </c>
      <c r="E374">
        <v>2</v>
      </c>
      <c r="F374">
        <v>18</v>
      </c>
      <c r="G374">
        <v>15</v>
      </c>
      <c r="H374">
        <v>52</v>
      </c>
      <c r="I374">
        <v>13</v>
      </c>
      <c r="J374">
        <v>45</v>
      </c>
      <c r="K374">
        <v>9</v>
      </c>
      <c r="L374">
        <v>31</v>
      </c>
      <c r="M374" t="s">
        <v>549</v>
      </c>
      <c r="N374" t="s">
        <v>549</v>
      </c>
      <c r="O374" t="s">
        <v>549</v>
      </c>
      <c r="P374" t="s">
        <v>549</v>
      </c>
      <c r="Q374" t="s">
        <v>549</v>
      </c>
      <c r="R374" t="s">
        <v>549</v>
      </c>
      <c r="S374">
        <v>1</v>
      </c>
      <c r="T374">
        <v>6</v>
      </c>
      <c r="U374">
        <v>1</v>
      </c>
      <c r="V374">
        <v>9</v>
      </c>
      <c r="W374">
        <v>5</v>
      </c>
      <c r="X374">
        <v>17</v>
      </c>
      <c r="Y374">
        <v>9</v>
      </c>
      <c r="Z374">
        <v>31</v>
      </c>
      <c r="AA374">
        <v>2</v>
      </c>
      <c r="AB374">
        <v>7</v>
      </c>
      <c r="AC374">
        <v>29</v>
      </c>
      <c r="AD374">
        <v>29</v>
      </c>
    </row>
    <row r="375" spans="1:30" ht="12.75">
      <c r="A375" t="s">
        <v>383</v>
      </c>
      <c r="B375" t="s">
        <v>193</v>
      </c>
      <c r="C375" t="s">
        <v>357</v>
      </c>
      <c r="D375" t="s">
        <v>280</v>
      </c>
      <c r="E375">
        <v>22</v>
      </c>
      <c r="F375">
        <v>13</v>
      </c>
      <c r="G375">
        <v>42</v>
      </c>
      <c r="H375">
        <v>25</v>
      </c>
      <c r="I375">
        <v>83</v>
      </c>
      <c r="J375">
        <v>49</v>
      </c>
      <c r="K375">
        <v>19</v>
      </c>
      <c r="L375">
        <v>11</v>
      </c>
      <c r="M375">
        <v>17</v>
      </c>
      <c r="N375">
        <v>10</v>
      </c>
      <c r="O375" t="s">
        <v>549</v>
      </c>
      <c r="P375" t="s">
        <v>549</v>
      </c>
      <c r="Q375">
        <v>4</v>
      </c>
      <c r="R375">
        <v>8</v>
      </c>
      <c r="S375">
        <v>7</v>
      </c>
      <c r="T375">
        <v>4</v>
      </c>
      <c r="U375">
        <v>2</v>
      </c>
      <c r="V375">
        <v>4</v>
      </c>
      <c r="W375">
        <v>42</v>
      </c>
      <c r="X375">
        <v>25</v>
      </c>
      <c r="Y375">
        <v>90</v>
      </c>
      <c r="Z375">
        <v>53</v>
      </c>
      <c r="AA375">
        <v>22</v>
      </c>
      <c r="AB375">
        <v>13</v>
      </c>
      <c r="AC375">
        <v>169</v>
      </c>
      <c r="AD375">
        <v>169</v>
      </c>
    </row>
    <row r="376" spans="1:30" ht="12.75">
      <c r="A376" t="s">
        <v>383</v>
      </c>
      <c r="B376" t="s">
        <v>191</v>
      </c>
      <c r="C376" t="s">
        <v>357</v>
      </c>
      <c r="D376" t="s">
        <v>643</v>
      </c>
      <c r="E376">
        <v>5</v>
      </c>
      <c r="F376">
        <v>10</v>
      </c>
      <c r="G376">
        <v>15</v>
      </c>
      <c r="H376">
        <v>30</v>
      </c>
      <c r="I376">
        <v>22</v>
      </c>
      <c r="J376">
        <v>44</v>
      </c>
      <c r="K376">
        <v>7</v>
      </c>
      <c r="L376">
        <v>14</v>
      </c>
      <c r="M376">
        <v>4</v>
      </c>
      <c r="N376">
        <v>8</v>
      </c>
      <c r="O376" t="s">
        <v>549</v>
      </c>
      <c r="P376" t="s">
        <v>549</v>
      </c>
      <c r="Q376">
        <v>4</v>
      </c>
      <c r="R376">
        <v>8</v>
      </c>
      <c r="S376">
        <v>3</v>
      </c>
      <c r="T376">
        <v>6</v>
      </c>
      <c r="U376">
        <v>2</v>
      </c>
      <c r="V376">
        <v>4</v>
      </c>
      <c r="W376">
        <v>15</v>
      </c>
      <c r="X376">
        <v>30</v>
      </c>
      <c r="Y376">
        <v>35</v>
      </c>
      <c r="Z376">
        <v>70</v>
      </c>
      <c r="AA376">
        <v>6</v>
      </c>
      <c r="AB376">
        <v>12</v>
      </c>
      <c r="AC376">
        <v>50</v>
      </c>
      <c r="AD376">
        <v>50</v>
      </c>
    </row>
    <row r="377" spans="1:30" ht="12.75">
      <c r="A377" t="s">
        <v>383</v>
      </c>
      <c r="B377" t="s">
        <v>313</v>
      </c>
      <c r="C377" t="s">
        <v>357</v>
      </c>
      <c r="D377" t="s">
        <v>135</v>
      </c>
      <c r="E377">
        <v>17</v>
      </c>
      <c r="F377">
        <v>14</v>
      </c>
      <c r="G377">
        <v>27</v>
      </c>
      <c r="H377">
        <v>23</v>
      </c>
      <c r="I377">
        <v>61</v>
      </c>
      <c r="J377">
        <v>51</v>
      </c>
      <c r="K377">
        <v>12</v>
      </c>
      <c r="L377">
        <v>10</v>
      </c>
      <c r="M377">
        <v>13</v>
      </c>
      <c r="N377">
        <v>11</v>
      </c>
      <c r="O377" t="s">
        <v>549</v>
      </c>
      <c r="P377" t="s">
        <v>549</v>
      </c>
      <c r="Q377" t="s">
        <v>549</v>
      </c>
      <c r="R377" t="s">
        <v>549</v>
      </c>
      <c r="S377">
        <v>4</v>
      </c>
      <c r="T377">
        <v>3</v>
      </c>
      <c r="U377" t="s">
        <v>549</v>
      </c>
      <c r="V377" t="s">
        <v>549</v>
      </c>
      <c r="W377">
        <v>27</v>
      </c>
      <c r="X377">
        <v>23</v>
      </c>
      <c r="Y377">
        <v>55</v>
      </c>
      <c r="Z377">
        <v>46</v>
      </c>
      <c r="AA377">
        <v>16</v>
      </c>
      <c r="AB377">
        <v>13</v>
      </c>
      <c r="AC377">
        <v>119</v>
      </c>
      <c r="AD377">
        <v>119</v>
      </c>
    </row>
    <row r="378" spans="1:30" ht="12.75">
      <c r="A378" t="s">
        <v>333</v>
      </c>
      <c r="B378" t="s">
        <v>191</v>
      </c>
      <c r="C378" t="s">
        <v>541</v>
      </c>
      <c r="D378" t="s">
        <v>644</v>
      </c>
      <c r="E378">
        <v>25</v>
      </c>
      <c r="F378">
        <v>38</v>
      </c>
      <c r="G378">
        <v>20</v>
      </c>
      <c r="H378">
        <v>30</v>
      </c>
      <c r="I378">
        <v>21</v>
      </c>
      <c r="J378">
        <v>32</v>
      </c>
      <c r="K378">
        <v>18</v>
      </c>
      <c r="L378">
        <v>27</v>
      </c>
      <c r="M378">
        <v>8</v>
      </c>
      <c r="N378">
        <v>12</v>
      </c>
      <c r="O378">
        <v>1</v>
      </c>
      <c r="P378">
        <v>2</v>
      </c>
      <c r="Q378">
        <v>4</v>
      </c>
      <c r="R378">
        <v>6</v>
      </c>
      <c r="S378">
        <v>2</v>
      </c>
      <c r="T378">
        <v>3</v>
      </c>
      <c r="U378" t="s">
        <v>549</v>
      </c>
      <c r="V378" t="s">
        <v>549</v>
      </c>
      <c r="W378">
        <v>12</v>
      </c>
      <c r="X378">
        <v>18</v>
      </c>
      <c r="Y378">
        <v>35</v>
      </c>
      <c r="Z378">
        <v>53</v>
      </c>
      <c r="AA378">
        <v>9</v>
      </c>
      <c r="AB378">
        <v>14</v>
      </c>
      <c r="AC378">
        <v>66</v>
      </c>
      <c r="AD378">
        <v>66</v>
      </c>
    </row>
    <row r="379" spans="1:30" ht="12.75">
      <c r="A379" t="s">
        <v>333</v>
      </c>
      <c r="B379" t="s">
        <v>313</v>
      </c>
      <c r="C379" t="s">
        <v>541</v>
      </c>
      <c r="D379" t="s">
        <v>136</v>
      </c>
      <c r="E379">
        <v>22</v>
      </c>
      <c r="F379">
        <v>27</v>
      </c>
      <c r="G379">
        <v>7</v>
      </c>
      <c r="H379">
        <v>9</v>
      </c>
      <c r="I379">
        <v>37</v>
      </c>
      <c r="J379">
        <v>46</v>
      </c>
      <c r="K379">
        <v>15</v>
      </c>
      <c r="L379">
        <v>19</v>
      </c>
      <c r="M379">
        <v>4</v>
      </c>
      <c r="N379">
        <v>5</v>
      </c>
      <c r="O379" t="s">
        <v>549</v>
      </c>
      <c r="P379" t="s">
        <v>549</v>
      </c>
      <c r="Q379" t="s">
        <v>549</v>
      </c>
      <c r="R379" t="s">
        <v>549</v>
      </c>
      <c r="S379">
        <v>2</v>
      </c>
      <c r="T379">
        <v>2</v>
      </c>
      <c r="U379" t="s">
        <v>549</v>
      </c>
      <c r="V379" t="s">
        <v>549</v>
      </c>
      <c r="W379">
        <v>21</v>
      </c>
      <c r="X379">
        <v>26</v>
      </c>
      <c r="Y379">
        <v>48</v>
      </c>
      <c r="Z379">
        <v>59</v>
      </c>
      <c r="AA379">
        <v>7</v>
      </c>
      <c r="AB379">
        <v>9</v>
      </c>
      <c r="AC379">
        <v>81</v>
      </c>
      <c r="AD379">
        <v>81</v>
      </c>
    </row>
    <row r="380" spans="1:30" ht="12.75">
      <c r="A380" t="s">
        <v>333</v>
      </c>
      <c r="B380" t="s">
        <v>193</v>
      </c>
      <c r="C380" t="s">
        <v>541</v>
      </c>
      <c r="D380" t="s">
        <v>15</v>
      </c>
      <c r="E380">
        <v>47</v>
      </c>
      <c r="F380">
        <v>32</v>
      </c>
      <c r="G380">
        <v>27</v>
      </c>
      <c r="H380">
        <v>18</v>
      </c>
      <c r="I380">
        <v>58</v>
      </c>
      <c r="J380">
        <v>39</v>
      </c>
      <c r="K380">
        <v>33</v>
      </c>
      <c r="L380">
        <v>22</v>
      </c>
      <c r="M380">
        <v>12</v>
      </c>
      <c r="N380">
        <v>8</v>
      </c>
      <c r="O380">
        <v>1</v>
      </c>
      <c r="P380">
        <v>2</v>
      </c>
      <c r="Q380">
        <v>4</v>
      </c>
      <c r="R380">
        <v>6</v>
      </c>
      <c r="S380">
        <v>4</v>
      </c>
      <c r="T380">
        <v>3</v>
      </c>
      <c r="U380" t="s">
        <v>549</v>
      </c>
      <c r="V380" t="s">
        <v>549</v>
      </c>
      <c r="W380">
        <v>33</v>
      </c>
      <c r="X380">
        <v>22</v>
      </c>
      <c r="Y380">
        <v>83</v>
      </c>
      <c r="Z380">
        <v>56</v>
      </c>
      <c r="AA380">
        <v>16</v>
      </c>
      <c r="AB380">
        <v>11</v>
      </c>
      <c r="AC380">
        <v>147</v>
      </c>
      <c r="AD380">
        <v>147</v>
      </c>
    </row>
    <row r="381" spans="1:30" ht="12.75">
      <c r="A381" t="s">
        <v>362</v>
      </c>
      <c r="B381" t="s">
        <v>193</v>
      </c>
      <c r="C381" t="s">
        <v>357</v>
      </c>
      <c r="D381" t="s">
        <v>806</v>
      </c>
      <c r="E381">
        <v>23</v>
      </c>
      <c r="F381">
        <v>22</v>
      </c>
      <c r="G381">
        <v>39</v>
      </c>
      <c r="H381">
        <v>37</v>
      </c>
      <c r="I381">
        <v>30</v>
      </c>
      <c r="J381">
        <v>28</v>
      </c>
      <c r="K381">
        <v>18</v>
      </c>
      <c r="L381">
        <v>17</v>
      </c>
      <c r="M381">
        <v>5</v>
      </c>
      <c r="N381">
        <v>5</v>
      </c>
      <c r="O381" t="s">
        <v>549</v>
      </c>
      <c r="P381" t="s">
        <v>549</v>
      </c>
      <c r="Q381">
        <v>1</v>
      </c>
      <c r="R381">
        <v>2</v>
      </c>
      <c r="S381">
        <v>1</v>
      </c>
      <c r="T381">
        <v>2</v>
      </c>
      <c r="U381">
        <v>3</v>
      </c>
      <c r="V381">
        <v>6</v>
      </c>
      <c r="W381">
        <v>32</v>
      </c>
      <c r="X381">
        <v>30</v>
      </c>
      <c r="Y381">
        <v>51</v>
      </c>
      <c r="Z381">
        <v>48</v>
      </c>
      <c r="AA381">
        <v>15</v>
      </c>
      <c r="AB381">
        <v>14</v>
      </c>
      <c r="AC381">
        <v>106</v>
      </c>
      <c r="AD381">
        <v>106</v>
      </c>
    </row>
    <row r="382" spans="1:30" ht="12.75">
      <c r="A382" t="s">
        <v>362</v>
      </c>
      <c r="B382" t="s">
        <v>191</v>
      </c>
      <c r="C382" t="s">
        <v>357</v>
      </c>
      <c r="D382" t="s">
        <v>645</v>
      </c>
      <c r="E382">
        <v>7</v>
      </c>
      <c r="F382">
        <v>14</v>
      </c>
      <c r="G382">
        <v>22</v>
      </c>
      <c r="H382">
        <v>44</v>
      </c>
      <c r="I382">
        <v>15</v>
      </c>
      <c r="J382">
        <v>30</v>
      </c>
      <c r="K382">
        <v>7</v>
      </c>
      <c r="L382">
        <v>14</v>
      </c>
      <c r="M382">
        <v>3</v>
      </c>
      <c r="N382">
        <v>6</v>
      </c>
      <c r="O382" t="s">
        <v>549</v>
      </c>
      <c r="P382" t="s">
        <v>549</v>
      </c>
      <c r="Q382">
        <v>1</v>
      </c>
      <c r="R382">
        <v>2</v>
      </c>
      <c r="S382" t="s">
        <v>549</v>
      </c>
      <c r="T382" t="s">
        <v>549</v>
      </c>
      <c r="U382">
        <v>3</v>
      </c>
      <c r="V382">
        <v>6</v>
      </c>
      <c r="W382">
        <v>15</v>
      </c>
      <c r="X382">
        <v>30</v>
      </c>
      <c r="Y382">
        <v>27</v>
      </c>
      <c r="Z382">
        <v>54</v>
      </c>
      <c r="AA382">
        <v>7</v>
      </c>
      <c r="AB382">
        <v>14</v>
      </c>
      <c r="AC382">
        <v>50</v>
      </c>
      <c r="AD382">
        <v>50</v>
      </c>
    </row>
    <row r="383" spans="1:30" ht="12.75">
      <c r="A383" t="s">
        <v>362</v>
      </c>
      <c r="B383" t="s">
        <v>313</v>
      </c>
      <c r="C383" t="s">
        <v>357</v>
      </c>
      <c r="D383" t="s">
        <v>143</v>
      </c>
      <c r="E383">
        <v>16</v>
      </c>
      <c r="F383">
        <v>29</v>
      </c>
      <c r="G383">
        <v>17</v>
      </c>
      <c r="H383">
        <v>30</v>
      </c>
      <c r="I383">
        <v>15</v>
      </c>
      <c r="J383">
        <v>27</v>
      </c>
      <c r="K383">
        <v>11</v>
      </c>
      <c r="L383">
        <v>20</v>
      </c>
      <c r="M383">
        <v>2</v>
      </c>
      <c r="N383">
        <v>4</v>
      </c>
      <c r="O383" t="s">
        <v>549</v>
      </c>
      <c r="P383" t="s">
        <v>549</v>
      </c>
      <c r="Q383" t="s">
        <v>549</v>
      </c>
      <c r="R383" t="s">
        <v>549</v>
      </c>
      <c r="S383">
        <v>1</v>
      </c>
      <c r="T383">
        <v>2</v>
      </c>
      <c r="U383" t="s">
        <v>549</v>
      </c>
      <c r="V383" t="s">
        <v>549</v>
      </c>
      <c r="W383">
        <v>17</v>
      </c>
      <c r="X383">
        <v>30</v>
      </c>
      <c r="Y383">
        <v>24</v>
      </c>
      <c r="Z383">
        <v>43</v>
      </c>
      <c r="AA383">
        <v>8</v>
      </c>
      <c r="AB383">
        <v>14</v>
      </c>
      <c r="AC383">
        <v>56</v>
      </c>
      <c r="AD383">
        <v>56</v>
      </c>
    </row>
    <row r="384" spans="1:30" ht="12.75">
      <c r="A384" t="s">
        <v>389</v>
      </c>
      <c r="B384" t="s">
        <v>191</v>
      </c>
      <c r="C384" t="s">
        <v>374</v>
      </c>
      <c r="D384" t="s">
        <v>646</v>
      </c>
      <c r="E384">
        <v>8</v>
      </c>
      <c r="F384">
        <v>6</v>
      </c>
      <c r="G384">
        <v>53</v>
      </c>
      <c r="H384">
        <v>42</v>
      </c>
      <c r="I384">
        <v>41</v>
      </c>
      <c r="J384">
        <v>33</v>
      </c>
      <c r="K384">
        <v>26</v>
      </c>
      <c r="L384">
        <v>21</v>
      </c>
      <c r="M384">
        <v>19</v>
      </c>
      <c r="N384">
        <v>15</v>
      </c>
      <c r="O384" t="s">
        <v>549</v>
      </c>
      <c r="P384" t="s">
        <v>549</v>
      </c>
      <c r="Q384">
        <v>6</v>
      </c>
      <c r="R384">
        <v>5</v>
      </c>
      <c r="S384">
        <v>5</v>
      </c>
      <c r="T384">
        <v>4</v>
      </c>
      <c r="U384">
        <v>3</v>
      </c>
      <c r="V384">
        <v>2</v>
      </c>
      <c r="W384">
        <v>18</v>
      </c>
      <c r="X384">
        <v>14</v>
      </c>
      <c r="Y384">
        <v>58</v>
      </c>
      <c r="Z384">
        <v>46</v>
      </c>
      <c r="AA384">
        <v>17</v>
      </c>
      <c r="AB384">
        <v>14</v>
      </c>
      <c r="AC384">
        <v>125</v>
      </c>
      <c r="AD384">
        <v>125</v>
      </c>
    </row>
    <row r="385" spans="1:30" ht="12.75">
      <c r="A385" t="s">
        <v>389</v>
      </c>
      <c r="B385" t="s">
        <v>313</v>
      </c>
      <c r="C385" t="s">
        <v>374</v>
      </c>
      <c r="D385" t="s">
        <v>144</v>
      </c>
      <c r="E385">
        <v>49</v>
      </c>
      <c r="F385">
        <v>16</v>
      </c>
      <c r="G385">
        <v>61</v>
      </c>
      <c r="H385">
        <v>20</v>
      </c>
      <c r="I385">
        <v>129</v>
      </c>
      <c r="J385">
        <v>42</v>
      </c>
      <c r="K385">
        <v>75</v>
      </c>
      <c r="L385">
        <v>24</v>
      </c>
      <c r="M385">
        <v>10</v>
      </c>
      <c r="N385">
        <v>3</v>
      </c>
      <c r="O385">
        <v>3</v>
      </c>
      <c r="P385">
        <v>1</v>
      </c>
      <c r="Q385" t="s">
        <v>549</v>
      </c>
      <c r="R385" t="s">
        <v>549</v>
      </c>
      <c r="S385">
        <v>19</v>
      </c>
      <c r="T385">
        <v>6</v>
      </c>
      <c r="U385" t="s">
        <v>549</v>
      </c>
      <c r="V385" t="s">
        <v>549</v>
      </c>
      <c r="W385">
        <v>31</v>
      </c>
      <c r="X385">
        <v>10</v>
      </c>
      <c r="Y385">
        <v>102</v>
      </c>
      <c r="Z385">
        <v>33</v>
      </c>
      <c r="AA385">
        <v>41</v>
      </c>
      <c r="AB385">
        <v>13</v>
      </c>
      <c r="AC385">
        <v>310</v>
      </c>
      <c r="AD385">
        <v>309</v>
      </c>
    </row>
    <row r="386" spans="1:30" ht="12.75">
      <c r="A386" t="s">
        <v>389</v>
      </c>
      <c r="B386" t="s">
        <v>193</v>
      </c>
      <c r="C386" t="s">
        <v>374</v>
      </c>
      <c r="D386" t="s">
        <v>281</v>
      </c>
      <c r="E386">
        <v>57</v>
      </c>
      <c r="F386">
        <v>13</v>
      </c>
      <c r="G386">
        <v>114</v>
      </c>
      <c r="H386">
        <v>26</v>
      </c>
      <c r="I386">
        <v>170</v>
      </c>
      <c r="J386">
        <v>39</v>
      </c>
      <c r="K386">
        <v>101</v>
      </c>
      <c r="L386">
        <v>23</v>
      </c>
      <c r="M386">
        <v>29</v>
      </c>
      <c r="N386">
        <v>7</v>
      </c>
      <c r="O386">
        <v>3</v>
      </c>
      <c r="P386">
        <v>1</v>
      </c>
      <c r="Q386">
        <v>6</v>
      </c>
      <c r="R386">
        <v>5</v>
      </c>
      <c r="S386">
        <v>24</v>
      </c>
      <c r="T386">
        <v>6</v>
      </c>
      <c r="U386">
        <v>3</v>
      </c>
      <c r="V386">
        <v>2</v>
      </c>
      <c r="W386">
        <v>49</v>
      </c>
      <c r="X386">
        <v>11</v>
      </c>
      <c r="Y386">
        <v>160</v>
      </c>
      <c r="Z386">
        <v>37</v>
      </c>
      <c r="AA386">
        <v>58</v>
      </c>
      <c r="AB386">
        <v>13</v>
      </c>
      <c r="AC386">
        <v>435</v>
      </c>
      <c r="AD386">
        <v>434</v>
      </c>
    </row>
    <row r="387" spans="1:30" ht="12.75">
      <c r="A387" t="s">
        <v>337</v>
      </c>
      <c r="B387" t="s">
        <v>193</v>
      </c>
      <c r="C387" t="s">
        <v>541</v>
      </c>
      <c r="D387" t="s">
        <v>282</v>
      </c>
      <c r="E387">
        <v>33</v>
      </c>
      <c r="F387">
        <v>12</v>
      </c>
      <c r="G387">
        <v>64</v>
      </c>
      <c r="H387">
        <v>23</v>
      </c>
      <c r="I387">
        <v>64</v>
      </c>
      <c r="J387">
        <v>23</v>
      </c>
      <c r="K387">
        <v>48</v>
      </c>
      <c r="L387">
        <v>17</v>
      </c>
      <c r="M387">
        <v>18</v>
      </c>
      <c r="N387">
        <v>6</v>
      </c>
      <c r="O387">
        <v>2</v>
      </c>
      <c r="P387">
        <v>2</v>
      </c>
      <c r="Q387">
        <v>10</v>
      </c>
      <c r="R387">
        <v>4</v>
      </c>
      <c r="S387">
        <v>5</v>
      </c>
      <c r="T387">
        <v>2</v>
      </c>
      <c r="U387" t="s">
        <v>549</v>
      </c>
      <c r="V387" t="s">
        <v>549</v>
      </c>
      <c r="W387">
        <v>50</v>
      </c>
      <c r="X387">
        <v>18</v>
      </c>
      <c r="Y387">
        <v>141</v>
      </c>
      <c r="Z387">
        <v>51</v>
      </c>
      <c r="AA387">
        <v>22</v>
      </c>
      <c r="AB387">
        <v>8</v>
      </c>
      <c r="AC387">
        <v>280</v>
      </c>
      <c r="AD387">
        <v>280</v>
      </c>
    </row>
    <row r="388" spans="1:30" ht="12.75">
      <c r="A388" t="s">
        <v>337</v>
      </c>
      <c r="B388" t="s">
        <v>187</v>
      </c>
      <c r="C388" t="s">
        <v>541</v>
      </c>
      <c r="D388" t="s">
        <v>819</v>
      </c>
      <c r="E388" t="s">
        <v>549</v>
      </c>
      <c r="F388" t="s">
        <v>549</v>
      </c>
      <c r="G388" t="s">
        <v>549</v>
      </c>
      <c r="H388" t="s">
        <v>549</v>
      </c>
      <c r="I388" t="s">
        <v>549</v>
      </c>
      <c r="J388" t="s">
        <v>549</v>
      </c>
      <c r="K388">
        <v>1</v>
      </c>
      <c r="L388">
        <v>100</v>
      </c>
      <c r="M388" t="s">
        <v>549</v>
      </c>
      <c r="N388" t="s">
        <v>549</v>
      </c>
      <c r="O388" t="s">
        <v>549</v>
      </c>
      <c r="P388" t="s">
        <v>549</v>
      </c>
      <c r="Q388" t="s">
        <v>549</v>
      </c>
      <c r="R388" t="s">
        <v>549</v>
      </c>
      <c r="S388" t="s">
        <v>549</v>
      </c>
      <c r="T388" t="s">
        <v>549</v>
      </c>
      <c r="U388" t="s">
        <v>549</v>
      </c>
      <c r="V388" t="s">
        <v>549</v>
      </c>
      <c r="W388" t="s">
        <v>549</v>
      </c>
      <c r="X388" t="s">
        <v>549</v>
      </c>
      <c r="Y388" t="s">
        <v>549</v>
      </c>
      <c r="Z388" t="s">
        <v>549</v>
      </c>
      <c r="AA388">
        <v>1</v>
      </c>
      <c r="AB388">
        <v>100</v>
      </c>
      <c r="AC388">
        <v>1</v>
      </c>
      <c r="AD388">
        <v>1</v>
      </c>
    </row>
    <row r="389" spans="1:30" ht="12.75">
      <c r="A389" t="s">
        <v>337</v>
      </c>
      <c r="B389" t="s">
        <v>191</v>
      </c>
      <c r="C389" t="s">
        <v>541</v>
      </c>
      <c r="D389" t="s">
        <v>647</v>
      </c>
      <c r="E389">
        <v>10</v>
      </c>
      <c r="F389">
        <v>10</v>
      </c>
      <c r="G389">
        <v>33</v>
      </c>
      <c r="H389">
        <v>32</v>
      </c>
      <c r="I389">
        <v>26</v>
      </c>
      <c r="J389">
        <v>25</v>
      </c>
      <c r="K389">
        <v>11</v>
      </c>
      <c r="L389">
        <v>11</v>
      </c>
      <c r="M389">
        <v>8</v>
      </c>
      <c r="N389">
        <v>8</v>
      </c>
      <c r="O389">
        <v>2</v>
      </c>
      <c r="P389">
        <v>2</v>
      </c>
      <c r="Q389">
        <v>4</v>
      </c>
      <c r="R389">
        <v>4</v>
      </c>
      <c r="S389">
        <v>3</v>
      </c>
      <c r="T389">
        <v>3</v>
      </c>
      <c r="U389" t="s">
        <v>549</v>
      </c>
      <c r="V389" t="s">
        <v>549</v>
      </c>
      <c r="W389">
        <v>17</v>
      </c>
      <c r="X389">
        <v>17</v>
      </c>
      <c r="Y389">
        <v>48</v>
      </c>
      <c r="Z389">
        <v>47</v>
      </c>
      <c r="AA389">
        <v>10</v>
      </c>
      <c r="AB389">
        <v>10</v>
      </c>
      <c r="AC389">
        <v>103</v>
      </c>
      <c r="AD389">
        <v>103</v>
      </c>
    </row>
    <row r="390" spans="1:30" ht="12.75">
      <c r="A390" t="s">
        <v>337</v>
      </c>
      <c r="B390" t="s">
        <v>313</v>
      </c>
      <c r="C390" t="s">
        <v>541</v>
      </c>
      <c r="D390" t="s">
        <v>145</v>
      </c>
      <c r="E390">
        <v>23</v>
      </c>
      <c r="F390">
        <v>13</v>
      </c>
      <c r="G390">
        <v>31</v>
      </c>
      <c r="H390">
        <v>18</v>
      </c>
      <c r="I390">
        <v>38</v>
      </c>
      <c r="J390">
        <v>22</v>
      </c>
      <c r="K390">
        <v>36</v>
      </c>
      <c r="L390">
        <v>20</v>
      </c>
      <c r="M390">
        <v>10</v>
      </c>
      <c r="N390">
        <v>6</v>
      </c>
      <c r="O390" t="s">
        <v>549</v>
      </c>
      <c r="P390" t="s">
        <v>549</v>
      </c>
      <c r="Q390">
        <v>6</v>
      </c>
      <c r="R390">
        <v>3</v>
      </c>
      <c r="S390">
        <v>2</v>
      </c>
      <c r="T390">
        <v>1</v>
      </c>
      <c r="U390" t="s">
        <v>549</v>
      </c>
      <c r="V390" t="s">
        <v>549</v>
      </c>
      <c r="W390">
        <v>33</v>
      </c>
      <c r="X390">
        <v>19</v>
      </c>
      <c r="Y390">
        <v>93</v>
      </c>
      <c r="Z390">
        <v>53</v>
      </c>
      <c r="AA390">
        <v>11</v>
      </c>
      <c r="AB390">
        <v>6</v>
      </c>
      <c r="AC390">
        <v>176</v>
      </c>
      <c r="AD390">
        <v>176</v>
      </c>
    </row>
    <row r="391" spans="1:30" ht="12.75">
      <c r="A391" t="s">
        <v>437</v>
      </c>
      <c r="B391" t="s">
        <v>191</v>
      </c>
      <c r="C391" t="s">
        <v>433</v>
      </c>
      <c r="D391" t="s">
        <v>648</v>
      </c>
      <c r="E391">
        <v>3</v>
      </c>
      <c r="F391">
        <v>14</v>
      </c>
      <c r="G391">
        <v>9</v>
      </c>
      <c r="H391">
        <v>43</v>
      </c>
      <c r="I391">
        <v>3</v>
      </c>
      <c r="J391">
        <v>14</v>
      </c>
      <c r="K391">
        <v>6</v>
      </c>
      <c r="L391">
        <v>29</v>
      </c>
      <c r="M391">
        <v>5</v>
      </c>
      <c r="N391">
        <v>24</v>
      </c>
      <c r="O391" t="s">
        <v>549</v>
      </c>
      <c r="P391" t="s">
        <v>549</v>
      </c>
      <c r="Q391" t="s">
        <v>549</v>
      </c>
      <c r="R391" t="s">
        <v>549</v>
      </c>
      <c r="S391">
        <v>1</v>
      </c>
      <c r="T391">
        <v>5</v>
      </c>
      <c r="U391" t="s">
        <v>549</v>
      </c>
      <c r="V391" t="s">
        <v>549</v>
      </c>
      <c r="W391">
        <v>6</v>
      </c>
      <c r="X391">
        <v>29</v>
      </c>
      <c r="Y391">
        <v>8</v>
      </c>
      <c r="Z391">
        <v>38</v>
      </c>
      <c r="AA391">
        <v>2</v>
      </c>
      <c r="AB391">
        <v>10</v>
      </c>
      <c r="AC391">
        <v>21</v>
      </c>
      <c r="AD391">
        <v>21</v>
      </c>
    </row>
    <row r="392" spans="1:30" ht="12.75">
      <c r="A392" t="s">
        <v>437</v>
      </c>
      <c r="B392" t="s">
        <v>313</v>
      </c>
      <c r="C392" t="s">
        <v>433</v>
      </c>
      <c r="D392" t="s">
        <v>146</v>
      </c>
      <c r="E392">
        <v>19</v>
      </c>
      <c r="F392">
        <v>27</v>
      </c>
      <c r="G392">
        <v>21</v>
      </c>
      <c r="H392">
        <v>30</v>
      </c>
      <c r="I392">
        <v>16</v>
      </c>
      <c r="J392">
        <v>23</v>
      </c>
      <c r="K392">
        <v>33</v>
      </c>
      <c r="L392">
        <v>46</v>
      </c>
      <c r="M392">
        <v>6</v>
      </c>
      <c r="N392">
        <v>8</v>
      </c>
      <c r="O392">
        <v>1</v>
      </c>
      <c r="P392">
        <v>1</v>
      </c>
      <c r="Q392" t="s">
        <v>549</v>
      </c>
      <c r="R392" t="s">
        <v>549</v>
      </c>
      <c r="S392" t="s">
        <v>549</v>
      </c>
      <c r="T392" t="s">
        <v>549</v>
      </c>
      <c r="U392" t="s">
        <v>549</v>
      </c>
      <c r="V392" t="s">
        <v>549</v>
      </c>
      <c r="W392">
        <v>20</v>
      </c>
      <c r="X392">
        <v>28</v>
      </c>
      <c r="Y392">
        <v>20</v>
      </c>
      <c r="Z392">
        <v>28</v>
      </c>
      <c r="AA392">
        <v>4</v>
      </c>
      <c r="AB392">
        <v>6</v>
      </c>
      <c r="AC392">
        <v>71</v>
      </c>
      <c r="AD392">
        <v>71</v>
      </c>
    </row>
    <row r="393" spans="1:30" ht="12.75">
      <c r="A393" t="s">
        <v>437</v>
      </c>
      <c r="B393" t="s">
        <v>193</v>
      </c>
      <c r="C393" t="s">
        <v>433</v>
      </c>
      <c r="D393" t="s">
        <v>24</v>
      </c>
      <c r="E393">
        <v>22</v>
      </c>
      <c r="F393">
        <v>24</v>
      </c>
      <c r="G393">
        <v>30</v>
      </c>
      <c r="H393">
        <v>33</v>
      </c>
      <c r="I393">
        <v>19</v>
      </c>
      <c r="J393">
        <v>21</v>
      </c>
      <c r="K393">
        <v>39</v>
      </c>
      <c r="L393">
        <v>42</v>
      </c>
      <c r="M393">
        <v>11</v>
      </c>
      <c r="N393">
        <v>12</v>
      </c>
      <c r="O393">
        <v>1</v>
      </c>
      <c r="P393">
        <v>1</v>
      </c>
      <c r="Q393" t="s">
        <v>549</v>
      </c>
      <c r="R393" t="s">
        <v>549</v>
      </c>
      <c r="S393">
        <v>1</v>
      </c>
      <c r="T393">
        <v>5</v>
      </c>
      <c r="U393" t="s">
        <v>549</v>
      </c>
      <c r="V393" t="s">
        <v>549</v>
      </c>
      <c r="W393">
        <v>26</v>
      </c>
      <c r="X393">
        <v>28</v>
      </c>
      <c r="Y393">
        <v>28</v>
      </c>
      <c r="Z393">
        <v>30</v>
      </c>
      <c r="AA393">
        <v>6</v>
      </c>
      <c r="AB393">
        <v>7</v>
      </c>
      <c r="AC393">
        <v>92</v>
      </c>
      <c r="AD393">
        <v>92</v>
      </c>
    </row>
    <row r="394" spans="1:30" ht="12.75">
      <c r="A394" t="s">
        <v>332</v>
      </c>
      <c r="B394" t="s">
        <v>193</v>
      </c>
      <c r="C394" t="s">
        <v>541</v>
      </c>
      <c r="D394" t="s">
        <v>283</v>
      </c>
      <c r="E394">
        <v>20</v>
      </c>
      <c r="F394">
        <v>9</v>
      </c>
      <c r="G394">
        <v>60</v>
      </c>
      <c r="H394">
        <v>26</v>
      </c>
      <c r="I394">
        <v>82</v>
      </c>
      <c r="J394">
        <v>36</v>
      </c>
      <c r="K394">
        <v>50</v>
      </c>
      <c r="L394">
        <v>22</v>
      </c>
      <c r="M394">
        <v>9</v>
      </c>
      <c r="N394">
        <v>4</v>
      </c>
      <c r="O394">
        <v>1</v>
      </c>
      <c r="P394">
        <v>1</v>
      </c>
      <c r="Q394">
        <v>6</v>
      </c>
      <c r="R394">
        <v>3</v>
      </c>
      <c r="S394">
        <v>9</v>
      </c>
      <c r="T394">
        <v>4</v>
      </c>
      <c r="U394">
        <v>2</v>
      </c>
      <c r="V394">
        <v>3</v>
      </c>
      <c r="W394">
        <v>37</v>
      </c>
      <c r="X394">
        <v>16</v>
      </c>
      <c r="Y394">
        <v>104</v>
      </c>
      <c r="Z394">
        <v>46</v>
      </c>
      <c r="AA394">
        <v>38</v>
      </c>
      <c r="AB394">
        <v>17</v>
      </c>
      <c r="AC394">
        <v>228</v>
      </c>
      <c r="AD394">
        <v>227</v>
      </c>
    </row>
    <row r="395" spans="1:30" ht="12.75">
      <c r="A395" t="s">
        <v>332</v>
      </c>
      <c r="B395" t="s">
        <v>187</v>
      </c>
      <c r="C395" t="s">
        <v>541</v>
      </c>
      <c r="D395" t="s">
        <v>825</v>
      </c>
      <c r="E395" t="s">
        <v>549</v>
      </c>
      <c r="F395" t="s">
        <v>549</v>
      </c>
      <c r="G395" t="s">
        <v>549</v>
      </c>
      <c r="H395" t="s">
        <v>549</v>
      </c>
      <c r="I395">
        <v>1</v>
      </c>
      <c r="J395">
        <v>100</v>
      </c>
      <c r="K395">
        <v>1</v>
      </c>
      <c r="L395">
        <v>100</v>
      </c>
      <c r="M395" t="s">
        <v>549</v>
      </c>
      <c r="N395" t="s">
        <v>549</v>
      </c>
      <c r="O395" t="s">
        <v>549</v>
      </c>
      <c r="P395" t="s">
        <v>549</v>
      </c>
      <c r="Q395" t="s">
        <v>549</v>
      </c>
      <c r="R395" t="s">
        <v>549</v>
      </c>
      <c r="S395" t="s">
        <v>549</v>
      </c>
      <c r="T395" t="s">
        <v>549</v>
      </c>
      <c r="U395" t="s">
        <v>549</v>
      </c>
      <c r="V395" t="s">
        <v>549</v>
      </c>
      <c r="W395" t="s">
        <v>549</v>
      </c>
      <c r="X395" t="s">
        <v>549</v>
      </c>
      <c r="Y395" t="s">
        <v>549</v>
      </c>
      <c r="Z395" t="s">
        <v>549</v>
      </c>
      <c r="AA395" t="s">
        <v>549</v>
      </c>
      <c r="AB395" t="s">
        <v>549</v>
      </c>
      <c r="AC395">
        <v>1</v>
      </c>
      <c r="AD395">
        <v>1</v>
      </c>
    </row>
    <row r="396" spans="1:30" ht="12.75">
      <c r="A396" t="s">
        <v>332</v>
      </c>
      <c r="B396" t="s">
        <v>191</v>
      </c>
      <c r="C396" t="s">
        <v>541</v>
      </c>
      <c r="D396" t="s">
        <v>649</v>
      </c>
      <c r="E396">
        <v>6</v>
      </c>
      <c r="F396">
        <v>9</v>
      </c>
      <c r="G396">
        <v>23</v>
      </c>
      <c r="H396">
        <v>33</v>
      </c>
      <c r="I396">
        <v>20</v>
      </c>
      <c r="J396">
        <v>29</v>
      </c>
      <c r="K396">
        <v>15</v>
      </c>
      <c r="L396">
        <v>22</v>
      </c>
      <c r="M396">
        <v>6</v>
      </c>
      <c r="N396">
        <v>9</v>
      </c>
      <c r="O396" t="s">
        <v>549</v>
      </c>
      <c r="P396" t="s">
        <v>549</v>
      </c>
      <c r="Q396">
        <v>3</v>
      </c>
      <c r="R396">
        <v>4</v>
      </c>
      <c r="S396">
        <v>2</v>
      </c>
      <c r="T396">
        <v>3</v>
      </c>
      <c r="U396">
        <v>2</v>
      </c>
      <c r="V396">
        <v>3</v>
      </c>
      <c r="W396">
        <v>13</v>
      </c>
      <c r="X396">
        <v>19</v>
      </c>
      <c r="Y396">
        <v>19</v>
      </c>
      <c r="Z396">
        <v>28</v>
      </c>
      <c r="AA396">
        <v>11</v>
      </c>
      <c r="AB396">
        <v>16</v>
      </c>
      <c r="AC396">
        <v>69</v>
      </c>
      <c r="AD396">
        <v>69</v>
      </c>
    </row>
    <row r="397" spans="1:30" ht="12.75">
      <c r="A397" t="s">
        <v>332</v>
      </c>
      <c r="B397" t="s">
        <v>313</v>
      </c>
      <c r="C397" t="s">
        <v>541</v>
      </c>
      <c r="D397" t="s">
        <v>147</v>
      </c>
      <c r="E397">
        <v>14</v>
      </c>
      <c r="F397">
        <v>9</v>
      </c>
      <c r="G397">
        <v>37</v>
      </c>
      <c r="H397">
        <v>23</v>
      </c>
      <c r="I397">
        <v>61</v>
      </c>
      <c r="J397">
        <v>39</v>
      </c>
      <c r="K397">
        <v>34</v>
      </c>
      <c r="L397">
        <v>22</v>
      </c>
      <c r="M397">
        <v>3</v>
      </c>
      <c r="N397">
        <v>2</v>
      </c>
      <c r="O397">
        <v>1</v>
      </c>
      <c r="P397">
        <v>1</v>
      </c>
      <c r="Q397">
        <v>3</v>
      </c>
      <c r="R397">
        <v>2</v>
      </c>
      <c r="S397">
        <v>7</v>
      </c>
      <c r="T397">
        <v>4</v>
      </c>
      <c r="U397" t="s">
        <v>549</v>
      </c>
      <c r="V397" t="s">
        <v>549</v>
      </c>
      <c r="W397">
        <v>24</v>
      </c>
      <c r="X397">
        <v>15</v>
      </c>
      <c r="Y397">
        <v>85</v>
      </c>
      <c r="Z397">
        <v>54</v>
      </c>
      <c r="AA397">
        <v>27</v>
      </c>
      <c r="AB397">
        <v>17</v>
      </c>
      <c r="AC397">
        <v>158</v>
      </c>
      <c r="AD397">
        <v>157</v>
      </c>
    </row>
    <row r="398" spans="1:30" ht="12.75">
      <c r="A398" t="s">
        <v>454</v>
      </c>
      <c r="B398" t="s">
        <v>187</v>
      </c>
      <c r="C398" t="s">
        <v>450</v>
      </c>
      <c r="D398" t="s">
        <v>510</v>
      </c>
      <c r="E398" t="s">
        <v>549</v>
      </c>
      <c r="F398" t="s">
        <v>549</v>
      </c>
      <c r="G398" t="s">
        <v>549</v>
      </c>
      <c r="H398" t="s">
        <v>549</v>
      </c>
      <c r="I398" t="s">
        <v>549</v>
      </c>
      <c r="J398" t="s">
        <v>549</v>
      </c>
      <c r="K398">
        <v>2</v>
      </c>
      <c r="L398">
        <v>100</v>
      </c>
      <c r="M398" t="s">
        <v>549</v>
      </c>
      <c r="N398" t="s">
        <v>549</v>
      </c>
      <c r="O398" t="s">
        <v>549</v>
      </c>
      <c r="P398" t="s">
        <v>549</v>
      </c>
      <c r="Q398" t="s">
        <v>549</v>
      </c>
      <c r="R398" t="s">
        <v>549</v>
      </c>
      <c r="S398" t="s">
        <v>549</v>
      </c>
      <c r="T398" t="s">
        <v>549</v>
      </c>
      <c r="U398">
        <v>1</v>
      </c>
      <c r="V398">
        <v>50</v>
      </c>
      <c r="W398" t="s">
        <v>549</v>
      </c>
      <c r="X398" t="s">
        <v>549</v>
      </c>
      <c r="Y398" t="s">
        <v>549</v>
      </c>
      <c r="Z398" t="s">
        <v>549</v>
      </c>
      <c r="AA398" t="s">
        <v>549</v>
      </c>
      <c r="AB398" t="s">
        <v>549</v>
      </c>
      <c r="AC398">
        <v>2</v>
      </c>
      <c r="AD398">
        <v>2</v>
      </c>
    </row>
    <row r="399" spans="1:30" ht="12.75">
      <c r="A399" t="s">
        <v>454</v>
      </c>
      <c r="B399" t="s">
        <v>191</v>
      </c>
      <c r="C399" t="s">
        <v>450</v>
      </c>
      <c r="D399" t="s">
        <v>650</v>
      </c>
      <c r="E399">
        <v>19</v>
      </c>
      <c r="F399">
        <v>9</v>
      </c>
      <c r="G399">
        <v>69</v>
      </c>
      <c r="H399">
        <v>31</v>
      </c>
      <c r="I399">
        <v>76</v>
      </c>
      <c r="J399">
        <v>34</v>
      </c>
      <c r="K399">
        <v>57</v>
      </c>
      <c r="L399">
        <v>26</v>
      </c>
      <c r="M399">
        <v>31</v>
      </c>
      <c r="N399">
        <v>14</v>
      </c>
      <c r="O399">
        <v>4</v>
      </c>
      <c r="P399">
        <v>2</v>
      </c>
      <c r="Q399">
        <v>3</v>
      </c>
      <c r="R399">
        <v>1</v>
      </c>
      <c r="S399">
        <v>3</v>
      </c>
      <c r="T399">
        <v>1</v>
      </c>
      <c r="U399">
        <v>3</v>
      </c>
      <c r="V399">
        <v>1</v>
      </c>
      <c r="W399">
        <v>33</v>
      </c>
      <c r="X399">
        <v>15</v>
      </c>
      <c r="Y399">
        <v>105</v>
      </c>
      <c r="Z399">
        <v>47</v>
      </c>
      <c r="AA399">
        <v>36</v>
      </c>
      <c r="AB399">
        <v>16</v>
      </c>
      <c r="AC399">
        <v>223</v>
      </c>
      <c r="AD399">
        <v>223</v>
      </c>
    </row>
    <row r="400" spans="1:30" ht="12.75">
      <c r="A400" t="s">
        <v>454</v>
      </c>
      <c r="B400" t="s">
        <v>313</v>
      </c>
      <c r="C400" t="s">
        <v>450</v>
      </c>
      <c r="D400" t="s">
        <v>148</v>
      </c>
      <c r="E400">
        <v>30</v>
      </c>
      <c r="F400">
        <v>10</v>
      </c>
      <c r="G400">
        <v>75</v>
      </c>
      <c r="H400">
        <v>25</v>
      </c>
      <c r="I400">
        <v>132</v>
      </c>
      <c r="J400">
        <v>44</v>
      </c>
      <c r="K400">
        <v>97</v>
      </c>
      <c r="L400">
        <v>32</v>
      </c>
      <c r="M400">
        <v>34</v>
      </c>
      <c r="N400">
        <v>11</v>
      </c>
      <c r="O400">
        <v>3</v>
      </c>
      <c r="P400">
        <v>1</v>
      </c>
      <c r="Q400">
        <v>1</v>
      </c>
      <c r="R400">
        <v>0</v>
      </c>
      <c r="S400">
        <v>7</v>
      </c>
      <c r="T400">
        <v>2</v>
      </c>
      <c r="U400">
        <v>2</v>
      </c>
      <c r="V400">
        <v>1</v>
      </c>
      <c r="W400">
        <v>38</v>
      </c>
      <c r="X400">
        <v>13</v>
      </c>
      <c r="Y400">
        <v>134</v>
      </c>
      <c r="Z400">
        <v>45</v>
      </c>
      <c r="AA400">
        <v>43</v>
      </c>
      <c r="AB400">
        <v>14</v>
      </c>
      <c r="AC400">
        <v>299</v>
      </c>
      <c r="AD400">
        <v>299</v>
      </c>
    </row>
    <row r="401" spans="1:30" ht="12.75">
      <c r="A401" t="s">
        <v>454</v>
      </c>
      <c r="B401" t="s">
        <v>193</v>
      </c>
      <c r="C401" t="s">
        <v>450</v>
      </c>
      <c r="D401" t="s">
        <v>284</v>
      </c>
      <c r="E401">
        <v>49</v>
      </c>
      <c r="F401">
        <v>9</v>
      </c>
      <c r="G401">
        <v>144</v>
      </c>
      <c r="H401">
        <v>28</v>
      </c>
      <c r="I401">
        <v>208</v>
      </c>
      <c r="J401">
        <v>40</v>
      </c>
      <c r="K401">
        <v>156</v>
      </c>
      <c r="L401">
        <v>30</v>
      </c>
      <c r="M401">
        <v>65</v>
      </c>
      <c r="N401">
        <v>12</v>
      </c>
      <c r="O401">
        <v>7</v>
      </c>
      <c r="P401">
        <v>1</v>
      </c>
      <c r="Q401">
        <v>4</v>
      </c>
      <c r="R401">
        <v>1</v>
      </c>
      <c r="S401">
        <v>10</v>
      </c>
      <c r="T401">
        <v>2</v>
      </c>
      <c r="U401">
        <v>6</v>
      </c>
      <c r="V401">
        <v>1</v>
      </c>
      <c r="W401">
        <v>71</v>
      </c>
      <c r="X401">
        <v>14</v>
      </c>
      <c r="Y401">
        <v>239</v>
      </c>
      <c r="Z401">
        <v>46</v>
      </c>
      <c r="AA401">
        <v>79</v>
      </c>
      <c r="AB401">
        <v>15</v>
      </c>
      <c r="AC401">
        <v>524</v>
      </c>
      <c r="AD401">
        <v>524</v>
      </c>
    </row>
    <row r="402" spans="1:30" ht="12.75">
      <c r="A402" t="s">
        <v>433</v>
      </c>
      <c r="B402" t="s">
        <v>191</v>
      </c>
      <c r="C402" t="s">
        <v>196</v>
      </c>
      <c r="D402" t="s">
        <v>694</v>
      </c>
      <c r="E402">
        <v>417</v>
      </c>
      <c r="F402">
        <v>15</v>
      </c>
      <c r="G402">
        <v>1073</v>
      </c>
      <c r="H402">
        <v>39</v>
      </c>
      <c r="I402">
        <v>729</v>
      </c>
      <c r="J402">
        <v>27</v>
      </c>
      <c r="K402">
        <v>534</v>
      </c>
      <c r="L402">
        <v>20</v>
      </c>
      <c r="M402">
        <v>281</v>
      </c>
      <c r="N402">
        <v>10</v>
      </c>
      <c r="O402">
        <v>39</v>
      </c>
      <c r="P402">
        <v>1</v>
      </c>
      <c r="Q402">
        <v>56</v>
      </c>
      <c r="R402">
        <v>2</v>
      </c>
      <c r="S402">
        <v>126</v>
      </c>
      <c r="T402">
        <v>5</v>
      </c>
      <c r="U402">
        <v>40</v>
      </c>
      <c r="V402">
        <v>1</v>
      </c>
      <c r="W402">
        <v>555</v>
      </c>
      <c r="X402">
        <v>20</v>
      </c>
      <c r="Y402">
        <v>1105</v>
      </c>
      <c r="Z402">
        <v>41</v>
      </c>
      <c r="AA402">
        <v>364</v>
      </c>
      <c r="AB402">
        <v>13</v>
      </c>
      <c r="AC402">
        <v>2719</v>
      </c>
      <c r="AD402">
        <v>2710</v>
      </c>
    </row>
    <row r="403" spans="1:30" ht="12.75">
      <c r="A403" t="s">
        <v>433</v>
      </c>
      <c r="B403" t="s">
        <v>187</v>
      </c>
      <c r="C403" t="s">
        <v>196</v>
      </c>
      <c r="D403" t="s">
        <v>493</v>
      </c>
      <c r="E403">
        <v>2</v>
      </c>
      <c r="F403">
        <v>25</v>
      </c>
      <c r="G403">
        <v>2</v>
      </c>
      <c r="H403">
        <v>25</v>
      </c>
      <c r="I403">
        <v>3</v>
      </c>
      <c r="J403">
        <v>38</v>
      </c>
      <c r="K403">
        <v>1</v>
      </c>
      <c r="L403">
        <v>13</v>
      </c>
      <c r="M403">
        <v>1</v>
      </c>
      <c r="N403">
        <v>13</v>
      </c>
      <c r="O403" t="s">
        <v>549</v>
      </c>
      <c r="P403" t="s">
        <v>549</v>
      </c>
      <c r="Q403" t="s">
        <v>549</v>
      </c>
      <c r="R403" t="s">
        <v>549</v>
      </c>
      <c r="S403" t="s">
        <v>549</v>
      </c>
      <c r="T403" t="s">
        <v>549</v>
      </c>
      <c r="U403">
        <v>1</v>
      </c>
      <c r="V403">
        <v>13</v>
      </c>
      <c r="W403">
        <v>2</v>
      </c>
      <c r="X403">
        <v>25</v>
      </c>
      <c r="Y403">
        <v>4</v>
      </c>
      <c r="Z403">
        <v>50</v>
      </c>
      <c r="AA403">
        <v>1</v>
      </c>
      <c r="AB403">
        <v>13</v>
      </c>
      <c r="AC403">
        <v>8</v>
      </c>
      <c r="AD403">
        <v>8</v>
      </c>
    </row>
    <row r="404" spans="1:30" ht="12.75">
      <c r="A404" t="s">
        <v>433</v>
      </c>
      <c r="B404" t="s">
        <v>313</v>
      </c>
      <c r="C404" t="s">
        <v>196</v>
      </c>
      <c r="D404" t="s">
        <v>43</v>
      </c>
      <c r="E404">
        <v>787</v>
      </c>
      <c r="F404">
        <v>13</v>
      </c>
      <c r="G404">
        <v>1720</v>
      </c>
      <c r="H404">
        <v>29</v>
      </c>
      <c r="I404">
        <v>2145</v>
      </c>
      <c r="J404">
        <v>36</v>
      </c>
      <c r="K404">
        <v>1597</v>
      </c>
      <c r="L404">
        <v>27</v>
      </c>
      <c r="M404">
        <v>419</v>
      </c>
      <c r="N404">
        <v>7</v>
      </c>
      <c r="O404">
        <v>24</v>
      </c>
      <c r="P404">
        <v>0</v>
      </c>
      <c r="Q404">
        <v>18</v>
      </c>
      <c r="R404">
        <v>0</v>
      </c>
      <c r="S404">
        <v>223</v>
      </c>
      <c r="T404">
        <v>4</v>
      </c>
      <c r="U404">
        <v>7</v>
      </c>
      <c r="V404">
        <v>0</v>
      </c>
      <c r="W404">
        <v>1118</v>
      </c>
      <c r="X404">
        <v>19</v>
      </c>
      <c r="Y404">
        <v>2068</v>
      </c>
      <c r="Z404">
        <v>35</v>
      </c>
      <c r="AA404">
        <v>851</v>
      </c>
      <c r="AB404">
        <v>14</v>
      </c>
      <c r="AC404">
        <v>5893</v>
      </c>
      <c r="AD404">
        <v>5881</v>
      </c>
    </row>
    <row r="405" spans="1:30" ht="12.75">
      <c r="A405" t="s">
        <v>433</v>
      </c>
      <c r="B405" t="s">
        <v>193</v>
      </c>
      <c r="C405" t="s">
        <v>196</v>
      </c>
      <c r="D405" t="s">
        <v>285</v>
      </c>
      <c r="E405">
        <v>1206</v>
      </c>
      <c r="F405">
        <v>14</v>
      </c>
      <c r="G405">
        <v>2795</v>
      </c>
      <c r="H405">
        <v>32</v>
      </c>
      <c r="I405">
        <v>2877</v>
      </c>
      <c r="J405">
        <v>33</v>
      </c>
      <c r="K405">
        <v>2132</v>
      </c>
      <c r="L405">
        <v>25</v>
      </c>
      <c r="M405">
        <v>701</v>
      </c>
      <c r="N405">
        <v>8</v>
      </c>
      <c r="O405">
        <v>63</v>
      </c>
      <c r="P405">
        <v>1</v>
      </c>
      <c r="Q405">
        <v>74</v>
      </c>
      <c r="R405">
        <v>1</v>
      </c>
      <c r="S405">
        <v>349</v>
      </c>
      <c r="T405">
        <v>4</v>
      </c>
      <c r="U405">
        <v>48</v>
      </c>
      <c r="V405">
        <v>1</v>
      </c>
      <c r="W405">
        <v>1675</v>
      </c>
      <c r="X405">
        <v>19</v>
      </c>
      <c r="Y405">
        <v>3177</v>
      </c>
      <c r="Z405">
        <v>37</v>
      </c>
      <c r="AA405">
        <v>1216</v>
      </c>
      <c r="AB405">
        <v>14</v>
      </c>
      <c r="AC405">
        <v>8620</v>
      </c>
      <c r="AD405">
        <v>8599</v>
      </c>
    </row>
    <row r="406" spans="1:30" ht="12.75">
      <c r="A406" t="s">
        <v>749</v>
      </c>
      <c r="B406" t="s">
        <v>193</v>
      </c>
      <c r="C406" t="s">
        <v>450</v>
      </c>
      <c r="D406" t="s">
        <v>37</v>
      </c>
      <c r="E406">
        <v>35</v>
      </c>
      <c r="F406">
        <v>12</v>
      </c>
      <c r="G406">
        <v>97</v>
      </c>
      <c r="H406">
        <v>34</v>
      </c>
      <c r="I406">
        <v>91</v>
      </c>
      <c r="J406">
        <v>32</v>
      </c>
      <c r="K406">
        <v>82</v>
      </c>
      <c r="L406">
        <v>29</v>
      </c>
      <c r="M406">
        <v>22</v>
      </c>
      <c r="N406">
        <v>8</v>
      </c>
      <c r="O406">
        <v>1</v>
      </c>
      <c r="P406">
        <v>1</v>
      </c>
      <c r="Q406">
        <v>4</v>
      </c>
      <c r="R406">
        <v>1</v>
      </c>
      <c r="S406">
        <v>5</v>
      </c>
      <c r="T406">
        <v>2</v>
      </c>
      <c r="U406">
        <v>3</v>
      </c>
      <c r="V406">
        <v>3</v>
      </c>
      <c r="W406">
        <v>38</v>
      </c>
      <c r="X406">
        <v>13</v>
      </c>
      <c r="Y406">
        <v>119</v>
      </c>
      <c r="Z406">
        <v>42</v>
      </c>
      <c r="AA406">
        <v>20</v>
      </c>
      <c r="AB406">
        <v>7</v>
      </c>
      <c r="AC406">
        <v>285</v>
      </c>
      <c r="AD406">
        <v>284</v>
      </c>
    </row>
    <row r="407" spans="1:30" ht="12.75">
      <c r="A407" t="s">
        <v>749</v>
      </c>
      <c r="B407" t="s">
        <v>191</v>
      </c>
      <c r="C407" t="s">
        <v>450</v>
      </c>
      <c r="D407" t="s">
        <v>651</v>
      </c>
      <c r="E407">
        <v>17</v>
      </c>
      <c r="F407">
        <v>16</v>
      </c>
      <c r="G407">
        <v>40</v>
      </c>
      <c r="H407">
        <v>38</v>
      </c>
      <c r="I407">
        <v>31</v>
      </c>
      <c r="J407">
        <v>30</v>
      </c>
      <c r="K407">
        <v>19</v>
      </c>
      <c r="L407">
        <v>18</v>
      </c>
      <c r="M407">
        <v>9</v>
      </c>
      <c r="N407">
        <v>9</v>
      </c>
      <c r="O407">
        <v>1</v>
      </c>
      <c r="P407">
        <v>1</v>
      </c>
      <c r="Q407">
        <v>3</v>
      </c>
      <c r="R407">
        <v>3</v>
      </c>
      <c r="S407">
        <v>2</v>
      </c>
      <c r="T407">
        <v>2</v>
      </c>
      <c r="U407">
        <v>3</v>
      </c>
      <c r="V407">
        <v>3</v>
      </c>
      <c r="W407">
        <v>12</v>
      </c>
      <c r="X407">
        <v>11</v>
      </c>
      <c r="Y407">
        <v>50</v>
      </c>
      <c r="Z407">
        <v>48</v>
      </c>
      <c r="AA407">
        <v>5</v>
      </c>
      <c r="AB407">
        <v>5</v>
      </c>
      <c r="AC407">
        <v>105</v>
      </c>
      <c r="AD407">
        <v>105</v>
      </c>
    </row>
    <row r="408" spans="1:30" ht="12.75">
      <c r="A408" t="s">
        <v>749</v>
      </c>
      <c r="B408" t="s">
        <v>313</v>
      </c>
      <c r="C408" t="s">
        <v>450</v>
      </c>
      <c r="D408" t="s">
        <v>149</v>
      </c>
      <c r="E408">
        <v>18</v>
      </c>
      <c r="F408">
        <v>10</v>
      </c>
      <c r="G408">
        <v>57</v>
      </c>
      <c r="H408">
        <v>32</v>
      </c>
      <c r="I408">
        <v>60</v>
      </c>
      <c r="J408">
        <v>33</v>
      </c>
      <c r="K408">
        <v>63</v>
      </c>
      <c r="L408">
        <v>35</v>
      </c>
      <c r="M408">
        <v>13</v>
      </c>
      <c r="N408">
        <v>7</v>
      </c>
      <c r="O408" t="s">
        <v>549</v>
      </c>
      <c r="P408" t="s">
        <v>549</v>
      </c>
      <c r="Q408">
        <v>1</v>
      </c>
      <c r="R408">
        <v>1</v>
      </c>
      <c r="S408">
        <v>3</v>
      </c>
      <c r="T408">
        <v>2</v>
      </c>
      <c r="U408" t="s">
        <v>549</v>
      </c>
      <c r="V408" t="s">
        <v>549</v>
      </c>
      <c r="W408">
        <v>26</v>
      </c>
      <c r="X408">
        <v>14</v>
      </c>
      <c r="Y408">
        <v>69</v>
      </c>
      <c r="Z408">
        <v>38</v>
      </c>
      <c r="AA408">
        <v>15</v>
      </c>
      <c r="AB408">
        <v>8</v>
      </c>
      <c r="AC408">
        <v>180</v>
      </c>
      <c r="AD408">
        <v>179</v>
      </c>
    </row>
    <row r="409" spans="1:30" ht="12.75">
      <c r="A409" t="s">
        <v>353</v>
      </c>
      <c r="B409" t="s">
        <v>191</v>
      </c>
      <c r="C409" t="s">
        <v>465</v>
      </c>
      <c r="D409" t="s">
        <v>479</v>
      </c>
      <c r="E409">
        <v>9</v>
      </c>
      <c r="F409">
        <v>45</v>
      </c>
      <c r="G409">
        <v>11</v>
      </c>
      <c r="H409">
        <v>55</v>
      </c>
      <c r="I409">
        <v>3</v>
      </c>
      <c r="J409">
        <v>15</v>
      </c>
      <c r="K409">
        <v>4</v>
      </c>
      <c r="L409">
        <v>20</v>
      </c>
      <c r="M409">
        <v>2</v>
      </c>
      <c r="N409">
        <v>10</v>
      </c>
      <c r="O409" t="s">
        <v>549</v>
      </c>
      <c r="P409" t="s">
        <v>549</v>
      </c>
      <c r="Q409">
        <v>1</v>
      </c>
      <c r="R409">
        <v>5</v>
      </c>
      <c r="S409" t="s">
        <v>549</v>
      </c>
      <c r="T409" t="s">
        <v>549</v>
      </c>
      <c r="U409" t="s">
        <v>549</v>
      </c>
      <c r="V409" t="s">
        <v>549</v>
      </c>
      <c r="W409">
        <v>6</v>
      </c>
      <c r="X409">
        <v>30</v>
      </c>
      <c r="Y409">
        <v>6</v>
      </c>
      <c r="Z409">
        <v>30</v>
      </c>
      <c r="AA409">
        <v>3</v>
      </c>
      <c r="AB409">
        <v>15</v>
      </c>
      <c r="AC409">
        <v>20</v>
      </c>
      <c r="AD409">
        <v>20</v>
      </c>
    </row>
    <row r="410" spans="1:30" ht="12.75">
      <c r="A410" t="s">
        <v>353</v>
      </c>
      <c r="B410" t="s">
        <v>313</v>
      </c>
      <c r="C410" t="s">
        <v>465</v>
      </c>
      <c r="D410" t="s">
        <v>150</v>
      </c>
      <c r="E410">
        <v>17</v>
      </c>
      <c r="F410">
        <v>22</v>
      </c>
      <c r="G410">
        <v>32</v>
      </c>
      <c r="H410">
        <v>41</v>
      </c>
      <c r="I410">
        <v>23</v>
      </c>
      <c r="J410">
        <v>29</v>
      </c>
      <c r="K410">
        <v>19</v>
      </c>
      <c r="L410">
        <v>24</v>
      </c>
      <c r="M410">
        <v>2</v>
      </c>
      <c r="N410">
        <v>3</v>
      </c>
      <c r="O410" t="s">
        <v>549</v>
      </c>
      <c r="P410" t="s">
        <v>549</v>
      </c>
      <c r="Q410" t="s">
        <v>549</v>
      </c>
      <c r="R410" t="s">
        <v>549</v>
      </c>
      <c r="S410" t="s">
        <v>549</v>
      </c>
      <c r="T410" t="s">
        <v>549</v>
      </c>
      <c r="U410" t="s">
        <v>549</v>
      </c>
      <c r="V410" t="s">
        <v>549</v>
      </c>
      <c r="W410">
        <v>9</v>
      </c>
      <c r="X410">
        <v>11</v>
      </c>
      <c r="Y410">
        <v>26</v>
      </c>
      <c r="Z410">
        <v>33</v>
      </c>
      <c r="AA410">
        <v>9</v>
      </c>
      <c r="AB410">
        <v>11</v>
      </c>
      <c r="AC410">
        <v>79</v>
      </c>
      <c r="AD410">
        <v>79</v>
      </c>
    </row>
    <row r="411" spans="1:30" ht="12.75">
      <c r="A411" t="s">
        <v>353</v>
      </c>
      <c r="B411" t="s">
        <v>193</v>
      </c>
      <c r="C411" t="s">
        <v>465</v>
      </c>
      <c r="D411" t="s">
        <v>16</v>
      </c>
      <c r="E411">
        <v>26</v>
      </c>
      <c r="F411">
        <v>26</v>
      </c>
      <c r="G411">
        <v>43</v>
      </c>
      <c r="H411">
        <v>43</v>
      </c>
      <c r="I411">
        <v>26</v>
      </c>
      <c r="J411">
        <v>26</v>
      </c>
      <c r="K411">
        <v>23</v>
      </c>
      <c r="L411">
        <v>23</v>
      </c>
      <c r="M411">
        <v>4</v>
      </c>
      <c r="N411">
        <v>4</v>
      </c>
      <c r="O411" t="s">
        <v>549</v>
      </c>
      <c r="P411" t="s">
        <v>549</v>
      </c>
      <c r="Q411">
        <v>1</v>
      </c>
      <c r="R411">
        <v>5</v>
      </c>
      <c r="S411" t="s">
        <v>549</v>
      </c>
      <c r="T411" t="s">
        <v>549</v>
      </c>
      <c r="U411" t="s">
        <v>549</v>
      </c>
      <c r="V411" t="s">
        <v>549</v>
      </c>
      <c r="W411">
        <v>15</v>
      </c>
      <c r="X411">
        <v>15</v>
      </c>
      <c r="Y411">
        <v>32</v>
      </c>
      <c r="Z411">
        <v>32</v>
      </c>
      <c r="AA411">
        <v>12</v>
      </c>
      <c r="AB411">
        <v>12</v>
      </c>
      <c r="AC411">
        <v>99</v>
      </c>
      <c r="AD411">
        <v>99</v>
      </c>
    </row>
    <row r="412" spans="1:30" ht="12.75">
      <c r="A412" t="s">
        <v>450</v>
      </c>
      <c r="B412" t="s">
        <v>193</v>
      </c>
      <c r="C412" t="s">
        <v>196</v>
      </c>
      <c r="D412" t="s">
        <v>286</v>
      </c>
      <c r="E412">
        <v>593</v>
      </c>
      <c r="F412">
        <v>12</v>
      </c>
      <c r="G412">
        <v>1650</v>
      </c>
      <c r="H412">
        <v>34</v>
      </c>
      <c r="I412">
        <v>1697</v>
      </c>
      <c r="J412">
        <v>35</v>
      </c>
      <c r="K412">
        <v>1187</v>
      </c>
      <c r="L412">
        <v>25</v>
      </c>
      <c r="M412">
        <v>411</v>
      </c>
      <c r="N412">
        <v>9</v>
      </c>
      <c r="O412">
        <v>55</v>
      </c>
      <c r="P412">
        <v>1</v>
      </c>
      <c r="Q412">
        <v>60</v>
      </c>
      <c r="R412">
        <v>1</v>
      </c>
      <c r="S412">
        <v>147</v>
      </c>
      <c r="T412">
        <v>3</v>
      </c>
      <c r="U412">
        <v>32</v>
      </c>
      <c r="V412">
        <v>1</v>
      </c>
      <c r="W412">
        <v>759</v>
      </c>
      <c r="X412">
        <v>16</v>
      </c>
      <c r="Y412">
        <v>2006</v>
      </c>
      <c r="Z412">
        <v>41</v>
      </c>
      <c r="AA412">
        <v>520</v>
      </c>
      <c r="AB412">
        <v>11</v>
      </c>
      <c r="AC412">
        <v>4841</v>
      </c>
      <c r="AD412">
        <v>4833</v>
      </c>
    </row>
    <row r="413" spans="1:30" ht="12.75">
      <c r="A413" t="s">
        <v>450</v>
      </c>
      <c r="B413" t="s">
        <v>313</v>
      </c>
      <c r="C413" t="s">
        <v>196</v>
      </c>
      <c r="D413" t="s">
        <v>44</v>
      </c>
      <c r="E413">
        <v>358</v>
      </c>
      <c r="F413">
        <v>12</v>
      </c>
      <c r="G413">
        <v>960</v>
      </c>
      <c r="H413">
        <v>32</v>
      </c>
      <c r="I413">
        <v>1165</v>
      </c>
      <c r="J413">
        <v>39</v>
      </c>
      <c r="K413">
        <v>808</v>
      </c>
      <c r="L413">
        <v>27</v>
      </c>
      <c r="M413">
        <v>241</v>
      </c>
      <c r="N413">
        <v>8</v>
      </c>
      <c r="O413">
        <v>29</v>
      </c>
      <c r="P413">
        <v>1</v>
      </c>
      <c r="Q413">
        <v>7</v>
      </c>
      <c r="R413">
        <v>0</v>
      </c>
      <c r="S413">
        <v>95</v>
      </c>
      <c r="T413">
        <v>3</v>
      </c>
      <c r="U413">
        <v>8</v>
      </c>
      <c r="V413">
        <v>0</v>
      </c>
      <c r="W413">
        <v>464</v>
      </c>
      <c r="X413">
        <v>15</v>
      </c>
      <c r="Y413">
        <v>1180</v>
      </c>
      <c r="Z413">
        <v>39</v>
      </c>
      <c r="AA413">
        <v>325</v>
      </c>
      <c r="AB413">
        <v>11</v>
      </c>
      <c r="AC413">
        <v>3017</v>
      </c>
      <c r="AD413">
        <v>3012</v>
      </c>
    </row>
    <row r="414" spans="1:30" ht="12.75">
      <c r="A414" t="s">
        <v>450</v>
      </c>
      <c r="B414" t="s">
        <v>187</v>
      </c>
      <c r="C414" t="s">
        <v>196</v>
      </c>
      <c r="D414" t="s">
        <v>516</v>
      </c>
      <c r="E414" t="s">
        <v>549</v>
      </c>
      <c r="F414" t="s">
        <v>549</v>
      </c>
      <c r="G414">
        <v>4</v>
      </c>
      <c r="H414">
        <v>44</v>
      </c>
      <c r="I414">
        <v>2</v>
      </c>
      <c r="J414">
        <v>22</v>
      </c>
      <c r="K414">
        <v>2</v>
      </c>
      <c r="L414">
        <v>22</v>
      </c>
      <c r="M414" t="s">
        <v>549</v>
      </c>
      <c r="N414" t="s">
        <v>549</v>
      </c>
      <c r="O414" t="s">
        <v>549</v>
      </c>
      <c r="P414" t="s">
        <v>549</v>
      </c>
      <c r="Q414" t="s">
        <v>549</v>
      </c>
      <c r="R414" t="s">
        <v>549</v>
      </c>
      <c r="S414" t="s">
        <v>549</v>
      </c>
      <c r="T414" t="s">
        <v>549</v>
      </c>
      <c r="U414">
        <v>2</v>
      </c>
      <c r="V414">
        <v>22</v>
      </c>
      <c r="W414" t="s">
        <v>549</v>
      </c>
      <c r="X414" t="s">
        <v>549</v>
      </c>
      <c r="Y414">
        <v>1</v>
      </c>
      <c r="Z414">
        <v>11</v>
      </c>
      <c r="AA414">
        <v>2</v>
      </c>
      <c r="AB414">
        <v>22</v>
      </c>
      <c r="AC414">
        <v>9</v>
      </c>
      <c r="AD414">
        <v>9</v>
      </c>
    </row>
    <row r="415" spans="1:30" ht="12.75">
      <c r="A415" t="s">
        <v>450</v>
      </c>
      <c r="B415" t="s">
        <v>191</v>
      </c>
      <c r="C415" t="s">
        <v>196</v>
      </c>
      <c r="D415" t="s">
        <v>695</v>
      </c>
      <c r="E415">
        <v>235</v>
      </c>
      <c r="F415">
        <v>13</v>
      </c>
      <c r="G415">
        <v>686</v>
      </c>
      <c r="H415">
        <v>38</v>
      </c>
      <c r="I415">
        <v>530</v>
      </c>
      <c r="J415">
        <v>29</v>
      </c>
      <c r="K415">
        <v>377</v>
      </c>
      <c r="L415">
        <v>21</v>
      </c>
      <c r="M415">
        <v>170</v>
      </c>
      <c r="N415">
        <v>9</v>
      </c>
      <c r="O415">
        <v>26</v>
      </c>
      <c r="P415">
        <v>1</v>
      </c>
      <c r="Q415">
        <v>53</v>
      </c>
      <c r="R415">
        <v>3</v>
      </c>
      <c r="S415">
        <v>52</v>
      </c>
      <c r="T415">
        <v>3</v>
      </c>
      <c r="U415">
        <v>22</v>
      </c>
      <c r="V415">
        <v>1</v>
      </c>
      <c r="W415">
        <v>295</v>
      </c>
      <c r="X415">
        <v>16</v>
      </c>
      <c r="Y415">
        <v>825</v>
      </c>
      <c r="Z415">
        <v>45</v>
      </c>
      <c r="AA415">
        <v>193</v>
      </c>
      <c r="AB415">
        <v>11</v>
      </c>
      <c r="AC415">
        <v>1815</v>
      </c>
      <c r="AD415">
        <v>1812</v>
      </c>
    </row>
    <row r="416" spans="1:30" ht="12.75">
      <c r="A416" t="s">
        <v>758</v>
      </c>
      <c r="B416" t="s">
        <v>193</v>
      </c>
      <c r="C416" t="s">
        <v>433</v>
      </c>
      <c r="D416" t="s">
        <v>287</v>
      </c>
      <c r="E416">
        <v>26</v>
      </c>
      <c r="F416">
        <v>11</v>
      </c>
      <c r="G416">
        <v>103</v>
      </c>
      <c r="H416">
        <v>44</v>
      </c>
      <c r="I416">
        <v>54</v>
      </c>
      <c r="J416">
        <v>23</v>
      </c>
      <c r="K416">
        <v>56</v>
      </c>
      <c r="L416">
        <v>24</v>
      </c>
      <c r="M416">
        <v>25</v>
      </c>
      <c r="N416">
        <v>11</v>
      </c>
      <c r="O416">
        <v>1</v>
      </c>
      <c r="P416">
        <v>1</v>
      </c>
      <c r="Q416">
        <v>3</v>
      </c>
      <c r="R416">
        <v>4</v>
      </c>
      <c r="S416">
        <v>10</v>
      </c>
      <c r="T416">
        <v>4</v>
      </c>
      <c r="U416">
        <v>1</v>
      </c>
      <c r="V416">
        <v>1</v>
      </c>
      <c r="W416">
        <v>29</v>
      </c>
      <c r="X416">
        <v>12</v>
      </c>
      <c r="Y416">
        <v>68</v>
      </c>
      <c r="Z416">
        <v>29</v>
      </c>
      <c r="AA416">
        <v>37</v>
      </c>
      <c r="AB416">
        <v>16</v>
      </c>
      <c r="AC416">
        <v>233</v>
      </c>
      <c r="AD416">
        <v>232</v>
      </c>
    </row>
    <row r="417" spans="1:30" ht="12.75">
      <c r="A417" t="s">
        <v>758</v>
      </c>
      <c r="B417" t="s">
        <v>191</v>
      </c>
      <c r="C417" t="s">
        <v>433</v>
      </c>
      <c r="D417" t="s">
        <v>652</v>
      </c>
      <c r="E417">
        <v>11</v>
      </c>
      <c r="F417">
        <v>16</v>
      </c>
      <c r="G417">
        <v>30</v>
      </c>
      <c r="H417">
        <v>43</v>
      </c>
      <c r="I417">
        <v>14</v>
      </c>
      <c r="J417">
        <v>20</v>
      </c>
      <c r="K417">
        <v>12</v>
      </c>
      <c r="L417">
        <v>17</v>
      </c>
      <c r="M417">
        <v>4</v>
      </c>
      <c r="N417">
        <v>6</v>
      </c>
      <c r="O417">
        <v>1</v>
      </c>
      <c r="P417">
        <v>1</v>
      </c>
      <c r="Q417">
        <v>3</v>
      </c>
      <c r="R417">
        <v>4</v>
      </c>
      <c r="S417">
        <v>2</v>
      </c>
      <c r="T417">
        <v>3</v>
      </c>
      <c r="U417">
        <v>1</v>
      </c>
      <c r="V417">
        <v>1</v>
      </c>
      <c r="W417">
        <v>10</v>
      </c>
      <c r="X417">
        <v>14</v>
      </c>
      <c r="Y417">
        <v>28</v>
      </c>
      <c r="Z417">
        <v>40</v>
      </c>
      <c r="AA417">
        <v>9</v>
      </c>
      <c r="AB417">
        <v>13</v>
      </c>
      <c r="AC417">
        <v>70</v>
      </c>
      <c r="AD417">
        <v>69</v>
      </c>
    </row>
    <row r="418" spans="1:30" ht="12.75">
      <c r="A418" t="s">
        <v>758</v>
      </c>
      <c r="B418" t="s">
        <v>313</v>
      </c>
      <c r="C418" t="s">
        <v>433</v>
      </c>
      <c r="D418" t="s">
        <v>151</v>
      </c>
      <c r="E418">
        <v>15</v>
      </c>
      <c r="F418">
        <v>9</v>
      </c>
      <c r="G418">
        <v>73</v>
      </c>
      <c r="H418">
        <v>45</v>
      </c>
      <c r="I418">
        <v>40</v>
      </c>
      <c r="J418">
        <v>25</v>
      </c>
      <c r="K418">
        <v>44</v>
      </c>
      <c r="L418">
        <v>27</v>
      </c>
      <c r="M418">
        <v>21</v>
      </c>
      <c r="N418">
        <v>13</v>
      </c>
      <c r="O418" t="s">
        <v>549</v>
      </c>
      <c r="P418" t="s">
        <v>549</v>
      </c>
      <c r="Q418" t="s">
        <v>549</v>
      </c>
      <c r="R418" t="s">
        <v>549</v>
      </c>
      <c r="S418">
        <v>8</v>
      </c>
      <c r="T418">
        <v>5</v>
      </c>
      <c r="U418" t="s">
        <v>549</v>
      </c>
      <c r="V418" t="s">
        <v>549</v>
      </c>
      <c r="W418">
        <v>19</v>
      </c>
      <c r="X418">
        <v>12</v>
      </c>
      <c r="Y418">
        <v>40</v>
      </c>
      <c r="Z418">
        <v>25</v>
      </c>
      <c r="AA418">
        <v>28</v>
      </c>
      <c r="AB418">
        <v>17</v>
      </c>
      <c r="AC418">
        <v>163</v>
      </c>
      <c r="AD418">
        <v>163</v>
      </c>
    </row>
    <row r="419" spans="1:30" ht="12.75">
      <c r="A419" t="s">
        <v>320</v>
      </c>
      <c r="B419" t="s">
        <v>191</v>
      </c>
      <c r="C419" t="s">
        <v>463</v>
      </c>
      <c r="D419" t="s">
        <v>653</v>
      </c>
      <c r="E419">
        <v>10</v>
      </c>
      <c r="F419">
        <v>27</v>
      </c>
      <c r="G419">
        <v>13</v>
      </c>
      <c r="H419">
        <v>35</v>
      </c>
      <c r="I419">
        <v>4</v>
      </c>
      <c r="J419">
        <v>11</v>
      </c>
      <c r="K419">
        <v>5</v>
      </c>
      <c r="L419">
        <v>14</v>
      </c>
      <c r="M419" t="s">
        <v>549</v>
      </c>
      <c r="N419" t="s">
        <v>549</v>
      </c>
      <c r="O419" t="s">
        <v>549</v>
      </c>
      <c r="P419" t="s">
        <v>549</v>
      </c>
      <c r="Q419">
        <v>1</v>
      </c>
      <c r="R419">
        <v>3</v>
      </c>
      <c r="S419" t="s">
        <v>549</v>
      </c>
      <c r="T419" t="s">
        <v>549</v>
      </c>
      <c r="U419" t="s">
        <v>549</v>
      </c>
      <c r="V419" t="s">
        <v>549</v>
      </c>
      <c r="W419">
        <v>9</v>
      </c>
      <c r="X419">
        <v>24</v>
      </c>
      <c r="Y419">
        <v>14</v>
      </c>
      <c r="Z419">
        <v>38</v>
      </c>
      <c r="AA419">
        <v>6</v>
      </c>
      <c r="AB419">
        <v>16</v>
      </c>
      <c r="AC419">
        <v>37</v>
      </c>
      <c r="AD419">
        <v>37</v>
      </c>
    </row>
    <row r="420" spans="1:30" ht="12.75">
      <c r="A420" t="s">
        <v>320</v>
      </c>
      <c r="B420" t="s">
        <v>313</v>
      </c>
      <c r="C420" t="s">
        <v>463</v>
      </c>
      <c r="D420" t="s">
        <v>533</v>
      </c>
      <c r="E420">
        <v>17</v>
      </c>
      <c r="F420">
        <v>19</v>
      </c>
      <c r="G420">
        <v>20</v>
      </c>
      <c r="H420">
        <v>22</v>
      </c>
      <c r="I420">
        <v>16</v>
      </c>
      <c r="J420">
        <v>18</v>
      </c>
      <c r="K420">
        <v>10</v>
      </c>
      <c r="L420">
        <v>11</v>
      </c>
      <c r="M420">
        <v>1</v>
      </c>
      <c r="N420">
        <v>1</v>
      </c>
      <c r="O420" t="s">
        <v>549</v>
      </c>
      <c r="P420" t="s">
        <v>549</v>
      </c>
      <c r="Q420" t="s">
        <v>549</v>
      </c>
      <c r="R420" t="s">
        <v>549</v>
      </c>
      <c r="S420">
        <v>2</v>
      </c>
      <c r="T420">
        <v>2</v>
      </c>
      <c r="U420">
        <v>1</v>
      </c>
      <c r="V420">
        <v>1</v>
      </c>
      <c r="W420">
        <v>15</v>
      </c>
      <c r="X420">
        <v>16</v>
      </c>
      <c r="Y420">
        <v>37</v>
      </c>
      <c r="Z420">
        <v>41</v>
      </c>
      <c r="AA420">
        <v>5</v>
      </c>
      <c r="AB420">
        <v>5</v>
      </c>
      <c r="AC420">
        <v>91</v>
      </c>
      <c r="AD420">
        <v>90</v>
      </c>
    </row>
    <row r="421" spans="1:30" ht="12.75">
      <c r="A421" t="s">
        <v>320</v>
      </c>
      <c r="B421" t="s">
        <v>193</v>
      </c>
      <c r="C421" t="s">
        <v>463</v>
      </c>
      <c r="D421" t="s">
        <v>288</v>
      </c>
      <c r="E421">
        <v>27</v>
      </c>
      <c r="F421">
        <v>21</v>
      </c>
      <c r="G421">
        <v>33</v>
      </c>
      <c r="H421">
        <v>26</v>
      </c>
      <c r="I421">
        <v>20</v>
      </c>
      <c r="J421">
        <v>16</v>
      </c>
      <c r="K421">
        <v>15</v>
      </c>
      <c r="L421">
        <v>12</v>
      </c>
      <c r="M421">
        <v>1</v>
      </c>
      <c r="N421">
        <v>1</v>
      </c>
      <c r="O421" t="s">
        <v>549</v>
      </c>
      <c r="P421" t="s">
        <v>549</v>
      </c>
      <c r="Q421">
        <v>1</v>
      </c>
      <c r="R421">
        <v>3</v>
      </c>
      <c r="S421">
        <v>2</v>
      </c>
      <c r="T421">
        <v>2</v>
      </c>
      <c r="U421">
        <v>1</v>
      </c>
      <c r="V421">
        <v>1</v>
      </c>
      <c r="W421">
        <v>24</v>
      </c>
      <c r="X421">
        <v>19</v>
      </c>
      <c r="Y421">
        <v>51</v>
      </c>
      <c r="Z421">
        <v>40</v>
      </c>
      <c r="AA421">
        <v>11</v>
      </c>
      <c r="AB421">
        <v>9</v>
      </c>
      <c r="AC421">
        <v>128</v>
      </c>
      <c r="AD421">
        <v>127</v>
      </c>
    </row>
    <row r="422" spans="1:30" ht="12.75">
      <c r="A422" t="s">
        <v>409</v>
      </c>
      <c r="B422" t="s">
        <v>193</v>
      </c>
      <c r="C422" t="s">
        <v>394</v>
      </c>
      <c r="D422" t="s">
        <v>289</v>
      </c>
      <c r="E422">
        <v>32</v>
      </c>
      <c r="F422">
        <v>14</v>
      </c>
      <c r="G422">
        <v>55</v>
      </c>
      <c r="H422">
        <v>25</v>
      </c>
      <c r="I422">
        <v>80</v>
      </c>
      <c r="J422">
        <v>36</v>
      </c>
      <c r="K422">
        <v>62</v>
      </c>
      <c r="L422">
        <v>28</v>
      </c>
      <c r="M422">
        <v>18</v>
      </c>
      <c r="N422">
        <v>8</v>
      </c>
      <c r="O422">
        <v>4</v>
      </c>
      <c r="P422">
        <v>2</v>
      </c>
      <c r="Q422">
        <v>2</v>
      </c>
      <c r="R422">
        <v>1</v>
      </c>
      <c r="S422">
        <v>6</v>
      </c>
      <c r="T422">
        <v>3</v>
      </c>
      <c r="U422">
        <v>4</v>
      </c>
      <c r="V422">
        <v>2</v>
      </c>
      <c r="W422">
        <v>71</v>
      </c>
      <c r="X422">
        <v>32</v>
      </c>
      <c r="Y422">
        <v>85</v>
      </c>
      <c r="Z422">
        <v>38</v>
      </c>
      <c r="AA422">
        <v>35</v>
      </c>
      <c r="AB422">
        <v>16</v>
      </c>
      <c r="AC422">
        <v>224</v>
      </c>
      <c r="AD422">
        <v>223</v>
      </c>
    </row>
    <row r="423" spans="1:30" ht="12.75">
      <c r="A423" t="s">
        <v>409</v>
      </c>
      <c r="B423" t="s">
        <v>191</v>
      </c>
      <c r="C423" t="s">
        <v>394</v>
      </c>
      <c r="D423" t="s">
        <v>654</v>
      </c>
      <c r="E423">
        <v>13</v>
      </c>
      <c r="F423">
        <v>18</v>
      </c>
      <c r="G423">
        <v>28</v>
      </c>
      <c r="H423">
        <v>38</v>
      </c>
      <c r="I423">
        <v>23</v>
      </c>
      <c r="J423">
        <v>31</v>
      </c>
      <c r="K423">
        <v>13</v>
      </c>
      <c r="L423">
        <v>18</v>
      </c>
      <c r="M423">
        <v>11</v>
      </c>
      <c r="N423">
        <v>15</v>
      </c>
      <c r="O423">
        <v>3</v>
      </c>
      <c r="P423">
        <v>4</v>
      </c>
      <c r="Q423">
        <v>1</v>
      </c>
      <c r="R423">
        <v>1</v>
      </c>
      <c r="S423">
        <v>3</v>
      </c>
      <c r="T423">
        <v>4</v>
      </c>
      <c r="U423">
        <v>3</v>
      </c>
      <c r="V423">
        <v>4</v>
      </c>
      <c r="W423">
        <v>18</v>
      </c>
      <c r="X423">
        <v>24</v>
      </c>
      <c r="Y423">
        <v>34</v>
      </c>
      <c r="Z423">
        <v>46</v>
      </c>
      <c r="AA423">
        <v>10</v>
      </c>
      <c r="AB423">
        <v>14</v>
      </c>
      <c r="AC423">
        <v>74</v>
      </c>
      <c r="AD423">
        <v>74</v>
      </c>
    </row>
    <row r="424" spans="1:30" ht="12.75">
      <c r="A424" t="s">
        <v>409</v>
      </c>
      <c r="B424" t="s">
        <v>313</v>
      </c>
      <c r="C424" t="s">
        <v>394</v>
      </c>
      <c r="D424" t="s">
        <v>152</v>
      </c>
      <c r="E424">
        <v>19</v>
      </c>
      <c r="F424">
        <v>13</v>
      </c>
      <c r="G424">
        <v>27</v>
      </c>
      <c r="H424">
        <v>18</v>
      </c>
      <c r="I424">
        <v>57</v>
      </c>
      <c r="J424">
        <v>38</v>
      </c>
      <c r="K424">
        <v>49</v>
      </c>
      <c r="L424">
        <v>33</v>
      </c>
      <c r="M424">
        <v>7</v>
      </c>
      <c r="N424">
        <v>5</v>
      </c>
      <c r="O424">
        <v>1</v>
      </c>
      <c r="P424">
        <v>1</v>
      </c>
      <c r="Q424">
        <v>1</v>
      </c>
      <c r="R424">
        <v>1</v>
      </c>
      <c r="S424">
        <v>3</v>
      </c>
      <c r="T424">
        <v>2</v>
      </c>
      <c r="U424">
        <v>1</v>
      </c>
      <c r="V424">
        <v>1</v>
      </c>
      <c r="W424">
        <v>53</v>
      </c>
      <c r="X424">
        <v>35</v>
      </c>
      <c r="Y424">
        <v>51</v>
      </c>
      <c r="Z424">
        <v>34</v>
      </c>
      <c r="AA424">
        <v>25</v>
      </c>
      <c r="AB424">
        <v>17</v>
      </c>
      <c r="AC424">
        <v>150</v>
      </c>
      <c r="AD424">
        <v>149</v>
      </c>
    </row>
    <row r="425" spans="1:30" ht="12.75">
      <c r="A425" t="s">
        <v>371</v>
      </c>
      <c r="B425" t="s">
        <v>191</v>
      </c>
      <c r="C425" t="s">
        <v>357</v>
      </c>
      <c r="D425" t="s">
        <v>655</v>
      </c>
      <c r="E425">
        <v>5</v>
      </c>
      <c r="F425">
        <v>18</v>
      </c>
      <c r="G425">
        <v>13</v>
      </c>
      <c r="H425">
        <v>46</v>
      </c>
      <c r="I425">
        <v>8</v>
      </c>
      <c r="J425">
        <v>29</v>
      </c>
      <c r="K425">
        <v>7</v>
      </c>
      <c r="L425">
        <v>25</v>
      </c>
      <c r="M425">
        <v>2</v>
      </c>
      <c r="N425">
        <v>7</v>
      </c>
      <c r="O425">
        <v>1</v>
      </c>
      <c r="P425">
        <v>4</v>
      </c>
      <c r="Q425">
        <v>1</v>
      </c>
      <c r="R425">
        <v>4</v>
      </c>
      <c r="S425">
        <v>1</v>
      </c>
      <c r="T425">
        <v>4</v>
      </c>
      <c r="U425" t="s">
        <v>549</v>
      </c>
      <c r="V425" t="s">
        <v>549</v>
      </c>
      <c r="W425">
        <v>14</v>
      </c>
      <c r="X425">
        <v>50</v>
      </c>
      <c r="Y425">
        <v>11</v>
      </c>
      <c r="Z425">
        <v>39</v>
      </c>
      <c r="AA425">
        <v>4</v>
      </c>
      <c r="AB425">
        <v>14</v>
      </c>
      <c r="AC425">
        <v>28</v>
      </c>
      <c r="AD425">
        <v>28</v>
      </c>
    </row>
    <row r="426" spans="1:30" ht="12.75">
      <c r="A426" t="s">
        <v>371</v>
      </c>
      <c r="B426" t="s">
        <v>313</v>
      </c>
      <c r="C426" t="s">
        <v>357</v>
      </c>
      <c r="D426" t="s">
        <v>153</v>
      </c>
      <c r="E426">
        <v>9</v>
      </c>
      <c r="F426">
        <v>17</v>
      </c>
      <c r="G426">
        <v>18</v>
      </c>
      <c r="H426">
        <v>35</v>
      </c>
      <c r="I426">
        <v>24</v>
      </c>
      <c r="J426">
        <v>46</v>
      </c>
      <c r="K426">
        <v>15</v>
      </c>
      <c r="L426">
        <v>29</v>
      </c>
      <c r="M426">
        <v>6</v>
      </c>
      <c r="N426">
        <v>12</v>
      </c>
      <c r="O426" t="s">
        <v>549</v>
      </c>
      <c r="P426" t="s">
        <v>549</v>
      </c>
      <c r="Q426" t="s">
        <v>549</v>
      </c>
      <c r="R426" t="s">
        <v>549</v>
      </c>
      <c r="S426" t="s">
        <v>549</v>
      </c>
      <c r="T426" t="s">
        <v>549</v>
      </c>
      <c r="U426" t="s">
        <v>549</v>
      </c>
      <c r="V426" t="s">
        <v>549</v>
      </c>
      <c r="W426">
        <v>11</v>
      </c>
      <c r="X426">
        <v>21</v>
      </c>
      <c r="Y426">
        <v>25</v>
      </c>
      <c r="Z426">
        <v>48</v>
      </c>
      <c r="AA426">
        <v>7</v>
      </c>
      <c r="AB426">
        <v>13</v>
      </c>
      <c r="AC426">
        <v>52</v>
      </c>
      <c r="AD426">
        <v>52</v>
      </c>
    </row>
    <row r="427" spans="1:30" ht="12.75">
      <c r="A427" t="s">
        <v>371</v>
      </c>
      <c r="B427" t="s">
        <v>193</v>
      </c>
      <c r="C427" t="s">
        <v>357</v>
      </c>
      <c r="D427" t="s">
        <v>17</v>
      </c>
      <c r="E427">
        <v>14</v>
      </c>
      <c r="F427">
        <v>18</v>
      </c>
      <c r="G427">
        <v>31</v>
      </c>
      <c r="H427">
        <v>39</v>
      </c>
      <c r="I427">
        <v>32</v>
      </c>
      <c r="J427">
        <v>40</v>
      </c>
      <c r="K427">
        <v>22</v>
      </c>
      <c r="L427">
        <v>28</v>
      </c>
      <c r="M427">
        <v>8</v>
      </c>
      <c r="N427">
        <v>10</v>
      </c>
      <c r="O427">
        <v>1</v>
      </c>
      <c r="P427">
        <v>4</v>
      </c>
      <c r="Q427">
        <v>1</v>
      </c>
      <c r="R427">
        <v>4</v>
      </c>
      <c r="S427">
        <v>1</v>
      </c>
      <c r="T427">
        <v>4</v>
      </c>
      <c r="U427" t="s">
        <v>549</v>
      </c>
      <c r="V427" t="s">
        <v>549</v>
      </c>
      <c r="W427">
        <v>25</v>
      </c>
      <c r="X427">
        <v>31</v>
      </c>
      <c r="Y427">
        <v>36</v>
      </c>
      <c r="Z427">
        <v>45</v>
      </c>
      <c r="AA427">
        <v>11</v>
      </c>
      <c r="AB427">
        <v>14</v>
      </c>
      <c r="AC427">
        <v>80</v>
      </c>
      <c r="AD427">
        <v>80</v>
      </c>
    </row>
    <row r="428" spans="1:30" ht="12.75">
      <c r="A428" t="s">
        <v>338</v>
      </c>
      <c r="B428" t="s">
        <v>193</v>
      </c>
      <c r="C428" t="s">
        <v>541</v>
      </c>
      <c r="D428" t="s">
        <v>290</v>
      </c>
      <c r="E428">
        <v>87</v>
      </c>
      <c r="F428">
        <v>13</v>
      </c>
      <c r="G428">
        <v>197</v>
      </c>
      <c r="H428">
        <v>29</v>
      </c>
      <c r="I428">
        <v>210</v>
      </c>
      <c r="J428">
        <v>31</v>
      </c>
      <c r="K428">
        <v>149</v>
      </c>
      <c r="L428">
        <v>22</v>
      </c>
      <c r="M428">
        <v>44</v>
      </c>
      <c r="N428">
        <v>6</v>
      </c>
      <c r="O428">
        <v>4</v>
      </c>
      <c r="P428">
        <v>1</v>
      </c>
      <c r="Q428">
        <v>11</v>
      </c>
      <c r="R428">
        <v>2</v>
      </c>
      <c r="S428">
        <v>24</v>
      </c>
      <c r="T428">
        <v>4</v>
      </c>
      <c r="U428">
        <v>1</v>
      </c>
      <c r="V428">
        <v>0</v>
      </c>
      <c r="W428">
        <v>143</v>
      </c>
      <c r="X428">
        <v>21</v>
      </c>
      <c r="Y428">
        <v>273</v>
      </c>
      <c r="Z428">
        <v>40</v>
      </c>
      <c r="AA428">
        <v>94</v>
      </c>
      <c r="AB428">
        <v>14</v>
      </c>
      <c r="AC428">
        <v>678</v>
      </c>
      <c r="AD428">
        <v>676</v>
      </c>
    </row>
    <row r="429" spans="1:30" ht="12.75">
      <c r="A429" t="s">
        <v>338</v>
      </c>
      <c r="B429" t="s">
        <v>191</v>
      </c>
      <c r="C429" t="s">
        <v>541</v>
      </c>
      <c r="D429" t="s">
        <v>656</v>
      </c>
      <c r="E429">
        <v>37</v>
      </c>
      <c r="F429">
        <v>14</v>
      </c>
      <c r="G429">
        <v>92</v>
      </c>
      <c r="H429">
        <v>34</v>
      </c>
      <c r="I429">
        <v>72</v>
      </c>
      <c r="J429">
        <v>27</v>
      </c>
      <c r="K429">
        <v>43</v>
      </c>
      <c r="L429">
        <v>16</v>
      </c>
      <c r="M429">
        <v>24</v>
      </c>
      <c r="N429">
        <v>9</v>
      </c>
      <c r="O429">
        <v>2</v>
      </c>
      <c r="P429">
        <v>1</v>
      </c>
      <c r="Q429">
        <v>9</v>
      </c>
      <c r="R429">
        <v>3</v>
      </c>
      <c r="S429">
        <v>9</v>
      </c>
      <c r="T429">
        <v>3</v>
      </c>
      <c r="U429">
        <v>1</v>
      </c>
      <c r="V429">
        <v>0</v>
      </c>
      <c r="W429">
        <v>65</v>
      </c>
      <c r="X429">
        <v>24</v>
      </c>
      <c r="Y429">
        <v>116</v>
      </c>
      <c r="Z429">
        <v>43</v>
      </c>
      <c r="AA429">
        <v>36</v>
      </c>
      <c r="AB429">
        <v>13</v>
      </c>
      <c r="AC429">
        <v>267</v>
      </c>
      <c r="AD429">
        <v>266</v>
      </c>
    </row>
    <row r="430" spans="1:30" ht="12.75">
      <c r="A430" t="s">
        <v>338</v>
      </c>
      <c r="B430" t="s">
        <v>313</v>
      </c>
      <c r="C430" t="s">
        <v>541</v>
      </c>
      <c r="D430" t="s">
        <v>154</v>
      </c>
      <c r="E430">
        <v>50</v>
      </c>
      <c r="F430">
        <v>12</v>
      </c>
      <c r="G430">
        <v>105</v>
      </c>
      <c r="H430">
        <v>26</v>
      </c>
      <c r="I430">
        <v>138</v>
      </c>
      <c r="J430">
        <v>34</v>
      </c>
      <c r="K430">
        <v>106</v>
      </c>
      <c r="L430">
        <v>26</v>
      </c>
      <c r="M430">
        <v>20</v>
      </c>
      <c r="N430">
        <v>5</v>
      </c>
      <c r="O430">
        <v>2</v>
      </c>
      <c r="P430">
        <v>0</v>
      </c>
      <c r="Q430">
        <v>2</v>
      </c>
      <c r="R430">
        <v>0</v>
      </c>
      <c r="S430">
        <v>15</v>
      </c>
      <c r="T430">
        <v>4</v>
      </c>
      <c r="U430" t="s">
        <v>549</v>
      </c>
      <c r="V430" t="s">
        <v>549</v>
      </c>
      <c r="W430">
        <v>78</v>
      </c>
      <c r="X430">
        <v>19</v>
      </c>
      <c r="Y430">
        <v>157</v>
      </c>
      <c r="Z430">
        <v>38</v>
      </c>
      <c r="AA430">
        <v>58</v>
      </c>
      <c r="AB430">
        <v>14</v>
      </c>
      <c r="AC430">
        <v>411</v>
      </c>
      <c r="AD430">
        <v>410</v>
      </c>
    </row>
    <row r="431" spans="1:30" ht="12.75">
      <c r="A431" t="s">
        <v>372</v>
      </c>
      <c r="B431" t="s">
        <v>191</v>
      </c>
      <c r="C431" t="s">
        <v>357</v>
      </c>
      <c r="D431" t="s">
        <v>657</v>
      </c>
      <c r="E431">
        <v>10</v>
      </c>
      <c r="F431">
        <v>15</v>
      </c>
      <c r="G431">
        <v>29</v>
      </c>
      <c r="H431">
        <v>43</v>
      </c>
      <c r="I431">
        <v>32</v>
      </c>
      <c r="J431">
        <v>48</v>
      </c>
      <c r="K431">
        <v>9</v>
      </c>
      <c r="L431">
        <v>13</v>
      </c>
      <c r="M431">
        <v>2</v>
      </c>
      <c r="N431">
        <v>3</v>
      </c>
      <c r="O431" t="s">
        <v>549</v>
      </c>
      <c r="P431" t="s">
        <v>549</v>
      </c>
      <c r="Q431">
        <v>2</v>
      </c>
      <c r="R431">
        <v>3</v>
      </c>
      <c r="S431" t="s">
        <v>549</v>
      </c>
      <c r="T431" t="s">
        <v>549</v>
      </c>
      <c r="U431">
        <v>1</v>
      </c>
      <c r="V431">
        <v>1</v>
      </c>
      <c r="W431">
        <v>19</v>
      </c>
      <c r="X431">
        <v>28</v>
      </c>
      <c r="Y431">
        <v>34</v>
      </c>
      <c r="Z431">
        <v>51</v>
      </c>
      <c r="AA431">
        <v>5</v>
      </c>
      <c r="AB431">
        <v>7</v>
      </c>
      <c r="AC431">
        <v>67</v>
      </c>
      <c r="AD431">
        <v>67</v>
      </c>
    </row>
    <row r="432" spans="1:30" ht="12.75">
      <c r="A432" t="s">
        <v>372</v>
      </c>
      <c r="B432" t="s">
        <v>313</v>
      </c>
      <c r="C432" t="s">
        <v>357</v>
      </c>
      <c r="D432" t="s">
        <v>155</v>
      </c>
      <c r="E432">
        <v>43</v>
      </c>
      <c r="F432">
        <v>17</v>
      </c>
      <c r="G432">
        <v>66</v>
      </c>
      <c r="H432">
        <v>26</v>
      </c>
      <c r="I432">
        <v>126</v>
      </c>
      <c r="J432">
        <v>50</v>
      </c>
      <c r="K432">
        <v>47</v>
      </c>
      <c r="L432">
        <v>19</v>
      </c>
      <c r="M432">
        <v>23</v>
      </c>
      <c r="N432">
        <v>9</v>
      </c>
      <c r="O432">
        <v>3</v>
      </c>
      <c r="P432">
        <v>1</v>
      </c>
      <c r="Q432">
        <v>1</v>
      </c>
      <c r="R432">
        <v>0</v>
      </c>
      <c r="S432">
        <v>6</v>
      </c>
      <c r="T432">
        <v>2</v>
      </c>
      <c r="U432" t="s">
        <v>549</v>
      </c>
      <c r="V432" t="s">
        <v>549</v>
      </c>
      <c r="W432">
        <v>74</v>
      </c>
      <c r="X432">
        <v>29</v>
      </c>
      <c r="Y432">
        <v>99</v>
      </c>
      <c r="Z432">
        <v>39</v>
      </c>
      <c r="AA432">
        <v>20</v>
      </c>
      <c r="AB432">
        <v>8</v>
      </c>
      <c r="AC432">
        <v>254</v>
      </c>
      <c r="AD432">
        <v>254</v>
      </c>
    </row>
    <row r="433" spans="1:30" ht="12.75">
      <c r="A433" t="s">
        <v>372</v>
      </c>
      <c r="B433" t="s">
        <v>193</v>
      </c>
      <c r="C433" t="s">
        <v>357</v>
      </c>
      <c r="D433" t="s">
        <v>291</v>
      </c>
      <c r="E433">
        <v>53</v>
      </c>
      <c r="F433">
        <v>17</v>
      </c>
      <c r="G433">
        <v>95</v>
      </c>
      <c r="H433">
        <v>30</v>
      </c>
      <c r="I433">
        <v>158</v>
      </c>
      <c r="J433">
        <v>49</v>
      </c>
      <c r="K433">
        <v>56</v>
      </c>
      <c r="L433">
        <v>17</v>
      </c>
      <c r="M433">
        <v>25</v>
      </c>
      <c r="N433">
        <v>8</v>
      </c>
      <c r="O433">
        <v>3</v>
      </c>
      <c r="P433">
        <v>1</v>
      </c>
      <c r="Q433">
        <v>3</v>
      </c>
      <c r="R433">
        <v>1</v>
      </c>
      <c r="S433">
        <v>6</v>
      </c>
      <c r="T433">
        <v>2</v>
      </c>
      <c r="U433">
        <v>1</v>
      </c>
      <c r="V433">
        <v>1</v>
      </c>
      <c r="W433">
        <v>93</v>
      </c>
      <c r="X433">
        <v>29</v>
      </c>
      <c r="Y433">
        <v>133</v>
      </c>
      <c r="Z433">
        <v>41</v>
      </c>
      <c r="AA433">
        <v>25</v>
      </c>
      <c r="AB433">
        <v>8</v>
      </c>
      <c r="AC433">
        <v>321</v>
      </c>
      <c r="AD433">
        <v>321</v>
      </c>
    </row>
    <row r="434" spans="1:30" ht="12.75">
      <c r="A434" t="s">
        <v>355</v>
      </c>
      <c r="B434" t="s">
        <v>193</v>
      </c>
      <c r="C434" t="s">
        <v>465</v>
      </c>
      <c r="D434" t="s">
        <v>25</v>
      </c>
      <c r="E434">
        <v>28</v>
      </c>
      <c r="F434">
        <v>17</v>
      </c>
      <c r="G434">
        <v>50</v>
      </c>
      <c r="H434">
        <v>31</v>
      </c>
      <c r="I434">
        <v>74</v>
      </c>
      <c r="J434">
        <v>46</v>
      </c>
      <c r="K434">
        <v>31</v>
      </c>
      <c r="L434">
        <v>19</v>
      </c>
      <c r="M434">
        <v>8</v>
      </c>
      <c r="N434">
        <v>5</v>
      </c>
      <c r="O434" t="s">
        <v>549</v>
      </c>
      <c r="P434" t="s">
        <v>549</v>
      </c>
      <c r="Q434">
        <v>1</v>
      </c>
      <c r="R434">
        <v>1</v>
      </c>
      <c r="S434">
        <v>9</v>
      </c>
      <c r="T434">
        <v>6</v>
      </c>
      <c r="U434">
        <v>3</v>
      </c>
      <c r="V434">
        <v>2</v>
      </c>
      <c r="W434">
        <v>26</v>
      </c>
      <c r="X434">
        <v>16</v>
      </c>
      <c r="Y434">
        <v>72</v>
      </c>
      <c r="Z434">
        <v>44</v>
      </c>
      <c r="AA434">
        <v>34</v>
      </c>
      <c r="AB434">
        <v>21</v>
      </c>
      <c r="AC434">
        <v>162</v>
      </c>
      <c r="AD434">
        <v>162</v>
      </c>
    </row>
    <row r="435" spans="1:30" ht="12.75">
      <c r="A435" t="s">
        <v>355</v>
      </c>
      <c r="B435" t="s">
        <v>191</v>
      </c>
      <c r="C435" t="s">
        <v>465</v>
      </c>
      <c r="D435" t="s">
        <v>658</v>
      </c>
      <c r="E435">
        <v>10</v>
      </c>
      <c r="F435">
        <v>29</v>
      </c>
      <c r="G435">
        <v>14</v>
      </c>
      <c r="H435">
        <v>40</v>
      </c>
      <c r="I435">
        <v>10</v>
      </c>
      <c r="J435">
        <v>29</v>
      </c>
      <c r="K435">
        <v>6</v>
      </c>
      <c r="L435">
        <v>17</v>
      </c>
      <c r="M435">
        <v>4</v>
      </c>
      <c r="N435">
        <v>11</v>
      </c>
      <c r="O435" t="s">
        <v>549</v>
      </c>
      <c r="P435" t="s">
        <v>549</v>
      </c>
      <c r="Q435" t="s">
        <v>549</v>
      </c>
      <c r="R435" t="s">
        <v>549</v>
      </c>
      <c r="S435">
        <v>3</v>
      </c>
      <c r="T435">
        <v>9</v>
      </c>
      <c r="U435">
        <v>2</v>
      </c>
      <c r="V435">
        <v>6</v>
      </c>
      <c r="W435">
        <v>10</v>
      </c>
      <c r="X435">
        <v>29</v>
      </c>
      <c r="Y435">
        <v>14</v>
      </c>
      <c r="Z435">
        <v>40</v>
      </c>
      <c r="AA435">
        <v>10</v>
      </c>
      <c r="AB435">
        <v>29</v>
      </c>
      <c r="AC435">
        <v>35</v>
      </c>
      <c r="AD435">
        <v>35</v>
      </c>
    </row>
    <row r="436" spans="1:30" ht="12.75">
      <c r="A436" t="s">
        <v>355</v>
      </c>
      <c r="B436" t="s">
        <v>313</v>
      </c>
      <c r="C436" t="s">
        <v>465</v>
      </c>
      <c r="D436" t="s">
        <v>534</v>
      </c>
      <c r="E436">
        <v>18</v>
      </c>
      <c r="F436">
        <v>14</v>
      </c>
      <c r="G436">
        <v>36</v>
      </c>
      <c r="H436">
        <v>28</v>
      </c>
      <c r="I436">
        <v>64</v>
      </c>
      <c r="J436">
        <v>50</v>
      </c>
      <c r="K436">
        <v>25</v>
      </c>
      <c r="L436">
        <v>20</v>
      </c>
      <c r="M436">
        <v>4</v>
      </c>
      <c r="N436">
        <v>3</v>
      </c>
      <c r="O436" t="s">
        <v>549</v>
      </c>
      <c r="P436" t="s">
        <v>549</v>
      </c>
      <c r="Q436">
        <v>1</v>
      </c>
      <c r="R436">
        <v>1</v>
      </c>
      <c r="S436">
        <v>6</v>
      </c>
      <c r="T436">
        <v>5</v>
      </c>
      <c r="U436">
        <v>1</v>
      </c>
      <c r="V436">
        <v>1</v>
      </c>
      <c r="W436">
        <v>16</v>
      </c>
      <c r="X436">
        <v>13</v>
      </c>
      <c r="Y436">
        <v>58</v>
      </c>
      <c r="Z436">
        <v>46</v>
      </c>
      <c r="AA436">
        <v>24</v>
      </c>
      <c r="AB436">
        <v>19</v>
      </c>
      <c r="AC436">
        <v>127</v>
      </c>
      <c r="AD436">
        <v>127</v>
      </c>
    </row>
    <row r="437" spans="1:30" ht="12.75">
      <c r="A437" t="s">
        <v>329</v>
      </c>
      <c r="B437" t="s">
        <v>191</v>
      </c>
      <c r="C437" t="s">
        <v>541</v>
      </c>
      <c r="D437" t="s">
        <v>659</v>
      </c>
      <c r="E437">
        <v>4</v>
      </c>
      <c r="F437">
        <v>8</v>
      </c>
      <c r="G437">
        <v>18</v>
      </c>
      <c r="H437">
        <v>36</v>
      </c>
      <c r="I437">
        <v>13</v>
      </c>
      <c r="J437">
        <v>26</v>
      </c>
      <c r="K437">
        <v>12</v>
      </c>
      <c r="L437">
        <v>24</v>
      </c>
      <c r="M437">
        <v>5</v>
      </c>
      <c r="N437">
        <v>10</v>
      </c>
      <c r="O437" t="s">
        <v>549</v>
      </c>
      <c r="P437" t="s">
        <v>549</v>
      </c>
      <c r="Q437">
        <v>2</v>
      </c>
      <c r="R437">
        <v>4</v>
      </c>
      <c r="S437">
        <v>4</v>
      </c>
      <c r="T437">
        <v>8</v>
      </c>
      <c r="U437">
        <v>1</v>
      </c>
      <c r="V437">
        <v>2</v>
      </c>
      <c r="W437">
        <v>17</v>
      </c>
      <c r="X437">
        <v>34</v>
      </c>
      <c r="Y437">
        <v>16</v>
      </c>
      <c r="Z437">
        <v>32</v>
      </c>
      <c r="AA437">
        <v>5</v>
      </c>
      <c r="AB437">
        <v>10</v>
      </c>
      <c r="AC437">
        <v>50</v>
      </c>
      <c r="AD437">
        <v>50</v>
      </c>
    </row>
    <row r="438" spans="1:30" ht="12.75">
      <c r="A438" t="s">
        <v>329</v>
      </c>
      <c r="B438" t="s">
        <v>313</v>
      </c>
      <c r="C438" t="s">
        <v>541</v>
      </c>
      <c r="D438" t="s">
        <v>535</v>
      </c>
      <c r="E438">
        <v>14</v>
      </c>
      <c r="F438">
        <v>16</v>
      </c>
      <c r="G438">
        <v>30</v>
      </c>
      <c r="H438">
        <v>35</v>
      </c>
      <c r="I438">
        <v>43</v>
      </c>
      <c r="J438">
        <v>50</v>
      </c>
      <c r="K438">
        <v>19</v>
      </c>
      <c r="L438">
        <v>22</v>
      </c>
      <c r="M438">
        <v>4</v>
      </c>
      <c r="N438">
        <v>5</v>
      </c>
      <c r="O438" t="s">
        <v>549</v>
      </c>
      <c r="P438" t="s">
        <v>549</v>
      </c>
      <c r="Q438" t="s">
        <v>549</v>
      </c>
      <c r="R438" t="s">
        <v>549</v>
      </c>
      <c r="S438">
        <v>10</v>
      </c>
      <c r="T438">
        <v>12</v>
      </c>
      <c r="U438" t="s">
        <v>549</v>
      </c>
      <c r="V438" t="s">
        <v>549</v>
      </c>
      <c r="W438">
        <v>21</v>
      </c>
      <c r="X438">
        <v>24</v>
      </c>
      <c r="Y438">
        <v>30</v>
      </c>
      <c r="Z438">
        <v>35</v>
      </c>
      <c r="AA438">
        <v>8</v>
      </c>
      <c r="AB438">
        <v>9</v>
      </c>
      <c r="AC438">
        <v>86</v>
      </c>
      <c r="AD438">
        <v>86</v>
      </c>
    </row>
    <row r="439" spans="1:30" ht="12.75">
      <c r="A439" t="s">
        <v>329</v>
      </c>
      <c r="B439" t="s">
        <v>193</v>
      </c>
      <c r="C439" t="s">
        <v>541</v>
      </c>
      <c r="D439" t="s">
        <v>38</v>
      </c>
      <c r="E439">
        <v>18</v>
      </c>
      <c r="F439">
        <v>13</v>
      </c>
      <c r="G439">
        <v>48</v>
      </c>
      <c r="H439">
        <v>35</v>
      </c>
      <c r="I439">
        <v>56</v>
      </c>
      <c r="J439">
        <v>41</v>
      </c>
      <c r="K439">
        <v>31</v>
      </c>
      <c r="L439">
        <v>23</v>
      </c>
      <c r="M439">
        <v>9</v>
      </c>
      <c r="N439">
        <v>7</v>
      </c>
      <c r="O439" t="s">
        <v>549</v>
      </c>
      <c r="P439" t="s">
        <v>549</v>
      </c>
      <c r="Q439">
        <v>2</v>
      </c>
      <c r="R439">
        <v>4</v>
      </c>
      <c r="S439">
        <v>14</v>
      </c>
      <c r="T439">
        <v>10</v>
      </c>
      <c r="U439">
        <v>1</v>
      </c>
      <c r="V439">
        <v>2</v>
      </c>
      <c r="W439">
        <v>38</v>
      </c>
      <c r="X439">
        <v>28</v>
      </c>
      <c r="Y439">
        <v>47</v>
      </c>
      <c r="Z439">
        <v>34</v>
      </c>
      <c r="AA439">
        <v>13</v>
      </c>
      <c r="AB439">
        <v>10</v>
      </c>
      <c r="AC439">
        <v>137</v>
      </c>
      <c r="AD439">
        <v>137</v>
      </c>
    </row>
    <row r="440" spans="1:30" ht="12.75">
      <c r="A440" t="s">
        <v>329</v>
      </c>
      <c r="B440" t="s">
        <v>187</v>
      </c>
      <c r="C440" t="s">
        <v>541</v>
      </c>
      <c r="D440" t="s">
        <v>480</v>
      </c>
      <c r="E440" t="s">
        <v>549</v>
      </c>
      <c r="F440" t="s">
        <v>549</v>
      </c>
      <c r="G440" t="s">
        <v>549</v>
      </c>
      <c r="H440" t="s">
        <v>549</v>
      </c>
      <c r="I440" t="s">
        <v>549</v>
      </c>
      <c r="J440" t="s">
        <v>549</v>
      </c>
      <c r="K440" t="s">
        <v>549</v>
      </c>
      <c r="L440" t="s">
        <v>549</v>
      </c>
      <c r="M440" t="s">
        <v>549</v>
      </c>
      <c r="N440" t="s">
        <v>549</v>
      </c>
      <c r="O440" t="s">
        <v>549</v>
      </c>
      <c r="P440" t="s">
        <v>549</v>
      </c>
      <c r="Q440" t="s">
        <v>549</v>
      </c>
      <c r="R440" t="s">
        <v>549</v>
      </c>
      <c r="S440" t="s">
        <v>549</v>
      </c>
      <c r="T440" t="s">
        <v>549</v>
      </c>
      <c r="U440" t="s">
        <v>549</v>
      </c>
      <c r="V440" t="s">
        <v>549</v>
      </c>
      <c r="W440" t="s">
        <v>549</v>
      </c>
      <c r="X440" t="s">
        <v>549</v>
      </c>
      <c r="Y440">
        <v>1</v>
      </c>
      <c r="Z440">
        <v>100</v>
      </c>
      <c r="AA440" t="s">
        <v>549</v>
      </c>
      <c r="AB440" t="s">
        <v>549</v>
      </c>
      <c r="AC440">
        <v>1</v>
      </c>
      <c r="AD440">
        <v>1</v>
      </c>
    </row>
    <row r="441" spans="1:30" ht="12.75">
      <c r="A441" t="s">
        <v>322</v>
      </c>
      <c r="B441" t="s">
        <v>187</v>
      </c>
      <c r="C441" t="s">
        <v>463</v>
      </c>
      <c r="D441" t="s">
        <v>481</v>
      </c>
      <c r="E441">
        <v>1</v>
      </c>
      <c r="F441">
        <v>33</v>
      </c>
      <c r="G441">
        <v>3</v>
      </c>
      <c r="H441">
        <v>100</v>
      </c>
      <c r="I441">
        <v>1</v>
      </c>
      <c r="J441">
        <v>33</v>
      </c>
      <c r="K441" t="s">
        <v>549</v>
      </c>
      <c r="L441" t="s">
        <v>549</v>
      </c>
      <c r="M441">
        <v>1</v>
      </c>
      <c r="N441">
        <v>33</v>
      </c>
      <c r="O441" t="s">
        <v>549</v>
      </c>
      <c r="P441" t="s">
        <v>549</v>
      </c>
      <c r="Q441" t="s">
        <v>549</v>
      </c>
      <c r="R441" t="s">
        <v>549</v>
      </c>
      <c r="S441" t="s">
        <v>549</v>
      </c>
      <c r="T441" t="s">
        <v>549</v>
      </c>
      <c r="U441" t="s">
        <v>549</v>
      </c>
      <c r="V441" t="s">
        <v>549</v>
      </c>
      <c r="W441">
        <v>1</v>
      </c>
      <c r="X441">
        <v>33</v>
      </c>
      <c r="Y441">
        <v>2</v>
      </c>
      <c r="Z441">
        <v>67</v>
      </c>
      <c r="AA441" t="s">
        <v>549</v>
      </c>
      <c r="AB441" t="s">
        <v>549</v>
      </c>
      <c r="AC441">
        <v>3</v>
      </c>
      <c r="AD441">
        <v>3</v>
      </c>
    </row>
    <row r="442" spans="1:30" ht="12.75">
      <c r="A442" t="s">
        <v>322</v>
      </c>
      <c r="B442" t="s">
        <v>193</v>
      </c>
      <c r="C442" t="s">
        <v>463</v>
      </c>
      <c r="D442" t="s">
        <v>292</v>
      </c>
      <c r="E442">
        <v>66</v>
      </c>
      <c r="F442">
        <v>11</v>
      </c>
      <c r="G442">
        <v>182</v>
      </c>
      <c r="H442">
        <v>30</v>
      </c>
      <c r="I442">
        <v>207</v>
      </c>
      <c r="J442">
        <v>34</v>
      </c>
      <c r="K442">
        <v>104</v>
      </c>
      <c r="L442">
        <v>17</v>
      </c>
      <c r="M442">
        <v>33</v>
      </c>
      <c r="N442">
        <v>5</v>
      </c>
      <c r="O442">
        <v>5</v>
      </c>
      <c r="P442">
        <v>1</v>
      </c>
      <c r="Q442">
        <v>11</v>
      </c>
      <c r="R442">
        <v>2</v>
      </c>
      <c r="S442">
        <v>35</v>
      </c>
      <c r="T442">
        <v>6</v>
      </c>
      <c r="U442">
        <v>8</v>
      </c>
      <c r="V442">
        <v>1</v>
      </c>
      <c r="W442">
        <v>115</v>
      </c>
      <c r="X442">
        <v>19</v>
      </c>
      <c r="Y442">
        <v>299</v>
      </c>
      <c r="Z442">
        <v>49</v>
      </c>
      <c r="AA442">
        <v>56</v>
      </c>
      <c r="AB442">
        <v>9</v>
      </c>
      <c r="AC442">
        <v>615</v>
      </c>
      <c r="AD442">
        <v>613</v>
      </c>
    </row>
    <row r="443" spans="1:30" ht="12.75">
      <c r="A443" t="s">
        <v>322</v>
      </c>
      <c r="B443" t="s">
        <v>191</v>
      </c>
      <c r="C443" t="s">
        <v>463</v>
      </c>
      <c r="D443" t="s">
        <v>660</v>
      </c>
      <c r="E443">
        <v>28</v>
      </c>
      <c r="F443">
        <v>13</v>
      </c>
      <c r="G443">
        <v>87</v>
      </c>
      <c r="H443">
        <v>40</v>
      </c>
      <c r="I443">
        <v>51</v>
      </c>
      <c r="J443">
        <v>23</v>
      </c>
      <c r="K443">
        <v>32</v>
      </c>
      <c r="L443">
        <v>15</v>
      </c>
      <c r="M443">
        <v>14</v>
      </c>
      <c r="N443">
        <v>6</v>
      </c>
      <c r="O443">
        <v>3</v>
      </c>
      <c r="P443">
        <v>1</v>
      </c>
      <c r="Q443">
        <v>4</v>
      </c>
      <c r="R443">
        <v>2</v>
      </c>
      <c r="S443">
        <v>9</v>
      </c>
      <c r="T443">
        <v>4</v>
      </c>
      <c r="U443">
        <v>7</v>
      </c>
      <c r="V443">
        <v>3</v>
      </c>
      <c r="W443">
        <v>42</v>
      </c>
      <c r="X443">
        <v>19</v>
      </c>
      <c r="Y443">
        <v>105</v>
      </c>
      <c r="Z443">
        <v>48</v>
      </c>
      <c r="AA443">
        <v>23</v>
      </c>
      <c r="AB443">
        <v>10</v>
      </c>
      <c r="AC443">
        <v>220</v>
      </c>
      <c r="AD443">
        <v>220</v>
      </c>
    </row>
    <row r="444" spans="1:30" ht="12.75">
      <c r="A444" t="s">
        <v>322</v>
      </c>
      <c r="B444" t="s">
        <v>313</v>
      </c>
      <c r="C444" t="s">
        <v>463</v>
      </c>
      <c r="D444" t="s">
        <v>156</v>
      </c>
      <c r="E444">
        <v>37</v>
      </c>
      <c r="F444">
        <v>9</v>
      </c>
      <c r="G444">
        <v>92</v>
      </c>
      <c r="H444">
        <v>23</v>
      </c>
      <c r="I444">
        <v>155</v>
      </c>
      <c r="J444">
        <v>40</v>
      </c>
      <c r="K444">
        <v>72</v>
      </c>
      <c r="L444">
        <v>18</v>
      </c>
      <c r="M444">
        <v>18</v>
      </c>
      <c r="N444">
        <v>5</v>
      </c>
      <c r="O444">
        <v>2</v>
      </c>
      <c r="P444">
        <v>1</v>
      </c>
      <c r="Q444">
        <v>7</v>
      </c>
      <c r="R444">
        <v>2</v>
      </c>
      <c r="S444">
        <v>26</v>
      </c>
      <c r="T444">
        <v>7</v>
      </c>
      <c r="U444">
        <v>1</v>
      </c>
      <c r="V444">
        <v>0</v>
      </c>
      <c r="W444">
        <v>72</v>
      </c>
      <c r="X444">
        <v>18</v>
      </c>
      <c r="Y444">
        <v>192</v>
      </c>
      <c r="Z444">
        <v>49</v>
      </c>
      <c r="AA444">
        <v>33</v>
      </c>
      <c r="AB444">
        <v>8</v>
      </c>
      <c r="AC444">
        <v>392</v>
      </c>
      <c r="AD444">
        <v>390</v>
      </c>
    </row>
    <row r="445" spans="1:30" ht="12.75">
      <c r="A445" t="s">
        <v>354</v>
      </c>
      <c r="B445" t="s">
        <v>191</v>
      </c>
      <c r="C445" t="s">
        <v>465</v>
      </c>
      <c r="D445" t="s">
        <v>661</v>
      </c>
      <c r="E445">
        <v>10</v>
      </c>
      <c r="F445">
        <v>25</v>
      </c>
      <c r="G445">
        <v>15</v>
      </c>
      <c r="H445">
        <v>38</v>
      </c>
      <c r="I445">
        <v>8</v>
      </c>
      <c r="J445">
        <v>20</v>
      </c>
      <c r="K445">
        <v>5</v>
      </c>
      <c r="L445">
        <v>13</v>
      </c>
      <c r="M445">
        <v>4</v>
      </c>
      <c r="N445">
        <v>10</v>
      </c>
      <c r="O445" t="s">
        <v>549</v>
      </c>
      <c r="P445" t="s">
        <v>549</v>
      </c>
      <c r="Q445" t="s">
        <v>549</v>
      </c>
      <c r="R445" t="s">
        <v>549</v>
      </c>
      <c r="S445">
        <v>1</v>
      </c>
      <c r="T445">
        <v>3</v>
      </c>
      <c r="U445" t="s">
        <v>549</v>
      </c>
      <c r="V445" t="s">
        <v>549</v>
      </c>
      <c r="W445">
        <v>9</v>
      </c>
      <c r="X445">
        <v>23</v>
      </c>
      <c r="Y445">
        <v>22</v>
      </c>
      <c r="Z445">
        <v>55</v>
      </c>
      <c r="AA445">
        <v>10</v>
      </c>
      <c r="AB445">
        <v>25</v>
      </c>
      <c r="AC445">
        <v>40</v>
      </c>
      <c r="AD445">
        <v>40</v>
      </c>
    </row>
    <row r="446" spans="1:30" ht="12.75">
      <c r="A446" t="s">
        <v>354</v>
      </c>
      <c r="B446" t="s">
        <v>313</v>
      </c>
      <c r="C446" t="s">
        <v>465</v>
      </c>
      <c r="D446" t="s">
        <v>157</v>
      </c>
      <c r="E446">
        <v>21</v>
      </c>
      <c r="F446">
        <v>16</v>
      </c>
      <c r="G446">
        <v>40</v>
      </c>
      <c r="H446">
        <v>30</v>
      </c>
      <c r="I446">
        <v>16</v>
      </c>
      <c r="J446">
        <v>12</v>
      </c>
      <c r="K446">
        <v>20</v>
      </c>
      <c r="L446">
        <v>15</v>
      </c>
      <c r="M446">
        <v>6</v>
      </c>
      <c r="N446">
        <v>4</v>
      </c>
      <c r="O446" t="s">
        <v>549</v>
      </c>
      <c r="P446" t="s">
        <v>549</v>
      </c>
      <c r="Q446">
        <v>2</v>
      </c>
      <c r="R446">
        <v>1</v>
      </c>
      <c r="S446">
        <v>2</v>
      </c>
      <c r="T446">
        <v>1</v>
      </c>
      <c r="U446" t="s">
        <v>549</v>
      </c>
      <c r="V446" t="s">
        <v>549</v>
      </c>
      <c r="W446">
        <v>22</v>
      </c>
      <c r="X446">
        <v>16</v>
      </c>
      <c r="Y446">
        <v>49</v>
      </c>
      <c r="Z446">
        <v>37</v>
      </c>
      <c r="AA446">
        <v>47</v>
      </c>
      <c r="AB446">
        <v>35</v>
      </c>
      <c r="AC446">
        <v>134</v>
      </c>
      <c r="AD446">
        <v>134</v>
      </c>
    </row>
    <row r="447" spans="1:30" ht="12.75">
      <c r="A447" t="s">
        <v>354</v>
      </c>
      <c r="B447" t="s">
        <v>193</v>
      </c>
      <c r="C447" t="s">
        <v>465</v>
      </c>
      <c r="D447" t="s">
        <v>807</v>
      </c>
      <c r="E447">
        <v>31</v>
      </c>
      <c r="F447">
        <v>18</v>
      </c>
      <c r="G447">
        <v>55</v>
      </c>
      <c r="H447">
        <v>32</v>
      </c>
      <c r="I447">
        <v>24</v>
      </c>
      <c r="J447">
        <v>14</v>
      </c>
      <c r="K447">
        <v>25</v>
      </c>
      <c r="L447">
        <v>14</v>
      </c>
      <c r="M447">
        <v>10</v>
      </c>
      <c r="N447">
        <v>6</v>
      </c>
      <c r="O447" t="s">
        <v>549</v>
      </c>
      <c r="P447" t="s">
        <v>549</v>
      </c>
      <c r="Q447">
        <v>2</v>
      </c>
      <c r="R447">
        <v>1</v>
      </c>
      <c r="S447">
        <v>3</v>
      </c>
      <c r="T447">
        <v>2</v>
      </c>
      <c r="U447" t="s">
        <v>549</v>
      </c>
      <c r="V447" t="s">
        <v>549</v>
      </c>
      <c r="W447">
        <v>31</v>
      </c>
      <c r="X447">
        <v>18</v>
      </c>
      <c r="Y447">
        <v>71</v>
      </c>
      <c r="Z447">
        <v>41</v>
      </c>
      <c r="AA447">
        <v>57</v>
      </c>
      <c r="AB447">
        <v>33</v>
      </c>
      <c r="AC447">
        <v>174</v>
      </c>
      <c r="AD447">
        <v>174</v>
      </c>
    </row>
    <row r="448" spans="1:30" ht="12.75">
      <c r="A448" t="s">
        <v>440</v>
      </c>
      <c r="B448" t="s">
        <v>193</v>
      </c>
      <c r="C448" t="s">
        <v>433</v>
      </c>
      <c r="D448" t="s">
        <v>293</v>
      </c>
      <c r="E448">
        <v>155</v>
      </c>
      <c r="F448">
        <v>14</v>
      </c>
      <c r="G448">
        <v>385</v>
      </c>
      <c r="H448">
        <v>35</v>
      </c>
      <c r="I448">
        <v>366</v>
      </c>
      <c r="J448">
        <v>33</v>
      </c>
      <c r="K448">
        <v>267</v>
      </c>
      <c r="L448">
        <v>24</v>
      </c>
      <c r="M448">
        <v>73</v>
      </c>
      <c r="N448">
        <v>7</v>
      </c>
      <c r="O448">
        <v>7</v>
      </c>
      <c r="P448">
        <v>1</v>
      </c>
      <c r="Q448">
        <v>13</v>
      </c>
      <c r="R448">
        <v>1</v>
      </c>
      <c r="S448">
        <v>40</v>
      </c>
      <c r="T448">
        <v>4</v>
      </c>
      <c r="U448">
        <v>6</v>
      </c>
      <c r="V448">
        <v>2</v>
      </c>
      <c r="W448">
        <v>233</v>
      </c>
      <c r="X448">
        <v>21</v>
      </c>
      <c r="Y448">
        <v>425</v>
      </c>
      <c r="Z448">
        <v>38</v>
      </c>
      <c r="AA448">
        <v>146</v>
      </c>
      <c r="AB448">
        <v>13</v>
      </c>
      <c r="AC448">
        <v>1116</v>
      </c>
      <c r="AD448">
        <v>1114</v>
      </c>
    </row>
    <row r="449" spans="1:30" ht="12.75">
      <c r="A449" t="s">
        <v>440</v>
      </c>
      <c r="B449" t="s">
        <v>187</v>
      </c>
      <c r="C449" t="s">
        <v>433</v>
      </c>
      <c r="D449" t="s">
        <v>839</v>
      </c>
      <c r="E449">
        <v>1</v>
      </c>
      <c r="F449">
        <v>100</v>
      </c>
      <c r="G449" t="s">
        <v>549</v>
      </c>
      <c r="H449" t="s">
        <v>549</v>
      </c>
      <c r="I449">
        <v>1</v>
      </c>
      <c r="J449">
        <v>100</v>
      </c>
      <c r="K449">
        <v>1</v>
      </c>
      <c r="L449">
        <v>100</v>
      </c>
      <c r="M449" t="s">
        <v>549</v>
      </c>
      <c r="N449" t="s">
        <v>549</v>
      </c>
      <c r="O449" t="s">
        <v>549</v>
      </c>
      <c r="P449" t="s">
        <v>549</v>
      </c>
      <c r="Q449" t="s">
        <v>549</v>
      </c>
      <c r="R449" t="s">
        <v>549</v>
      </c>
      <c r="S449" t="s">
        <v>549</v>
      </c>
      <c r="T449" t="s">
        <v>549</v>
      </c>
      <c r="U449" t="s">
        <v>549</v>
      </c>
      <c r="V449" t="s">
        <v>549</v>
      </c>
      <c r="W449">
        <v>1</v>
      </c>
      <c r="X449">
        <v>100</v>
      </c>
      <c r="Y449" t="s">
        <v>549</v>
      </c>
      <c r="Z449" t="s">
        <v>549</v>
      </c>
      <c r="AA449" t="s">
        <v>549</v>
      </c>
      <c r="AB449" t="s">
        <v>549</v>
      </c>
      <c r="AC449">
        <v>1</v>
      </c>
      <c r="AD449">
        <v>1</v>
      </c>
    </row>
    <row r="450" spans="1:30" ht="12.75">
      <c r="A450" t="s">
        <v>440</v>
      </c>
      <c r="B450" t="s">
        <v>191</v>
      </c>
      <c r="C450" t="s">
        <v>433</v>
      </c>
      <c r="D450" t="s">
        <v>662</v>
      </c>
      <c r="E450">
        <v>50</v>
      </c>
      <c r="F450">
        <v>15</v>
      </c>
      <c r="G450">
        <v>128</v>
      </c>
      <c r="H450">
        <v>39</v>
      </c>
      <c r="I450">
        <v>81</v>
      </c>
      <c r="J450">
        <v>25</v>
      </c>
      <c r="K450">
        <v>70</v>
      </c>
      <c r="L450">
        <v>21</v>
      </c>
      <c r="M450">
        <v>24</v>
      </c>
      <c r="N450">
        <v>7</v>
      </c>
      <c r="O450">
        <v>4</v>
      </c>
      <c r="P450">
        <v>1</v>
      </c>
      <c r="Q450">
        <v>9</v>
      </c>
      <c r="R450">
        <v>3</v>
      </c>
      <c r="S450">
        <v>16</v>
      </c>
      <c r="T450">
        <v>5</v>
      </c>
      <c r="U450">
        <v>6</v>
      </c>
      <c r="V450">
        <v>2</v>
      </c>
      <c r="W450">
        <v>67</v>
      </c>
      <c r="X450">
        <v>20</v>
      </c>
      <c r="Y450">
        <v>126</v>
      </c>
      <c r="Z450">
        <v>38</v>
      </c>
      <c r="AA450">
        <v>51</v>
      </c>
      <c r="AB450">
        <v>16</v>
      </c>
      <c r="AC450">
        <v>328</v>
      </c>
      <c r="AD450">
        <v>328</v>
      </c>
    </row>
    <row r="451" spans="1:30" ht="13.5" customHeight="1">
      <c r="A451" t="s">
        <v>440</v>
      </c>
      <c r="B451" t="s">
        <v>313</v>
      </c>
      <c r="C451" t="s">
        <v>433</v>
      </c>
      <c r="D451" t="s">
        <v>158</v>
      </c>
      <c r="E451">
        <v>104</v>
      </c>
      <c r="F451">
        <v>13</v>
      </c>
      <c r="G451">
        <v>257</v>
      </c>
      <c r="H451">
        <v>33</v>
      </c>
      <c r="I451">
        <v>284</v>
      </c>
      <c r="J451">
        <v>36</v>
      </c>
      <c r="K451">
        <v>196</v>
      </c>
      <c r="L451">
        <v>25</v>
      </c>
      <c r="M451">
        <v>49</v>
      </c>
      <c r="N451">
        <v>6</v>
      </c>
      <c r="O451">
        <v>3</v>
      </c>
      <c r="P451">
        <v>0</v>
      </c>
      <c r="Q451">
        <v>4</v>
      </c>
      <c r="R451">
        <v>1</v>
      </c>
      <c r="S451">
        <v>24</v>
      </c>
      <c r="T451">
        <v>3</v>
      </c>
      <c r="U451" t="s">
        <v>549</v>
      </c>
      <c r="V451" t="s">
        <v>549</v>
      </c>
      <c r="W451">
        <v>165</v>
      </c>
      <c r="X451">
        <v>21</v>
      </c>
      <c r="Y451">
        <v>299</v>
      </c>
      <c r="Z451">
        <v>38</v>
      </c>
      <c r="AA451">
        <v>95</v>
      </c>
      <c r="AB451">
        <v>12</v>
      </c>
      <c r="AC451">
        <v>787</v>
      </c>
      <c r="AD451">
        <v>785</v>
      </c>
    </row>
    <row r="452" spans="1:30" ht="12.75">
      <c r="A452" t="s">
        <v>432</v>
      </c>
      <c r="B452" t="s">
        <v>191</v>
      </c>
      <c r="C452" t="s">
        <v>414</v>
      </c>
      <c r="D452" t="s">
        <v>663</v>
      </c>
      <c r="E452">
        <v>7</v>
      </c>
      <c r="F452">
        <v>16</v>
      </c>
      <c r="G452">
        <v>19</v>
      </c>
      <c r="H452">
        <v>43</v>
      </c>
      <c r="I452">
        <v>15</v>
      </c>
      <c r="J452">
        <v>34</v>
      </c>
      <c r="K452">
        <v>8</v>
      </c>
      <c r="L452">
        <v>18</v>
      </c>
      <c r="M452">
        <v>7</v>
      </c>
      <c r="N452">
        <v>16</v>
      </c>
      <c r="O452">
        <v>1</v>
      </c>
      <c r="P452">
        <v>2</v>
      </c>
      <c r="Q452" t="s">
        <v>549</v>
      </c>
      <c r="R452" t="s">
        <v>549</v>
      </c>
      <c r="S452">
        <v>4</v>
      </c>
      <c r="T452">
        <v>9</v>
      </c>
      <c r="U452">
        <v>1</v>
      </c>
      <c r="V452">
        <v>2</v>
      </c>
      <c r="W452">
        <v>11</v>
      </c>
      <c r="X452">
        <v>25</v>
      </c>
      <c r="Y452">
        <v>16</v>
      </c>
      <c r="Z452">
        <v>36</v>
      </c>
      <c r="AA452">
        <v>9</v>
      </c>
      <c r="AB452">
        <v>20</v>
      </c>
      <c r="AC452">
        <v>44</v>
      </c>
      <c r="AD452">
        <v>44</v>
      </c>
    </row>
    <row r="453" spans="1:30" ht="12.75">
      <c r="A453" t="s">
        <v>432</v>
      </c>
      <c r="B453" t="s">
        <v>313</v>
      </c>
      <c r="C453" t="s">
        <v>414</v>
      </c>
      <c r="D453" t="s">
        <v>159</v>
      </c>
      <c r="E453">
        <v>13</v>
      </c>
      <c r="F453">
        <v>9</v>
      </c>
      <c r="G453">
        <v>24</v>
      </c>
      <c r="H453">
        <v>17</v>
      </c>
      <c r="I453">
        <v>57</v>
      </c>
      <c r="J453">
        <v>40</v>
      </c>
      <c r="K453">
        <v>33</v>
      </c>
      <c r="L453">
        <v>23</v>
      </c>
      <c r="M453">
        <v>10</v>
      </c>
      <c r="N453">
        <v>7</v>
      </c>
      <c r="O453" t="s">
        <v>549</v>
      </c>
      <c r="P453" t="s">
        <v>549</v>
      </c>
      <c r="Q453">
        <v>1</v>
      </c>
      <c r="R453">
        <v>1</v>
      </c>
      <c r="S453">
        <v>7</v>
      </c>
      <c r="T453">
        <v>5</v>
      </c>
      <c r="U453" t="s">
        <v>549</v>
      </c>
      <c r="V453" t="s">
        <v>549</v>
      </c>
      <c r="W453">
        <v>39</v>
      </c>
      <c r="X453">
        <v>27</v>
      </c>
      <c r="Y453">
        <v>25</v>
      </c>
      <c r="Z453">
        <v>17</v>
      </c>
      <c r="AA453">
        <v>29</v>
      </c>
      <c r="AB453">
        <v>20</v>
      </c>
      <c r="AC453">
        <v>144</v>
      </c>
      <c r="AD453">
        <v>143</v>
      </c>
    </row>
    <row r="454" spans="1:30" ht="12.75">
      <c r="A454" t="s">
        <v>432</v>
      </c>
      <c r="B454" t="s">
        <v>193</v>
      </c>
      <c r="C454" t="s">
        <v>414</v>
      </c>
      <c r="D454" t="s">
        <v>294</v>
      </c>
      <c r="E454">
        <v>20</v>
      </c>
      <c r="F454">
        <v>11</v>
      </c>
      <c r="G454">
        <v>43</v>
      </c>
      <c r="H454">
        <v>23</v>
      </c>
      <c r="I454">
        <v>72</v>
      </c>
      <c r="J454">
        <v>38</v>
      </c>
      <c r="K454">
        <v>41</v>
      </c>
      <c r="L454">
        <v>22</v>
      </c>
      <c r="M454">
        <v>17</v>
      </c>
      <c r="N454">
        <v>9</v>
      </c>
      <c r="O454">
        <v>1</v>
      </c>
      <c r="P454">
        <v>2</v>
      </c>
      <c r="Q454">
        <v>1</v>
      </c>
      <c r="R454">
        <v>1</v>
      </c>
      <c r="S454">
        <v>11</v>
      </c>
      <c r="T454">
        <v>6</v>
      </c>
      <c r="U454">
        <v>1</v>
      </c>
      <c r="V454">
        <v>2</v>
      </c>
      <c r="W454">
        <v>50</v>
      </c>
      <c r="X454">
        <v>27</v>
      </c>
      <c r="Y454">
        <v>41</v>
      </c>
      <c r="Z454">
        <v>22</v>
      </c>
      <c r="AA454">
        <v>38</v>
      </c>
      <c r="AB454">
        <v>20</v>
      </c>
      <c r="AC454">
        <v>188</v>
      </c>
      <c r="AD454">
        <v>187</v>
      </c>
    </row>
    <row r="455" spans="1:30" ht="12.75">
      <c r="A455" t="s">
        <v>750</v>
      </c>
      <c r="B455" t="s">
        <v>193</v>
      </c>
      <c r="C455" t="s">
        <v>450</v>
      </c>
      <c r="D455" t="s">
        <v>295</v>
      </c>
      <c r="E455">
        <v>47</v>
      </c>
      <c r="F455">
        <v>18</v>
      </c>
      <c r="G455">
        <v>111</v>
      </c>
      <c r="H455">
        <v>43</v>
      </c>
      <c r="I455">
        <v>87</v>
      </c>
      <c r="J455">
        <v>34</v>
      </c>
      <c r="K455">
        <v>57</v>
      </c>
      <c r="L455">
        <v>22</v>
      </c>
      <c r="M455">
        <v>15</v>
      </c>
      <c r="N455">
        <v>6</v>
      </c>
      <c r="O455">
        <v>2</v>
      </c>
      <c r="P455">
        <v>1</v>
      </c>
      <c r="Q455">
        <v>3</v>
      </c>
      <c r="R455">
        <v>1</v>
      </c>
      <c r="S455">
        <v>20</v>
      </c>
      <c r="T455">
        <v>8</v>
      </c>
      <c r="U455">
        <v>1</v>
      </c>
      <c r="V455">
        <v>2</v>
      </c>
      <c r="W455">
        <v>38</v>
      </c>
      <c r="X455">
        <v>15</v>
      </c>
      <c r="Y455">
        <v>112</v>
      </c>
      <c r="Z455">
        <v>43</v>
      </c>
      <c r="AA455">
        <v>24</v>
      </c>
      <c r="AB455">
        <v>9</v>
      </c>
      <c r="AC455">
        <v>258</v>
      </c>
      <c r="AD455">
        <v>258</v>
      </c>
    </row>
    <row r="456" spans="1:30" ht="12.75">
      <c r="A456" t="s">
        <v>750</v>
      </c>
      <c r="B456" t="s">
        <v>191</v>
      </c>
      <c r="C456" t="s">
        <v>450</v>
      </c>
      <c r="D456" t="s">
        <v>664</v>
      </c>
      <c r="E456">
        <v>13</v>
      </c>
      <c r="F456">
        <v>20</v>
      </c>
      <c r="G456">
        <v>30</v>
      </c>
      <c r="H456">
        <v>46</v>
      </c>
      <c r="I456">
        <v>19</v>
      </c>
      <c r="J456">
        <v>29</v>
      </c>
      <c r="K456">
        <v>14</v>
      </c>
      <c r="L456">
        <v>22</v>
      </c>
      <c r="M456">
        <v>2</v>
      </c>
      <c r="N456">
        <v>3</v>
      </c>
      <c r="O456">
        <v>1</v>
      </c>
      <c r="P456">
        <v>2</v>
      </c>
      <c r="Q456">
        <v>2</v>
      </c>
      <c r="R456">
        <v>3</v>
      </c>
      <c r="S456">
        <v>1</v>
      </c>
      <c r="T456">
        <v>2</v>
      </c>
      <c r="U456">
        <v>1</v>
      </c>
      <c r="V456">
        <v>2</v>
      </c>
      <c r="W456">
        <v>10</v>
      </c>
      <c r="X456">
        <v>15</v>
      </c>
      <c r="Y456">
        <v>34</v>
      </c>
      <c r="Z456">
        <v>52</v>
      </c>
      <c r="AA456">
        <v>5</v>
      </c>
      <c r="AB456">
        <v>8</v>
      </c>
      <c r="AC456">
        <v>65</v>
      </c>
      <c r="AD456">
        <v>65</v>
      </c>
    </row>
    <row r="457" spans="1:30" ht="12.75">
      <c r="A457" t="s">
        <v>750</v>
      </c>
      <c r="B457" t="s">
        <v>313</v>
      </c>
      <c r="C457" t="s">
        <v>450</v>
      </c>
      <c r="D457" t="s">
        <v>160</v>
      </c>
      <c r="E457">
        <v>34</v>
      </c>
      <c r="F457">
        <v>18</v>
      </c>
      <c r="G457">
        <v>81</v>
      </c>
      <c r="H457">
        <v>42</v>
      </c>
      <c r="I457">
        <v>68</v>
      </c>
      <c r="J457">
        <v>35</v>
      </c>
      <c r="K457">
        <v>43</v>
      </c>
      <c r="L457">
        <v>22</v>
      </c>
      <c r="M457">
        <v>13</v>
      </c>
      <c r="N457">
        <v>7</v>
      </c>
      <c r="O457">
        <v>1</v>
      </c>
      <c r="P457">
        <v>1</v>
      </c>
      <c r="Q457">
        <v>1</v>
      </c>
      <c r="R457">
        <v>1</v>
      </c>
      <c r="S457">
        <v>19</v>
      </c>
      <c r="T457">
        <v>10</v>
      </c>
      <c r="U457" t="s">
        <v>549</v>
      </c>
      <c r="V457" t="s">
        <v>549</v>
      </c>
      <c r="W457">
        <v>28</v>
      </c>
      <c r="X457">
        <v>15</v>
      </c>
      <c r="Y457">
        <v>78</v>
      </c>
      <c r="Z457">
        <v>40</v>
      </c>
      <c r="AA457">
        <v>19</v>
      </c>
      <c r="AB457">
        <v>10</v>
      </c>
      <c r="AC457">
        <v>193</v>
      </c>
      <c r="AD457">
        <v>193</v>
      </c>
    </row>
    <row r="458" spans="1:30" ht="12.75">
      <c r="A458" t="s">
        <v>380</v>
      </c>
      <c r="B458" t="s">
        <v>191</v>
      </c>
      <c r="C458" t="s">
        <v>357</v>
      </c>
      <c r="D458" t="s">
        <v>665</v>
      </c>
      <c r="E458">
        <v>10</v>
      </c>
      <c r="F458">
        <v>19</v>
      </c>
      <c r="G458">
        <v>18</v>
      </c>
      <c r="H458">
        <v>33</v>
      </c>
      <c r="I458">
        <v>21</v>
      </c>
      <c r="J458">
        <v>39</v>
      </c>
      <c r="K458">
        <v>11</v>
      </c>
      <c r="L458">
        <v>20</v>
      </c>
      <c r="M458">
        <v>6</v>
      </c>
      <c r="N458">
        <v>11</v>
      </c>
      <c r="O458" t="s">
        <v>549</v>
      </c>
      <c r="P458" t="s">
        <v>549</v>
      </c>
      <c r="Q458">
        <v>2</v>
      </c>
      <c r="R458">
        <v>4</v>
      </c>
      <c r="S458">
        <v>1</v>
      </c>
      <c r="T458">
        <v>2</v>
      </c>
      <c r="U458" t="s">
        <v>549</v>
      </c>
      <c r="V458" t="s">
        <v>549</v>
      </c>
      <c r="W458">
        <v>12</v>
      </c>
      <c r="X458">
        <v>22</v>
      </c>
      <c r="Y458">
        <v>19</v>
      </c>
      <c r="Z458">
        <v>35</v>
      </c>
      <c r="AA458">
        <v>1</v>
      </c>
      <c r="AB458">
        <v>2</v>
      </c>
      <c r="AC458">
        <v>54</v>
      </c>
      <c r="AD458">
        <v>54</v>
      </c>
    </row>
    <row r="459" spans="1:30" ht="12.75">
      <c r="A459" t="s">
        <v>380</v>
      </c>
      <c r="B459" t="s">
        <v>313</v>
      </c>
      <c r="C459" t="s">
        <v>357</v>
      </c>
      <c r="D459" t="s">
        <v>161</v>
      </c>
      <c r="E459">
        <v>29</v>
      </c>
      <c r="F459">
        <v>18</v>
      </c>
      <c r="G459">
        <v>28</v>
      </c>
      <c r="H459">
        <v>18</v>
      </c>
      <c r="I459">
        <v>77</v>
      </c>
      <c r="J459">
        <v>48</v>
      </c>
      <c r="K459">
        <v>30</v>
      </c>
      <c r="L459">
        <v>19</v>
      </c>
      <c r="M459">
        <v>13</v>
      </c>
      <c r="N459">
        <v>8</v>
      </c>
      <c r="O459" t="s">
        <v>549</v>
      </c>
      <c r="P459" t="s">
        <v>549</v>
      </c>
      <c r="Q459" t="s">
        <v>549</v>
      </c>
      <c r="R459" t="s">
        <v>549</v>
      </c>
      <c r="S459">
        <v>7</v>
      </c>
      <c r="T459">
        <v>4</v>
      </c>
      <c r="U459" t="s">
        <v>549</v>
      </c>
      <c r="V459" t="s">
        <v>549</v>
      </c>
      <c r="W459">
        <v>46</v>
      </c>
      <c r="X459">
        <v>29</v>
      </c>
      <c r="Y459">
        <v>50</v>
      </c>
      <c r="Z459">
        <v>31</v>
      </c>
      <c r="AA459">
        <v>7</v>
      </c>
      <c r="AB459">
        <v>4</v>
      </c>
      <c r="AC459">
        <v>160</v>
      </c>
      <c r="AD459">
        <v>158</v>
      </c>
    </row>
    <row r="460" spans="1:30" ht="12.75">
      <c r="A460" t="s">
        <v>380</v>
      </c>
      <c r="B460" t="s">
        <v>193</v>
      </c>
      <c r="C460" t="s">
        <v>357</v>
      </c>
      <c r="D460" t="s">
        <v>296</v>
      </c>
      <c r="E460">
        <v>39</v>
      </c>
      <c r="F460">
        <v>18</v>
      </c>
      <c r="G460">
        <v>46</v>
      </c>
      <c r="H460">
        <v>21</v>
      </c>
      <c r="I460">
        <v>98</v>
      </c>
      <c r="J460">
        <v>46</v>
      </c>
      <c r="K460">
        <v>41</v>
      </c>
      <c r="L460">
        <v>19</v>
      </c>
      <c r="M460">
        <v>19</v>
      </c>
      <c r="N460">
        <v>9</v>
      </c>
      <c r="O460" t="s">
        <v>549</v>
      </c>
      <c r="P460" t="s">
        <v>549</v>
      </c>
      <c r="Q460">
        <v>2</v>
      </c>
      <c r="R460">
        <v>4</v>
      </c>
      <c r="S460">
        <v>8</v>
      </c>
      <c r="T460">
        <v>4</v>
      </c>
      <c r="U460" t="s">
        <v>549</v>
      </c>
      <c r="V460" t="s">
        <v>549</v>
      </c>
      <c r="W460">
        <v>58</v>
      </c>
      <c r="X460">
        <v>27</v>
      </c>
      <c r="Y460">
        <v>69</v>
      </c>
      <c r="Z460">
        <v>32</v>
      </c>
      <c r="AA460">
        <v>8</v>
      </c>
      <c r="AB460">
        <v>4</v>
      </c>
      <c r="AC460">
        <v>214</v>
      </c>
      <c r="AD460">
        <v>212</v>
      </c>
    </row>
    <row r="461" spans="1:30" ht="12.75">
      <c r="A461" t="s">
        <v>331</v>
      </c>
      <c r="B461" t="s">
        <v>193</v>
      </c>
      <c r="C461" t="s">
        <v>541</v>
      </c>
      <c r="D461" t="s">
        <v>797</v>
      </c>
      <c r="E461">
        <v>20</v>
      </c>
      <c r="F461">
        <v>14</v>
      </c>
      <c r="G461">
        <v>29</v>
      </c>
      <c r="H461">
        <v>21</v>
      </c>
      <c r="I461">
        <v>35</v>
      </c>
      <c r="J461">
        <v>25</v>
      </c>
      <c r="K461">
        <v>18</v>
      </c>
      <c r="L461">
        <v>13</v>
      </c>
      <c r="M461">
        <v>7</v>
      </c>
      <c r="N461">
        <v>5</v>
      </c>
      <c r="O461">
        <v>1</v>
      </c>
      <c r="P461">
        <v>2</v>
      </c>
      <c r="Q461" t="s">
        <v>549</v>
      </c>
      <c r="R461" t="s">
        <v>549</v>
      </c>
      <c r="S461">
        <v>4</v>
      </c>
      <c r="T461">
        <v>3</v>
      </c>
      <c r="U461">
        <v>1</v>
      </c>
      <c r="V461">
        <v>2</v>
      </c>
      <c r="W461">
        <v>23</v>
      </c>
      <c r="X461">
        <v>16</v>
      </c>
      <c r="Y461">
        <v>68</v>
      </c>
      <c r="Z461">
        <v>49</v>
      </c>
      <c r="AA461">
        <v>24</v>
      </c>
      <c r="AB461">
        <v>17</v>
      </c>
      <c r="AC461">
        <v>140</v>
      </c>
      <c r="AD461">
        <v>140</v>
      </c>
    </row>
    <row r="462" spans="1:30" ht="12.75">
      <c r="A462" t="s">
        <v>331</v>
      </c>
      <c r="B462" t="s">
        <v>191</v>
      </c>
      <c r="C462" t="s">
        <v>541</v>
      </c>
      <c r="D462" t="s">
        <v>666</v>
      </c>
      <c r="E462">
        <v>11</v>
      </c>
      <c r="F462">
        <v>21</v>
      </c>
      <c r="G462">
        <v>21</v>
      </c>
      <c r="H462">
        <v>40</v>
      </c>
      <c r="I462">
        <v>14</v>
      </c>
      <c r="J462">
        <v>27</v>
      </c>
      <c r="K462">
        <v>5</v>
      </c>
      <c r="L462">
        <v>10</v>
      </c>
      <c r="M462">
        <v>4</v>
      </c>
      <c r="N462">
        <v>8</v>
      </c>
      <c r="O462">
        <v>1</v>
      </c>
      <c r="P462">
        <v>2</v>
      </c>
      <c r="Q462" t="s">
        <v>549</v>
      </c>
      <c r="R462" t="s">
        <v>549</v>
      </c>
      <c r="S462">
        <v>2</v>
      </c>
      <c r="T462">
        <v>4</v>
      </c>
      <c r="U462">
        <v>1</v>
      </c>
      <c r="V462">
        <v>2</v>
      </c>
      <c r="W462">
        <v>11</v>
      </c>
      <c r="X462">
        <v>21</v>
      </c>
      <c r="Y462">
        <v>25</v>
      </c>
      <c r="Z462">
        <v>48</v>
      </c>
      <c r="AA462">
        <v>7</v>
      </c>
      <c r="AB462">
        <v>13</v>
      </c>
      <c r="AC462">
        <v>52</v>
      </c>
      <c r="AD462">
        <v>52</v>
      </c>
    </row>
    <row r="463" spans="1:30" ht="12.75">
      <c r="A463" t="s">
        <v>331</v>
      </c>
      <c r="B463" t="s">
        <v>313</v>
      </c>
      <c r="C463" t="s">
        <v>541</v>
      </c>
      <c r="D463" t="s">
        <v>536</v>
      </c>
      <c r="E463">
        <v>9</v>
      </c>
      <c r="F463">
        <v>10</v>
      </c>
      <c r="G463">
        <v>8</v>
      </c>
      <c r="H463">
        <v>9</v>
      </c>
      <c r="I463">
        <v>21</v>
      </c>
      <c r="J463">
        <v>24</v>
      </c>
      <c r="K463">
        <v>13</v>
      </c>
      <c r="L463">
        <v>15</v>
      </c>
      <c r="M463">
        <v>3</v>
      </c>
      <c r="N463">
        <v>3</v>
      </c>
      <c r="O463" t="s">
        <v>549</v>
      </c>
      <c r="P463" t="s">
        <v>549</v>
      </c>
      <c r="Q463" t="s">
        <v>549</v>
      </c>
      <c r="R463" t="s">
        <v>549</v>
      </c>
      <c r="S463">
        <v>2</v>
      </c>
      <c r="T463">
        <v>2</v>
      </c>
      <c r="U463" t="s">
        <v>549</v>
      </c>
      <c r="V463" t="s">
        <v>549</v>
      </c>
      <c r="W463">
        <v>12</v>
      </c>
      <c r="X463">
        <v>14</v>
      </c>
      <c r="Y463">
        <v>43</v>
      </c>
      <c r="Z463">
        <v>49</v>
      </c>
      <c r="AA463">
        <v>17</v>
      </c>
      <c r="AB463">
        <v>19</v>
      </c>
      <c r="AC463">
        <v>88</v>
      </c>
      <c r="AD463">
        <v>88</v>
      </c>
    </row>
    <row r="464" spans="1:30" ht="12.75">
      <c r="A464" t="s">
        <v>326</v>
      </c>
      <c r="B464" t="s">
        <v>191</v>
      </c>
      <c r="C464" t="s">
        <v>463</v>
      </c>
      <c r="D464" t="s">
        <v>667</v>
      </c>
      <c r="E464">
        <v>4</v>
      </c>
      <c r="F464">
        <v>14</v>
      </c>
      <c r="G464">
        <v>11</v>
      </c>
      <c r="H464">
        <v>39</v>
      </c>
      <c r="I464">
        <v>6</v>
      </c>
      <c r="J464">
        <v>21</v>
      </c>
      <c r="K464">
        <v>4</v>
      </c>
      <c r="L464">
        <v>14</v>
      </c>
      <c r="M464" t="s">
        <v>549</v>
      </c>
      <c r="N464" t="s">
        <v>549</v>
      </c>
      <c r="O464" t="s">
        <v>549</v>
      </c>
      <c r="P464" t="s">
        <v>549</v>
      </c>
      <c r="Q464">
        <v>1</v>
      </c>
      <c r="R464">
        <v>4</v>
      </c>
      <c r="S464">
        <v>2</v>
      </c>
      <c r="T464">
        <v>7</v>
      </c>
      <c r="U464" t="s">
        <v>549</v>
      </c>
      <c r="V464" t="s">
        <v>549</v>
      </c>
      <c r="W464">
        <v>5</v>
      </c>
      <c r="X464">
        <v>18</v>
      </c>
      <c r="Y464">
        <v>13</v>
      </c>
      <c r="Z464">
        <v>46</v>
      </c>
      <c r="AA464">
        <v>3</v>
      </c>
      <c r="AB464">
        <v>11</v>
      </c>
      <c r="AC464">
        <v>28</v>
      </c>
      <c r="AD464">
        <v>28</v>
      </c>
    </row>
    <row r="465" spans="1:30" ht="12.75">
      <c r="A465" t="s">
        <v>326</v>
      </c>
      <c r="B465" t="s">
        <v>313</v>
      </c>
      <c r="C465" t="s">
        <v>463</v>
      </c>
      <c r="D465" t="s">
        <v>162</v>
      </c>
      <c r="E465">
        <v>6</v>
      </c>
      <c r="F465">
        <v>13</v>
      </c>
      <c r="G465">
        <v>8</v>
      </c>
      <c r="H465">
        <v>17</v>
      </c>
      <c r="I465">
        <v>20</v>
      </c>
      <c r="J465">
        <v>43</v>
      </c>
      <c r="K465">
        <v>6</v>
      </c>
      <c r="L465">
        <v>13</v>
      </c>
      <c r="M465">
        <v>1</v>
      </c>
      <c r="N465">
        <v>2</v>
      </c>
      <c r="O465">
        <v>1</v>
      </c>
      <c r="P465">
        <v>2</v>
      </c>
      <c r="Q465" t="s">
        <v>549</v>
      </c>
      <c r="R465" t="s">
        <v>549</v>
      </c>
      <c r="S465">
        <v>1</v>
      </c>
      <c r="T465">
        <v>2</v>
      </c>
      <c r="U465" t="s">
        <v>549</v>
      </c>
      <c r="V465" t="s">
        <v>549</v>
      </c>
      <c r="W465">
        <v>3</v>
      </c>
      <c r="X465">
        <v>7</v>
      </c>
      <c r="Y465">
        <v>22</v>
      </c>
      <c r="Z465">
        <v>48</v>
      </c>
      <c r="AA465">
        <v>6</v>
      </c>
      <c r="AB465">
        <v>13</v>
      </c>
      <c r="AC465">
        <v>46</v>
      </c>
      <c r="AD465">
        <v>44</v>
      </c>
    </row>
    <row r="466" spans="1:30" ht="12.75">
      <c r="A466" t="s">
        <v>326</v>
      </c>
      <c r="B466" t="s">
        <v>193</v>
      </c>
      <c r="C466" t="s">
        <v>463</v>
      </c>
      <c r="D466" t="s">
        <v>18</v>
      </c>
      <c r="E466">
        <v>10</v>
      </c>
      <c r="F466">
        <v>14</v>
      </c>
      <c r="G466">
        <v>19</v>
      </c>
      <c r="H466">
        <v>26</v>
      </c>
      <c r="I466">
        <v>26</v>
      </c>
      <c r="J466">
        <v>35</v>
      </c>
      <c r="K466">
        <v>10</v>
      </c>
      <c r="L466">
        <v>14</v>
      </c>
      <c r="M466">
        <v>1</v>
      </c>
      <c r="N466">
        <v>2</v>
      </c>
      <c r="O466">
        <v>1</v>
      </c>
      <c r="P466">
        <v>2</v>
      </c>
      <c r="Q466">
        <v>1</v>
      </c>
      <c r="R466">
        <v>4</v>
      </c>
      <c r="S466">
        <v>3</v>
      </c>
      <c r="T466">
        <v>4</v>
      </c>
      <c r="U466" t="s">
        <v>549</v>
      </c>
      <c r="V466" t="s">
        <v>549</v>
      </c>
      <c r="W466">
        <v>8</v>
      </c>
      <c r="X466">
        <v>11</v>
      </c>
      <c r="Y466">
        <v>35</v>
      </c>
      <c r="Z466">
        <v>47</v>
      </c>
      <c r="AA466">
        <v>9</v>
      </c>
      <c r="AB466">
        <v>12</v>
      </c>
      <c r="AC466">
        <v>74</v>
      </c>
      <c r="AD466">
        <v>72</v>
      </c>
    </row>
    <row r="467" spans="1:30" ht="12.75">
      <c r="A467" t="s">
        <v>761</v>
      </c>
      <c r="B467" t="s">
        <v>193</v>
      </c>
      <c r="C467" t="s">
        <v>450</v>
      </c>
      <c r="D467" t="s">
        <v>19</v>
      </c>
      <c r="E467">
        <v>6</v>
      </c>
      <c r="F467">
        <v>14</v>
      </c>
      <c r="G467">
        <v>20</v>
      </c>
      <c r="H467">
        <v>45</v>
      </c>
      <c r="I467">
        <v>8</v>
      </c>
      <c r="J467">
        <v>18</v>
      </c>
      <c r="K467">
        <v>5</v>
      </c>
      <c r="L467">
        <v>11</v>
      </c>
      <c r="M467">
        <v>5</v>
      </c>
      <c r="N467">
        <v>11</v>
      </c>
      <c r="O467">
        <v>1</v>
      </c>
      <c r="P467">
        <v>3</v>
      </c>
      <c r="Q467" t="s">
        <v>549</v>
      </c>
      <c r="R467" t="s">
        <v>549</v>
      </c>
      <c r="S467">
        <v>1</v>
      </c>
      <c r="T467">
        <v>3</v>
      </c>
      <c r="U467" t="s">
        <v>549</v>
      </c>
      <c r="V467" t="s">
        <v>549</v>
      </c>
      <c r="W467">
        <v>6</v>
      </c>
      <c r="X467">
        <v>14</v>
      </c>
      <c r="Y467">
        <v>16</v>
      </c>
      <c r="Z467">
        <v>36</v>
      </c>
      <c r="AA467">
        <v>4</v>
      </c>
      <c r="AB467">
        <v>13</v>
      </c>
      <c r="AC467">
        <v>44</v>
      </c>
      <c r="AD467">
        <v>44</v>
      </c>
    </row>
    <row r="468" spans="1:30" ht="12.75">
      <c r="A468" t="s">
        <v>761</v>
      </c>
      <c r="B468" t="s">
        <v>191</v>
      </c>
      <c r="C468" t="s">
        <v>450</v>
      </c>
      <c r="D468" t="s">
        <v>668</v>
      </c>
      <c r="E468">
        <v>2</v>
      </c>
      <c r="F468">
        <v>14</v>
      </c>
      <c r="G468">
        <v>7</v>
      </c>
      <c r="H468">
        <v>50</v>
      </c>
      <c r="I468">
        <v>3</v>
      </c>
      <c r="J468">
        <v>21</v>
      </c>
      <c r="K468">
        <v>3</v>
      </c>
      <c r="L468">
        <v>21</v>
      </c>
      <c r="M468">
        <v>2</v>
      </c>
      <c r="N468">
        <v>14</v>
      </c>
      <c r="O468" t="s">
        <v>549</v>
      </c>
      <c r="P468" t="s">
        <v>549</v>
      </c>
      <c r="Q468" t="s">
        <v>549</v>
      </c>
      <c r="R468" t="s">
        <v>549</v>
      </c>
      <c r="S468" t="s">
        <v>549</v>
      </c>
      <c r="T468" t="s">
        <v>549</v>
      </c>
      <c r="U468" t="s">
        <v>549</v>
      </c>
      <c r="V468" t="s">
        <v>549</v>
      </c>
      <c r="W468">
        <v>2</v>
      </c>
      <c r="X468">
        <v>14</v>
      </c>
      <c r="Y468">
        <v>6</v>
      </c>
      <c r="Z468">
        <v>43</v>
      </c>
      <c r="AA468" t="s">
        <v>549</v>
      </c>
      <c r="AB468" t="s">
        <v>549</v>
      </c>
      <c r="AC468">
        <v>14</v>
      </c>
      <c r="AD468">
        <v>14</v>
      </c>
    </row>
    <row r="469" spans="1:30" ht="12.75">
      <c r="A469" t="s">
        <v>761</v>
      </c>
      <c r="B469" t="s">
        <v>313</v>
      </c>
      <c r="C469" t="s">
        <v>450</v>
      </c>
      <c r="D469" t="s">
        <v>163</v>
      </c>
      <c r="E469">
        <v>4</v>
      </c>
      <c r="F469">
        <v>13</v>
      </c>
      <c r="G469">
        <v>13</v>
      </c>
      <c r="H469">
        <v>43</v>
      </c>
      <c r="I469">
        <v>5</v>
      </c>
      <c r="J469">
        <v>17</v>
      </c>
      <c r="K469">
        <v>2</v>
      </c>
      <c r="L469">
        <v>7</v>
      </c>
      <c r="M469">
        <v>3</v>
      </c>
      <c r="N469">
        <v>10</v>
      </c>
      <c r="O469">
        <v>1</v>
      </c>
      <c r="P469">
        <v>3</v>
      </c>
      <c r="Q469" t="s">
        <v>549</v>
      </c>
      <c r="R469" t="s">
        <v>549</v>
      </c>
      <c r="S469">
        <v>1</v>
      </c>
      <c r="T469">
        <v>3</v>
      </c>
      <c r="U469" t="s">
        <v>549</v>
      </c>
      <c r="V469" t="s">
        <v>549</v>
      </c>
      <c r="W469">
        <v>4</v>
      </c>
      <c r="X469">
        <v>13</v>
      </c>
      <c r="Y469">
        <v>10</v>
      </c>
      <c r="Z469">
        <v>33</v>
      </c>
      <c r="AA469">
        <v>4</v>
      </c>
      <c r="AB469">
        <v>13</v>
      </c>
      <c r="AC469">
        <v>30</v>
      </c>
      <c r="AD469">
        <v>30</v>
      </c>
    </row>
    <row r="470" spans="1:30" ht="12.75">
      <c r="A470" t="s">
        <v>410</v>
      </c>
      <c r="B470" t="s">
        <v>191</v>
      </c>
      <c r="C470" t="s">
        <v>394</v>
      </c>
      <c r="D470" t="s">
        <v>669</v>
      </c>
      <c r="E470">
        <v>8</v>
      </c>
      <c r="F470">
        <v>27</v>
      </c>
      <c r="G470">
        <v>12</v>
      </c>
      <c r="H470">
        <v>40</v>
      </c>
      <c r="I470">
        <v>10</v>
      </c>
      <c r="J470">
        <v>33</v>
      </c>
      <c r="K470">
        <v>5</v>
      </c>
      <c r="L470">
        <v>17</v>
      </c>
      <c r="M470">
        <v>7</v>
      </c>
      <c r="N470">
        <v>23</v>
      </c>
      <c r="O470">
        <v>1</v>
      </c>
      <c r="P470">
        <v>3</v>
      </c>
      <c r="Q470" t="s">
        <v>549</v>
      </c>
      <c r="R470" t="s">
        <v>549</v>
      </c>
      <c r="S470">
        <v>1</v>
      </c>
      <c r="T470">
        <v>3</v>
      </c>
      <c r="U470">
        <v>2</v>
      </c>
      <c r="V470">
        <v>7</v>
      </c>
      <c r="W470">
        <v>5</v>
      </c>
      <c r="X470">
        <v>17</v>
      </c>
      <c r="Y470">
        <v>16</v>
      </c>
      <c r="Z470">
        <v>53</v>
      </c>
      <c r="AA470">
        <v>2</v>
      </c>
      <c r="AB470">
        <v>7</v>
      </c>
      <c r="AC470">
        <v>30</v>
      </c>
      <c r="AD470">
        <v>30</v>
      </c>
    </row>
    <row r="471" spans="1:30" ht="12.75">
      <c r="A471" t="s">
        <v>410</v>
      </c>
      <c r="B471" t="s">
        <v>313</v>
      </c>
      <c r="C471" t="s">
        <v>394</v>
      </c>
      <c r="D471" t="s">
        <v>164</v>
      </c>
      <c r="E471">
        <v>6</v>
      </c>
      <c r="F471">
        <v>26</v>
      </c>
      <c r="G471">
        <v>7</v>
      </c>
      <c r="H471">
        <v>30</v>
      </c>
      <c r="I471">
        <v>7</v>
      </c>
      <c r="J471">
        <v>30</v>
      </c>
      <c r="K471">
        <v>10</v>
      </c>
      <c r="L471">
        <v>43</v>
      </c>
      <c r="M471">
        <v>5</v>
      </c>
      <c r="N471">
        <v>22</v>
      </c>
      <c r="O471">
        <v>2</v>
      </c>
      <c r="P471">
        <v>9</v>
      </c>
      <c r="Q471" t="s">
        <v>549</v>
      </c>
      <c r="R471" t="s">
        <v>549</v>
      </c>
      <c r="S471">
        <v>2</v>
      </c>
      <c r="T471">
        <v>9</v>
      </c>
      <c r="U471" t="s">
        <v>549</v>
      </c>
      <c r="V471" t="s">
        <v>549</v>
      </c>
      <c r="W471">
        <v>3</v>
      </c>
      <c r="X471">
        <v>13</v>
      </c>
      <c r="Y471">
        <v>6</v>
      </c>
      <c r="Z471">
        <v>26</v>
      </c>
      <c r="AA471" t="s">
        <v>549</v>
      </c>
      <c r="AB471" t="s">
        <v>549</v>
      </c>
      <c r="AC471">
        <v>23</v>
      </c>
      <c r="AD471">
        <v>22</v>
      </c>
    </row>
    <row r="472" spans="1:30" ht="12.75">
      <c r="A472" t="s">
        <v>410</v>
      </c>
      <c r="B472" t="s">
        <v>193</v>
      </c>
      <c r="C472" t="s">
        <v>394</v>
      </c>
      <c r="D472" t="s">
        <v>297</v>
      </c>
      <c r="E472">
        <v>14</v>
      </c>
      <c r="F472">
        <v>26</v>
      </c>
      <c r="G472">
        <v>19</v>
      </c>
      <c r="H472">
        <v>36</v>
      </c>
      <c r="I472">
        <v>17</v>
      </c>
      <c r="J472">
        <v>32</v>
      </c>
      <c r="K472">
        <v>15</v>
      </c>
      <c r="L472">
        <v>28</v>
      </c>
      <c r="M472">
        <v>12</v>
      </c>
      <c r="N472">
        <v>23</v>
      </c>
      <c r="O472">
        <v>3</v>
      </c>
      <c r="P472">
        <v>6</v>
      </c>
      <c r="Q472" t="s">
        <v>549</v>
      </c>
      <c r="R472" t="s">
        <v>549</v>
      </c>
      <c r="S472">
        <v>3</v>
      </c>
      <c r="T472">
        <v>6</v>
      </c>
      <c r="U472">
        <v>2</v>
      </c>
      <c r="V472">
        <v>7</v>
      </c>
      <c r="W472">
        <v>8</v>
      </c>
      <c r="X472">
        <v>15</v>
      </c>
      <c r="Y472">
        <v>22</v>
      </c>
      <c r="Z472">
        <v>42</v>
      </c>
      <c r="AA472">
        <v>2</v>
      </c>
      <c r="AB472">
        <v>7</v>
      </c>
      <c r="AC472">
        <v>53</v>
      </c>
      <c r="AD472">
        <v>52</v>
      </c>
    </row>
    <row r="473" spans="1:30" ht="12.75">
      <c r="A473" t="s">
        <v>373</v>
      </c>
      <c r="B473" t="s">
        <v>193</v>
      </c>
      <c r="C473" t="s">
        <v>357</v>
      </c>
      <c r="D473" t="s">
        <v>790</v>
      </c>
      <c r="E473">
        <v>46</v>
      </c>
      <c r="F473">
        <v>17</v>
      </c>
      <c r="G473">
        <v>66</v>
      </c>
      <c r="H473">
        <v>24</v>
      </c>
      <c r="I473">
        <v>124</v>
      </c>
      <c r="J473">
        <v>45</v>
      </c>
      <c r="K473">
        <v>59</v>
      </c>
      <c r="L473">
        <v>22</v>
      </c>
      <c r="M473">
        <v>26</v>
      </c>
      <c r="N473">
        <v>10</v>
      </c>
      <c r="O473" t="s">
        <v>549</v>
      </c>
      <c r="P473" t="s">
        <v>549</v>
      </c>
      <c r="Q473">
        <v>6</v>
      </c>
      <c r="R473">
        <v>2</v>
      </c>
      <c r="S473">
        <v>20</v>
      </c>
      <c r="T473">
        <v>7</v>
      </c>
      <c r="U473">
        <v>1</v>
      </c>
      <c r="V473">
        <v>1</v>
      </c>
      <c r="W473">
        <v>52</v>
      </c>
      <c r="X473">
        <v>19</v>
      </c>
      <c r="Y473">
        <v>125</v>
      </c>
      <c r="Z473">
        <v>46</v>
      </c>
      <c r="AA473">
        <v>22</v>
      </c>
      <c r="AB473">
        <v>8</v>
      </c>
      <c r="AC473">
        <v>273</v>
      </c>
      <c r="AD473">
        <v>272</v>
      </c>
    </row>
    <row r="474" spans="1:30" ht="12.75">
      <c r="A474" t="s">
        <v>373</v>
      </c>
      <c r="B474" t="s">
        <v>191</v>
      </c>
      <c r="C474" t="s">
        <v>357</v>
      </c>
      <c r="D474" t="s">
        <v>670</v>
      </c>
      <c r="E474">
        <v>17</v>
      </c>
      <c r="F474">
        <v>23</v>
      </c>
      <c r="G474">
        <v>23</v>
      </c>
      <c r="H474">
        <v>32</v>
      </c>
      <c r="I474">
        <v>32</v>
      </c>
      <c r="J474">
        <v>44</v>
      </c>
      <c r="K474">
        <v>19</v>
      </c>
      <c r="L474">
        <v>26</v>
      </c>
      <c r="M474">
        <v>6</v>
      </c>
      <c r="N474">
        <v>8</v>
      </c>
      <c r="O474" t="s">
        <v>549</v>
      </c>
      <c r="P474" t="s">
        <v>549</v>
      </c>
      <c r="Q474">
        <v>5</v>
      </c>
      <c r="R474">
        <v>7</v>
      </c>
      <c r="S474">
        <v>2</v>
      </c>
      <c r="T474">
        <v>3</v>
      </c>
      <c r="U474">
        <v>1</v>
      </c>
      <c r="V474">
        <v>1</v>
      </c>
      <c r="W474">
        <v>17</v>
      </c>
      <c r="X474">
        <v>23</v>
      </c>
      <c r="Y474">
        <v>41</v>
      </c>
      <c r="Z474">
        <v>56</v>
      </c>
      <c r="AA474">
        <v>3</v>
      </c>
      <c r="AB474">
        <v>4</v>
      </c>
      <c r="AC474">
        <v>73</v>
      </c>
      <c r="AD474">
        <v>73</v>
      </c>
    </row>
    <row r="475" spans="1:30" ht="12.75">
      <c r="A475" t="s">
        <v>373</v>
      </c>
      <c r="B475" t="s">
        <v>313</v>
      </c>
      <c r="C475" t="s">
        <v>357</v>
      </c>
      <c r="D475" t="s">
        <v>165</v>
      </c>
      <c r="E475">
        <v>29</v>
      </c>
      <c r="F475">
        <v>14</v>
      </c>
      <c r="G475">
        <v>43</v>
      </c>
      <c r="H475">
        <v>22</v>
      </c>
      <c r="I475">
        <v>92</v>
      </c>
      <c r="J475">
        <v>46</v>
      </c>
      <c r="K475">
        <v>40</v>
      </c>
      <c r="L475">
        <v>20</v>
      </c>
      <c r="M475">
        <v>20</v>
      </c>
      <c r="N475">
        <v>10</v>
      </c>
      <c r="O475" t="s">
        <v>549</v>
      </c>
      <c r="P475" t="s">
        <v>549</v>
      </c>
      <c r="Q475">
        <v>1</v>
      </c>
      <c r="R475">
        <v>1</v>
      </c>
      <c r="S475">
        <v>18</v>
      </c>
      <c r="T475">
        <v>9</v>
      </c>
      <c r="U475" t="s">
        <v>549</v>
      </c>
      <c r="V475" t="s">
        <v>549</v>
      </c>
      <c r="W475">
        <v>35</v>
      </c>
      <c r="X475">
        <v>18</v>
      </c>
      <c r="Y475">
        <v>84</v>
      </c>
      <c r="Z475">
        <v>42</v>
      </c>
      <c r="AA475">
        <v>19</v>
      </c>
      <c r="AB475">
        <v>10</v>
      </c>
      <c r="AC475">
        <v>200</v>
      </c>
      <c r="AD475">
        <v>199</v>
      </c>
    </row>
    <row r="476" spans="1:30" ht="12.75">
      <c r="A476" t="s">
        <v>390</v>
      </c>
      <c r="B476" t="s">
        <v>191</v>
      </c>
      <c r="C476" t="s">
        <v>374</v>
      </c>
      <c r="D476" t="s">
        <v>671</v>
      </c>
      <c r="E476">
        <v>10</v>
      </c>
      <c r="F476">
        <v>16</v>
      </c>
      <c r="G476">
        <v>24</v>
      </c>
      <c r="H476">
        <v>39</v>
      </c>
      <c r="I476">
        <v>18</v>
      </c>
      <c r="J476">
        <v>29</v>
      </c>
      <c r="K476">
        <v>10</v>
      </c>
      <c r="L476">
        <v>16</v>
      </c>
      <c r="M476">
        <v>6</v>
      </c>
      <c r="N476">
        <v>10</v>
      </c>
      <c r="O476" t="s">
        <v>549</v>
      </c>
      <c r="P476" t="s">
        <v>549</v>
      </c>
      <c r="Q476">
        <v>3</v>
      </c>
      <c r="R476">
        <v>5</v>
      </c>
      <c r="S476">
        <v>4</v>
      </c>
      <c r="T476">
        <v>6</v>
      </c>
      <c r="U476" t="s">
        <v>549</v>
      </c>
      <c r="V476" t="s">
        <v>549</v>
      </c>
      <c r="W476">
        <v>15</v>
      </c>
      <c r="X476">
        <v>24</v>
      </c>
      <c r="Y476">
        <v>31</v>
      </c>
      <c r="Z476">
        <v>50</v>
      </c>
      <c r="AA476">
        <v>10</v>
      </c>
      <c r="AB476">
        <v>16</v>
      </c>
      <c r="AC476">
        <v>62</v>
      </c>
      <c r="AD476">
        <v>62</v>
      </c>
    </row>
    <row r="477" spans="1:30" ht="12.75">
      <c r="A477" t="s">
        <v>390</v>
      </c>
      <c r="B477" t="s">
        <v>313</v>
      </c>
      <c r="C477" t="s">
        <v>374</v>
      </c>
      <c r="D477" t="s">
        <v>166</v>
      </c>
      <c r="E477">
        <v>15</v>
      </c>
      <c r="F477">
        <v>10</v>
      </c>
      <c r="G477">
        <v>46</v>
      </c>
      <c r="H477">
        <v>30</v>
      </c>
      <c r="I477">
        <v>59</v>
      </c>
      <c r="J477">
        <v>38</v>
      </c>
      <c r="K477">
        <v>23</v>
      </c>
      <c r="L477">
        <v>15</v>
      </c>
      <c r="M477">
        <v>7</v>
      </c>
      <c r="N477">
        <v>5</v>
      </c>
      <c r="O477" t="s">
        <v>549</v>
      </c>
      <c r="P477" t="s">
        <v>549</v>
      </c>
      <c r="Q477">
        <v>1</v>
      </c>
      <c r="R477">
        <v>1</v>
      </c>
      <c r="S477">
        <v>9</v>
      </c>
      <c r="T477">
        <v>6</v>
      </c>
      <c r="U477" t="s">
        <v>549</v>
      </c>
      <c r="V477" t="s">
        <v>549</v>
      </c>
      <c r="W477">
        <v>32</v>
      </c>
      <c r="X477">
        <v>21</v>
      </c>
      <c r="Y477">
        <v>70</v>
      </c>
      <c r="Z477">
        <v>45</v>
      </c>
      <c r="AA477">
        <v>19</v>
      </c>
      <c r="AB477">
        <v>12</v>
      </c>
      <c r="AC477">
        <v>154</v>
      </c>
      <c r="AD477">
        <v>153</v>
      </c>
    </row>
    <row r="478" spans="1:30" ht="12.75">
      <c r="A478" t="s">
        <v>390</v>
      </c>
      <c r="B478" t="s">
        <v>193</v>
      </c>
      <c r="C478" t="s">
        <v>374</v>
      </c>
      <c r="D478" t="s">
        <v>26</v>
      </c>
      <c r="E478">
        <v>25</v>
      </c>
      <c r="F478">
        <v>12</v>
      </c>
      <c r="G478">
        <v>70</v>
      </c>
      <c r="H478">
        <v>32</v>
      </c>
      <c r="I478">
        <v>77</v>
      </c>
      <c r="J478">
        <v>36</v>
      </c>
      <c r="K478">
        <v>33</v>
      </c>
      <c r="L478">
        <v>15</v>
      </c>
      <c r="M478">
        <v>13</v>
      </c>
      <c r="N478">
        <v>6</v>
      </c>
      <c r="O478" t="s">
        <v>549</v>
      </c>
      <c r="P478" t="s">
        <v>549</v>
      </c>
      <c r="Q478">
        <v>4</v>
      </c>
      <c r="R478">
        <v>2</v>
      </c>
      <c r="S478">
        <v>13</v>
      </c>
      <c r="T478">
        <v>6</v>
      </c>
      <c r="U478" t="s">
        <v>549</v>
      </c>
      <c r="V478" t="s">
        <v>549</v>
      </c>
      <c r="W478">
        <v>47</v>
      </c>
      <c r="X478">
        <v>22</v>
      </c>
      <c r="Y478">
        <v>101</v>
      </c>
      <c r="Z478">
        <v>47</v>
      </c>
      <c r="AA478">
        <v>29</v>
      </c>
      <c r="AB478">
        <v>13</v>
      </c>
      <c r="AC478">
        <v>216</v>
      </c>
      <c r="AD478">
        <v>215</v>
      </c>
    </row>
    <row r="479" spans="1:30" ht="12.75">
      <c r="A479" t="s">
        <v>340</v>
      </c>
      <c r="B479" t="s">
        <v>193</v>
      </c>
      <c r="C479" t="s">
        <v>541</v>
      </c>
      <c r="D479" t="s">
        <v>298</v>
      </c>
      <c r="E479">
        <v>37</v>
      </c>
      <c r="F479">
        <v>27</v>
      </c>
      <c r="G479">
        <v>32</v>
      </c>
      <c r="H479">
        <v>23</v>
      </c>
      <c r="I479">
        <v>38</v>
      </c>
      <c r="J479">
        <v>28</v>
      </c>
      <c r="K479">
        <v>27</v>
      </c>
      <c r="L479">
        <v>20</v>
      </c>
      <c r="M479">
        <v>13</v>
      </c>
      <c r="N479">
        <v>9</v>
      </c>
      <c r="O479">
        <v>2</v>
      </c>
      <c r="P479">
        <v>4</v>
      </c>
      <c r="Q479">
        <v>1</v>
      </c>
      <c r="R479">
        <v>2</v>
      </c>
      <c r="S479">
        <v>2</v>
      </c>
      <c r="T479">
        <v>2</v>
      </c>
      <c r="U479" t="s">
        <v>549</v>
      </c>
      <c r="V479" t="s">
        <v>549</v>
      </c>
      <c r="W479">
        <v>20</v>
      </c>
      <c r="X479">
        <v>14</v>
      </c>
      <c r="Y479">
        <v>60</v>
      </c>
      <c r="Z479">
        <v>43</v>
      </c>
      <c r="AA479">
        <v>18</v>
      </c>
      <c r="AB479">
        <v>13</v>
      </c>
      <c r="AC479">
        <v>138</v>
      </c>
      <c r="AD479">
        <v>138</v>
      </c>
    </row>
    <row r="480" spans="1:30" ht="12.75">
      <c r="A480" t="s">
        <v>340</v>
      </c>
      <c r="B480" t="s">
        <v>191</v>
      </c>
      <c r="C480" t="s">
        <v>541</v>
      </c>
      <c r="D480" t="s">
        <v>672</v>
      </c>
      <c r="E480">
        <v>11</v>
      </c>
      <c r="F480">
        <v>24</v>
      </c>
      <c r="G480">
        <v>13</v>
      </c>
      <c r="H480">
        <v>29</v>
      </c>
      <c r="I480">
        <v>14</v>
      </c>
      <c r="J480">
        <v>31</v>
      </c>
      <c r="K480">
        <v>8</v>
      </c>
      <c r="L480">
        <v>18</v>
      </c>
      <c r="M480">
        <v>4</v>
      </c>
      <c r="N480">
        <v>9</v>
      </c>
      <c r="O480">
        <v>2</v>
      </c>
      <c r="P480">
        <v>4</v>
      </c>
      <c r="Q480">
        <v>1</v>
      </c>
      <c r="R480">
        <v>2</v>
      </c>
      <c r="S480" t="s">
        <v>549</v>
      </c>
      <c r="T480" t="s">
        <v>549</v>
      </c>
      <c r="U480" t="s">
        <v>549</v>
      </c>
      <c r="V480" t="s">
        <v>549</v>
      </c>
      <c r="W480">
        <v>4</v>
      </c>
      <c r="X480">
        <v>9</v>
      </c>
      <c r="Y480">
        <v>24</v>
      </c>
      <c r="Z480">
        <v>53</v>
      </c>
      <c r="AA480">
        <v>7</v>
      </c>
      <c r="AB480">
        <v>16</v>
      </c>
      <c r="AC480">
        <v>45</v>
      </c>
      <c r="AD480">
        <v>45</v>
      </c>
    </row>
    <row r="481" spans="1:30" ht="12.75">
      <c r="A481" t="s">
        <v>340</v>
      </c>
      <c r="B481" t="s">
        <v>313</v>
      </c>
      <c r="C481" t="s">
        <v>541</v>
      </c>
      <c r="D481" t="s">
        <v>167</v>
      </c>
      <c r="E481">
        <v>26</v>
      </c>
      <c r="F481">
        <v>28</v>
      </c>
      <c r="G481">
        <v>19</v>
      </c>
      <c r="H481">
        <v>20</v>
      </c>
      <c r="I481">
        <v>24</v>
      </c>
      <c r="J481">
        <v>26</v>
      </c>
      <c r="K481">
        <v>19</v>
      </c>
      <c r="L481">
        <v>20</v>
      </c>
      <c r="M481">
        <v>9</v>
      </c>
      <c r="N481">
        <v>10</v>
      </c>
      <c r="O481" t="s">
        <v>549</v>
      </c>
      <c r="P481" t="s">
        <v>549</v>
      </c>
      <c r="Q481" t="s">
        <v>549</v>
      </c>
      <c r="R481" t="s">
        <v>549</v>
      </c>
      <c r="S481">
        <v>2</v>
      </c>
      <c r="T481">
        <v>2</v>
      </c>
      <c r="U481" t="s">
        <v>549</v>
      </c>
      <c r="V481" t="s">
        <v>549</v>
      </c>
      <c r="W481">
        <v>16</v>
      </c>
      <c r="X481">
        <v>17</v>
      </c>
      <c r="Y481">
        <v>36</v>
      </c>
      <c r="Z481">
        <v>39</v>
      </c>
      <c r="AA481">
        <v>11</v>
      </c>
      <c r="AB481">
        <v>12</v>
      </c>
      <c r="AC481">
        <v>93</v>
      </c>
      <c r="AD481">
        <v>93</v>
      </c>
    </row>
    <row r="482" spans="1:30" ht="12.75">
      <c r="A482" t="s">
        <v>755</v>
      </c>
      <c r="B482" t="s">
        <v>191</v>
      </c>
      <c r="C482" t="s">
        <v>414</v>
      </c>
      <c r="D482" t="s">
        <v>673</v>
      </c>
      <c r="E482">
        <v>5</v>
      </c>
      <c r="F482">
        <v>10</v>
      </c>
      <c r="G482">
        <v>22</v>
      </c>
      <c r="H482">
        <v>44</v>
      </c>
      <c r="I482">
        <v>16</v>
      </c>
      <c r="J482">
        <v>32</v>
      </c>
      <c r="K482">
        <v>11</v>
      </c>
      <c r="L482">
        <v>22</v>
      </c>
      <c r="M482">
        <v>11</v>
      </c>
      <c r="N482">
        <v>22</v>
      </c>
      <c r="O482">
        <v>1</v>
      </c>
      <c r="P482">
        <v>2</v>
      </c>
      <c r="Q482" t="s">
        <v>549</v>
      </c>
      <c r="R482" t="s">
        <v>549</v>
      </c>
      <c r="S482" t="s">
        <v>549</v>
      </c>
      <c r="T482" t="s">
        <v>549</v>
      </c>
      <c r="U482">
        <v>1</v>
      </c>
      <c r="V482">
        <v>2</v>
      </c>
      <c r="W482">
        <v>9</v>
      </c>
      <c r="X482">
        <v>18</v>
      </c>
      <c r="Y482">
        <v>20</v>
      </c>
      <c r="Z482">
        <v>40</v>
      </c>
      <c r="AA482">
        <v>10</v>
      </c>
      <c r="AB482">
        <v>20</v>
      </c>
      <c r="AC482">
        <v>50</v>
      </c>
      <c r="AD482">
        <v>49</v>
      </c>
    </row>
    <row r="483" spans="1:30" ht="12.75">
      <c r="A483" t="s">
        <v>755</v>
      </c>
      <c r="B483" t="s">
        <v>313</v>
      </c>
      <c r="C483" t="s">
        <v>414</v>
      </c>
      <c r="D483" t="s">
        <v>168</v>
      </c>
      <c r="E483">
        <v>13</v>
      </c>
      <c r="F483">
        <v>14</v>
      </c>
      <c r="G483">
        <v>24</v>
      </c>
      <c r="H483">
        <v>26</v>
      </c>
      <c r="I483">
        <v>32</v>
      </c>
      <c r="J483">
        <v>35</v>
      </c>
      <c r="K483">
        <v>23</v>
      </c>
      <c r="L483">
        <v>25</v>
      </c>
      <c r="M483">
        <v>1</v>
      </c>
      <c r="N483">
        <v>1</v>
      </c>
      <c r="O483">
        <v>1</v>
      </c>
      <c r="P483">
        <v>1</v>
      </c>
      <c r="Q483">
        <v>1</v>
      </c>
      <c r="R483">
        <v>1</v>
      </c>
      <c r="S483">
        <v>2</v>
      </c>
      <c r="T483">
        <v>2</v>
      </c>
      <c r="U483" t="s">
        <v>549</v>
      </c>
      <c r="V483" t="s">
        <v>549</v>
      </c>
      <c r="W483">
        <v>24</v>
      </c>
      <c r="X483">
        <v>26</v>
      </c>
      <c r="Y483">
        <v>47</v>
      </c>
      <c r="Z483">
        <v>51</v>
      </c>
      <c r="AA483">
        <v>13</v>
      </c>
      <c r="AB483">
        <v>14</v>
      </c>
      <c r="AC483">
        <v>92</v>
      </c>
      <c r="AD483">
        <v>90</v>
      </c>
    </row>
    <row r="484" spans="1:30" ht="12.75">
      <c r="A484" t="s">
        <v>755</v>
      </c>
      <c r="B484" t="s">
        <v>193</v>
      </c>
      <c r="C484" t="s">
        <v>414</v>
      </c>
      <c r="D484" t="s">
        <v>299</v>
      </c>
      <c r="E484">
        <v>18</v>
      </c>
      <c r="F484">
        <v>13</v>
      </c>
      <c r="G484">
        <v>46</v>
      </c>
      <c r="H484">
        <v>32</v>
      </c>
      <c r="I484">
        <v>48</v>
      </c>
      <c r="J484">
        <v>34</v>
      </c>
      <c r="K484">
        <v>34</v>
      </c>
      <c r="L484">
        <v>24</v>
      </c>
      <c r="M484">
        <v>12</v>
      </c>
      <c r="N484">
        <v>8</v>
      </c>
      <c r="O484">
        <v>2</v>
      </c>
      <c r="P484">
        <v>1</v>
      </c>
      <c r="Q484">
        <v>1</v>
      </c>
      <c r="R484">
        <v>1</v>
      </c>
      <c r="S484">
        <v>2</v>
      </c>
      <c r="T484">
        <v>2</v>
      </c>
      <c r="U484">
        <v>1</v>
      </c>
      <c r="V484">
        <v>2</v>
      </c>
      <c r="W484">
        <v>33</v>
      </c>
      <c r="X484">
        <v>23</v>
      </c>
      <c r="Y484">
        <v>67</v>
      </c>
      <c r="Z484">
        <v>47</v>
      </c>
      <c r="AA484">
        <v>23</v>
      </c>
      <c r="AB484">
        <v>16</v>
      </c>
      <c r="AC484">
        <v>142</v>
      </c>
      <c r="AD484">
        <v>139</v>
      </c>
    </row>
    <row r="485" spans="1:30" ht="12.75">
      <c r="A485" t="s">
        <v>402</v>
      </c>
      <c r="B485" t="s">
        <v>193</v>
      </c>
      <c r="C485" t="s">
        <v>394</v>
      </c>
      <c r="D485" t="s">
        <v>300</v>
      </c>
      <c r="E485">
        <v>36</v>
      </c>
      <c r="F485">
        <v>19</v>
      </c>
      <c r="G485">
        <v>40</v>
      </c>
      <c r="H485">
        <v>21</v>
      </c>
      <c r="I485">
        <v>73</v>
      </c>
      <c r="J485">
        <v>38</v>
      </c>
      <c r="K485">
        <v>60</v>
      </c>
      <c r="L485">
        <v>31</v>
      </c>
      <c r="M485">
        <v>22</v>
      </c>
      <c r="N485">
        <v>11</v>
      </c>
      <c r="O485">
        <v>1</v>
      </c>
      <c r="P485">
        <v>1</v>
      </c>
      <c r="Q485">
        <v>2</v>
      </c>
      <c r="R485">
        <v>1</v>
      </c>
      <c r="S485">
        <v>2</v>
      </c>
      <c r="T485">
        <v>3</v>
      </c>
      <c r="U485" t="s">
        <v>549</v>
      </c>
      <c r="V485" t="s">
        <v>549</v>
      </c>
      <c r="W485">
        <v>51</v>
      </c>
      <c r="X485">
        <v>26</v>
      </c>
      <c r="Y485">
        <v>55</v>
      </c>
      <c r="Z485">
        <v>28</v>
      </c>
      <c r="AA485">
        <v>41</v>
      </c>
      <c r="AB485">
        <v>21</v>
      </c>
      <c r="AC485">
        <v>194</v>
      </c>
      <c r="AD485">
        <v>193</v>
      </c>
    </row>
    <row r="486" spans="1:30" ht="12.75">
      <c r="A486" t="s">
        <v>402</v>
      </c>
      <c r="B486" t="s">
        <v>191</v>
      </c>
      <c r="C486" t="s">
        <v>394</v>
      </c>
      <c r="D486" t="s">
        <v>674</v>
      </c>
      <c r="E486">
        <v>20</v>
      </c>
      <c r="F486">
        <v>27</v>
      </c>
      <c r="G486">
        <v>21</v>
      </c>
      <c r="H486">
        <v>28</v>
      </c>
      <c r="I486">
        <v>24</v>
      </c>
      <c r="J486">
        <v>32</v>
      </c>
      <c r="K486">
        <v>24</v>
      </c>
      <c r="L486">
        <v>32</v>
      </c>
      <c r="M486">
        <v>12</v>
      </c>
      <c r="N486">
        <v>16</v>
      </c>
      <c r="O486">
        <v>1</v>
      </c>
      <c r="P486">
        <v>1</v>
      </c>
      <c r="Q486">
        <v>1</v>
      </c>
      <c r="R486">
        <v>1</v>
      </c>
      <c r="S486">
        <v>2</v>
      </c>
      <c r="T486">
        <v>3</v>
      </c>
      <c r="U486" t="s">
        <v>549</v>
      </c>
      <c r="V486" t="s">
        <v>549</v>
      </c>
      <c r="W486">
        <v>14</v>
      </c>
      <c r="X486">
        <v>19</v>
      </c>
      <c r="Y486">
        <v>23</v>
      </c>
      <c r="Z486">
        <v>31</v>
      </c>
      <c r="AA486">
        <v>18</v>
      </c>
      <c r="AB486">
        <v>24</v>
      </c>
      <c r="AC486">
        <v>75</v>
      </c>
      <c r="AD486">
        <v>74</v>
      </c>
    </row>
    <row r="487" spans="1:30" ht="12.75">
      <c r="A487" t="s">
        <v>402</v>
      </c>
      <c r="B487" t="s">
        <v>313</v>
      </c>
      <c r="C487" t="s">
        <v>394</v>
      </c>
      <c r="D487" t="s">
        <v>169</v>
      </c>
      <c r="E487">
        <v>16</v>
      </c>
      <c r="F487">
        <v>13</v>
      </c>
      <c r="G487">
        <v>19</v>
      </c>
      <c r="H487">
        <v>16</v>
      </c>
      <c r="I487">
        <v>49</v>
      </c>
      <c r="J487">
        <v>41</v>
      </c>
      <c r="K487">
        <v>36</v>
      </c>
      <c r="L487">
        <v>30</v>
      </c>
      <c r="M487">
        <v>10</v>
      </c>
      <c r="N487">
        <v>8</v>
      </c>
      <c r="O487" t="s">
        <v>549</v>
      </c>
      <c r="P487" t="s">
        <v>549</v>
      </c>
      <c r="Q487">
        <v>1</v>
      </c>
      <c r="R487">
        <v>1</v>
      </c>
      <c r="S487" t="s">
        <v>549</v>
      </c>
      <c r="T487" t="s">
        <v>549</v>
      </c>
      <c r="U487" t="s">
        <v>549</v>
      </c>
      <c r="V487" t="s">
        <v>549</v>
      </c>
      <c r="W487">
        <v>37</v>
      </c>
      <c r="X487">
        <v>31</v>
      </c>
      <c r="Y487">
        <v>32</v>
      </c>
      <c r="Z487">
        <v>27</v>
      </c>
      <c r="AA487">
        <v>23</v>
      </c>
      <c r="AB487">
        <v>19</v>
      </c>
      <c r="AC487">
        <v>119</v>
      </c>
      <c r="AD487">
        <v>119</v>
      </c>
    </row>
    <row r="488" spans="1:30" ht="12.75">
      <c r="A488" t="s">
        <v>358</v>
      </c>
      <c r="B488" t="s">
        <v>191</v>
      </c>
      <c r="C488" t="s">
        <v>357</v>
      </c>
      <c r="D488" t="s">
        <v>675</v>
      </c>
      <c r="E488">
        <v>8</v>
      </c>
      <c r="F488">
        <v>13</v>
      </c>
      <c r="G488">
        <v>23</v>
      </c>
      <c r="H488">
        <v>36</v>
      </c>
      <c r="I488">
        <v>31</v>
      </c>
      <c r="J488">
        <v>48</v>
      </c>
      <c r="K488">
        <v>18</v>
      </c>
      <c r="L488">
        <v>28</v>
      </c>
      <c r="M488">
        <v>8</v>
      </c>
      <c r="N488">
        <v>13</v>
      </c>
      <c r="O488">
        <v>1</v>
      </c>
      <c r="P488">
        <v>2</v>
      </c>
      <c r="Q488">
        <v>2</v>
      </c>
      <c r="R488">
        <v>3</v>
      </c>
      <c r="S488">
        <v>2</v>
      </c>
      <c r="T488">
        <v>3</v>
      </c>
      <c r="U488" t="s">
        <v>549</v>
      </c>
      <c r="V488" t="s">
        <v>549</v>
      </c>
      <c r="W488">
        <v>14</v>
      </c>
      <c r="X488">
        <v>22</v>
      </c>
      <c r="Y488">
        <v>35</v>
      </c>
      <c r="Z488">
        <v>55</v>
      </c>
      <c r="AA488">
        <v>6</v>
      </c>
      <c r="AB488">
        <v>9</v>
      </c>
      <c r="AC488">
        <v>64</v>
      </c>
      <c r="AD488">
        <v>64</v>
      </c>
    </row>
    <row r="489" spans="1:30" ht="12.75">
      <c r="A489" t="s">
        <v>358</v>
      </c>
      <c r="B489" t="s">
        <v>313</v>
      </c>
      <c r="C489" t="s">
        <v>357</v>
      </c>
      <c r="D489" t="s">
        <v>170</v>
      </c>
      <c r="E489">
        <v>19</v>
      </c>
      <c r="F489">
        <v>18</v>
      </c>
      <c r="G489">
        <v>32</v>
      </c>
      <c r="H489">
        <v>30</v>
      </c>
      <c r="I489">
        <v>41</v>
      </c>
      <c r="J489">
        <v>38</v>
      </c>
      <c r="K489">
        <v>44</v>
      </c>
      <c r="L489">
        <v>41</v>
      </c>
      <c r="M489">
        <v>7</v>
      </c>
      <c r="N489">
        <v>7</v>
      </c>
      <c r="O489">
        <v>4</v>
      </c>
      <c r="P489">
        <v>4</v>
      </c>
      <c r="Q489" t="s">
        <v>549</v>
      </c>
      <c r="R489" t="s">
        <v>549</v>
      </c>
      <c r="S489">
        <v>8</v>
      </c>
      <c r="T489">
        <v>7</v>
      </c>
      <c r="U489" t="s">
        <v>549</v>
      </c>
      <c r="V489" t="s">
        <v>549</v>
      </c>
      <c r="W489">
        <v>29</v>
      </c>
      <c r="X489">
        <v>27</v>
      </c>
      <c r="Y489">
        <v>62</v>
      </c>
      <c r="Z489">
        <v>58</v>
      </c>
      <c r="AA489">
        <v>14</v>
      </c>
      <c r="AB489">
        <v>13</v>
      </c>
      <c r="AC489">
        <v>107</v>
      </c>
      <c r="AD489">
        <v>106</v>
      </c>
    </row>
    <row r="490" spans="1:30" ht="12.75">
      <c r="A490" t="s">
        <v>358</v>
      </c>
      <c r="B490" t="s">
        <v>193</v>
      </c>
      <c r="C490" t="s">
        <v>357</v>
      </c>
      <c r="D490" t="s">
        <v>301</v>
      </c>
      <c r="E490">
        <v>27</v>
      </c>
      <c r="F490">
        <v>16</v>
      </c>
      <c r="G490">
        <v>55</v>
      </c>
      <c r="H490">
        <v>32</v>
      </c>
      <c r="I490">
        <v>73</v>
      </c>
      <c r="J490">
        <v>42</v>
      </c>
      <c r="K490">
        <v>62</v>
      </c>
      <c r="L490">
        <v>36</v>
      </c>
      <c r="M490">
        <v>15</v>
      </c>
      <c r="N490">
        <v>9</v>
      </c>
      <c r="O490">
        <v>5</v>
      </c>
      <c r="P490">
        <v>3</v>
      </c>
      <c r="Q490">
        <v>2</v>
      </c>
      <c r="R490">
        <v>3</v>
      </c>
      <c r="S490">
        <v>10</v>
      </c>
      <c r="T490">
        <v>6</v>
      </c>
      <c r="U490" t="s">
        <v>549</v>
      </c>
      <c r="V490" t="s">
        <v>549</v>
      </c>
      <c r="W490">
        <v>44</v>
      </c>
      <c r="X490">
        <v>26</v>
      </c>
      <c r="Y490">
        <v>98</v>
      </c>
      <c r="Z490">
        <v>57</v>
      </c>
      <c r="AA490">
        <v>20</v>
      </c>
      <c r="AB490">
        <v>12</v>
      </c>
      <c r="AC490">
        <v>172</v>
      </c>
      <c r="AD490">
        <v>171</v>
      </c>
    </row>
    <row r="491" spans="1:30" ht="12.75">
      <c r="A491" t="s">
        <v>358</v>
      </c>
      <c r="B491" t="s">
        <v>187</v>
      </c>
      <c r="C491" t="s">
        <v>357</v>
      </c>
      <c r="D491" t="s">
        <v>511</v>
      </c>
      <c r="E491" t="s">
        <v>549</v>
      </c>
      <c r="F491" t="s">
        <v>549</v>
      </c>
      <c r="G491" t="s">
        <v>549</v>
      </c>
      <c r="H491" t="s">
        <v>549</v>
      </c>
      <c r="I491">
        <v>1</v>
      </c>
      <c r="J491">
        <v>100</v>
      </c>
      <c r="K491" t="s">
        <v>549</v>
      </c>
      <c r="L491" t="s">
        <v>549</v>
      </c>
      <c r="M491" t="s">
        <v>549</v>
      </c>
      <c r="N491" t="s">
        <v>549</v>
      </c>
      <c r="O491" t="s">
        <v>549</v>
      </c>
      <c r="P491" t="s">
        <v>549</v>
      </c>
      <c r="Q491" t="s">
        <v>549</v>
      </c>
      <c r="R491" t="s">
        <v>549</v>
      </c>
      <c r="S491" t="s">
        <v>549</v>
      </c>
      <c r="T491" t="s">
        <v>549</v>
      </c>
      <c r="U491" t="s">
        <v>549</v>
      </c>
      <c r="V491" t="s">
        <v>549</v>
      </c>
      <c r="W491">
        <v>1</v>
      </c>
      <c r="X491">
        <v>100</v>
      </c>
      <c r="Y491">
        <v>1</v>
      </c>
      <c r="Z491">
        <v>100</v>
      </c>
      <c r="AA491" t="s">
        <v>549</v>
      </c>
      <c r="AB491" t="s">
        <v>549</v>
      </c>
      <c r="AC491">
        <v>1</v>
      </c>
      <c r="AD491">
        <v>1</v>
      </c>
    </row>
    <row r="492" spans="1:61" ht="12.75">
      <c r="A492" t="s">
        <v>336</v>
      </c>
      <c r="B492" t="s">
        <v>187</v>
      </c>
      <c r="C492" t="s">
        <v>541</v>
      </c>
      <c r="D492" t="s">
        <v>512</v>
      </c>
      <c r="E492" t="s">
        <v>549</v>
      </c>
      <c r="F492" t="s">
        <v>549</v>
      </c>
      <c r="G492" t="s">
        <v>549</v>
      </c>
      <c r="H492" t="s">
        <v>549</v>
      </c>
      <c r="I492">
        <v>1</v>
      </c>
      <c r="J492">
        <v>100</v>
      </c>
      <c r="K492" t="s">
        <v>549</v>
      </c>
      <c r="L492" t="s">
        <v>549</v>
      </c>
      <c r="M492" t="s">
        <v>549</v>
      </c>
      <c r="N492" t="s">
        <v>549</v>
      </c>
      <c r="O492" t="s">
        <v>549</v>
      </c>
      <c r="P492" t="s">
        <v>549</v>
      </c>
      <c r="Q492" t="s">
        <v>549</v>
      </c>
      <c r="R492" t="s">
        <v>549</v>
      </c>
      <c r="S492" t="s">
        <v>549</v>
      </c>
      <c r="T492" t="s">
        <v>549</v>
      </c>
      <c r="U492" t="s">
        <v>549</v>
      </c>
      <c r="V492" t="s">
        <v>549</v>
      </c>
      <c r="W492" t="s">
        <v>549</v>
      </c>
      <c r="X492" t="s">
        <v>549</v>
      </c>
      <c r="Y492">
        <v>1</v>
      </c>
      <c r="Z492">
        <v>100</v>
      </c>
      <c r="AA492" t="s">
        <v>549</v>
      </c>
      <c r="AB492" t="s">
        <v>549</v>
      </c>
      <c r="AC492">
        <v>1</v>
      </c>
      <c r="AD492">
        <v>1</v>
      </c>
      <c r="BG492" s="83"/>
      <c r="BH492" s="83"/>
      <c r="BI492" s="83"/>
    </row>
    <row r="493" spans="1:30" ht="12.75">
      <c r="A493" t="s">
        <v>336</v>
      </c>
      <c r="B493" t="s">
        <v>193</v>
      </c>
      <c r="C493" t="s">
        <v>541</v>
      </c>
      <c r="D493" t="s">
        <v>302</v>
      </c>
      <c r="E493">
        <v>69</v>
      </c>
      <c r="F493">
        <v>12</v>
      </c>
      <c r="G493">
        <v>141</v>
      </c>
      <c r="H493">
        <v>24</v>
      </c>
      <c r="I493">
        <v>190</v>
      </c>
      <c r="J493">
        <v>32</v>
      </c>
      <c r="K493">
        <v>137</v>
      </c>
      <c r="L493">
        <v>23</v>
      </c>
      <c r="M493">
        <v>45</v>
      </c>
      <c r="N493">
        <v>8</v>
      </c>
      <c r="O493">
        <v>4</v>
      </c>
      <c r="P493">
        <v>1</v>
      </c>
      <c r="Q493">
        <v>5</v>
      </c>
      <c r="R493">
        <v>1</v>
      </c>
      <c r="S493">
        <v>22</v>
      </c>
      <c r="T493">
        <v>4</v>
      </c>
      <c r="U493">
        <v>3</v>
      </c>
      <c r="V493">
        <v>2</v>
      </c>
      <c r="W493">
        <v>109</v>
      </c>
      <c r="X493">
        <v>18</v>
      </c>
      <c r="Y493">
        <v>236</v>
      </c>
      <c r="Z493">
        <v>40</v>
      </c>
      <c r="AA493">
        <v>77</v>
      </c>
      <c r="AB493">
        <v>13</v>
      </c>
      <c r="AC493">
        <v>592</v>
      </c>
      <c r="AD493">
        <v>591</v>
      </c>
    </row>
    <row r="494" spans="1:30" ht="12.75">
      <c r="A494" t="s">
        <v>336</v>
      </c>
      <c r="B494" t="s">
        <v>191</v>
      </c>
      <c r="C494" t="s">
        <v>541</v>
      </c>
      <c r="D494" t="s">
        <v>676</v>
      </c>
      <c r="E494">
        <v>26</v>
      </c>
      <c r="F494">
        <v>14</v>
      </c>
      <c r="G494">
        <v>62</v>
      </c>
      <c r="H494">
        <v>33</v>
      </c>
      <c r="I494">
        <v>57</v>
      </c>
      <c r="J494">
        <v>30</v>
      </c>
      <c r="K494">
        <v>30</v>
      </c>
      <c r="L494">
        <v>16</v>
      </c>
      <c r="M494">
        <v>20</v>
      </c>
      <c r="N494">
        <v>11</v>
      </c>
      <c r="O494">
        <v>1</v>
      </c>
      <c r="P494">
        <v>1</v>
      </c>
      <c r="Q494">
        <v>4</v>
      </c>
      <c r="R494">
        <v>2</v>
      </c>
      <c r="S494">
        <v>10</v>
      </c>
      <c r="T494">
        <v>5</v>
      </c>
      <c r="U494">
        <v>3</v>
      </c>
      <c r="V494">
        <v>2</v>
      </c>
      <c r="W494">
        <v>36</v>
      </c>
      <c r="X494">
        <v>19</v>
      </c>
      <c r="Y494">
        <v>66</v>
      </c>
      <c r="Z494">
        <v>35</v>
      </c>
      <c r="AA494">
        <v>45</v>
      </c>
      <c r="AB494">
        <v>24</v>
      </c>
      <c r="AC494">
        <v>188</v>
      </c>
      <c r="AD494">
        <v>187</v>
      </c>
    </row>
    <row r="495" spans="1:30" ht="12.75">
      <c r="A495" t="s">
        <v>336</v>
      </c>
      <c r="B495" t="s">
        <v>313</v>
      </c>
      <c r="C495" t="s">
        <v>541</v>
      </c>
      <c r="D495" t="s">
        <v>171</v>
      </c>
      <c r="E495">
        <v>43</v>
      </c>
      <c r="F495">
        <v>11</v>
      </c>
      <c r="G495">
        <v>79</v>
      </c>
      <c r="H495">
        <v>20</v>
      </c>
      <c r="I495">
        <v>132</v>
      </c>
      <c r="J495">
        <v>33</v>
      </c>
      <c r="K495">
        <v>107</v>
      </c>
      <c r="L495">
        <v>27</v>
      </c>
      <c r="M495">
        <v>25</v>
      </c>
      <c r="N495">
        <v>6</v>
      </c>
      <c r="O495">
        <v>3</v>
      </c>
      <c r="P495">
        <v>1</v>
      </c>
      <c r="Q495">
        <v>1</v>
      </c>
      <c r="R495">
        <v>0</v>
      </c>
      <c r="S495">
        <v>12</v>
      </c>
      <c r="T495">
        <v>3</v>
      </c>
      <c r="U495" t="s">
        <v>549</v>
      </c>
      <c r="V495" t="s">
        <v>549</v>
      </c>
      <c r="W495">
        <v>73</v>
      </c>
      <c r="X495">
        <v>18</v>
      </c>
      <c r="Y495">
        <v>169</v>
      </c>
      <c r="Z495">
        <v>42</v>
      </c>
      <c r="AA495">
        <v>32</v>
      </c>
      <c r="AB495">
        <v>8</v>
      </c>
      <c r="AC495">
        <v>403</v>
      </c>
      <c r="AD495">
        <v>403</v>
      </c>
    </row>
    <row r="496" spans="1:30" ht="12.75">
      <c r="A496" t="s">
        <v>447</v>
      </c>
      <c r="B496" t="s">
        <v>191</v>
      </c>
      <c r="C496" t="s">
        <v>433</v>
      </c>
      <c r="D496" t="s">
        <v>677</v>
      </c>
      <c r="E496">
        <v>11</v>
      </c>
      <c r="F496">
        <v>15</v>
      </c>
      <c r="G496">
        <v>33</v>
      </c>
      <c r="H496">
        <v>45</v>
      </c>
      <c r="I496">
        <v>17</v>
      </c>
      <c r="J496">
        <v>23</v>
      </c>
      <c r="K496">
        <v>13</v>
      </c>
      <c r="L496">
        <v>18</v>
      </c>
      <c r="M496">
        <v>7</v>
      </c>
      <c r="N496">
        <v>10</v>
      </c>
      <c r="O496" t="s">
        <v>549</v>
      </c>
      <c r="P496" t="s">
        <v>549</v>
      </c>
      <c r="Q496">
        <v>1</v>
      </c>
      <c r="R496">
        <v>1</v>
      </c>
      <c r="S496">
        <v>8</v>
      </c>
      <c r="T496">
        <v>11</v>
      </c>
      <c r="U496">
        <v>2</v>
      </c>
      <c r="V496">
        <v>3</v>
      </c>
      <c r="W496">
        <v>11</v>
      </c>
      <c r="X496">
        <v>15</v>
      </c>
      <c r="Y496">
        <v>37</v>
      </c>
      <c r="Z496">
        <v>51</v>
      </c>
      <c r="AA496">
        <v>11</v>
      </c>
      <c r="AB496">
        <v>15</v>
      </c>
      <c r="AC496">
        <v>73</v>
      </c>
      <c r="AD496">
        <v>73</v>
      </c>
    </row>
    <row r="497" spans="1:30" ht="12.75">
      <c r="A497" t="s">
        <v>447</v>
      </c>
      <c r="B497" t="s">
        <v>313</v>
      </c>
      <c r="C497" t="s">
        <v>433</v>
      </c>
      <c r="D497" t="s">
        <v>537</v>
      </c>
      <c r="E497">
        <v>19</v>
      </c>
      <c r="F497">
        <v>12</v>
      </c>
      <c r="G497">
        <v>56</v>
      </c>
      <c r="H497">
        <v>35</v>
      </c>
      <c r="I497">
        <v>53</v>
      </c>
      <c r="J497">
        <v>34</v>
      </c>
      <c r="K497">
        <v>45</v>
      </c>
      <c r="L497">
        <v>28</v>
      </c>
      <c r="M497">
        <v>16</v>
      </c>
      <c r="N497">
        <v>10</v>
      </c>
      <c r="O497">
        <v>2</v>
      </c>
      <c r="P497">
        <v>1</v>
      </c>
      <c r="Q497" t="s">
        <v>549</v>
      </c>
      <c r="R497" t="s">
        <v>549</v>
      </c>
      <c r="S497">
        <v>8</v>
      </c>
      <c r="T497">
        <v>5</v>
      </c>
      <c r="U497" t="s">
        <v>549</v>
      </c>
      <c r="V497" t="s">
        <v>549</v>
      </c>
      <c r="W497">
        <v>26</v>
      </c>
      <c r="X497">
        <v>16</v>
      </c>
      <c r="Y497">
        <v>46</v>
      </c>
      <c r="Z497">
        <v>29</v>
      </c>
      <c r="AA497">
        <v>23</v>
      </c>
      <c r="AB497">
        <v>15</v>
      </c>
      <c r="AC497">
        <v>158</v>
      </c>
      <c r="AD497">
        <v>157</v>
      </c>
    </row>
    <row r="498" spans="1:30" ht="12.75">
      <c r="A498" t="s">
        <v>447</v>
      </c>
      <c r="B498" t="s">
        <v>193</v>
      </c>
      <c r="C498" t="s">
        <v>433</v>
      </c>
      <c r="D498" t="s">
        <v>303</v>
      </c>
      <c r="E498">
        <v>30</v>
      </c>
      <c r="F498">
        <v>13</v>
      </c>
      <c r="G498">
        <v>89</v>
      </c>
      <c r="H498">
        <v>39</v>
      </c>
      <c r="I498">
        <v>70</v>
      </c>
      <c r="J498">
        <v>30</v>
      </c>
      <c r="K498">
        <v>58</v>
      </c>
      <c r="L498">
        <v>25</v>
      </c>
      <c r="M498">
        <v>23</v>
      </c>
      <c r="N498">
        <v>10</v>
      </c>
      <c r="O498">
        <v>2</v>
      </c>
      <c r="P498">
        <v>1</v>
      </c>
      <c r="Q498">
        <v>1</v>
      </c>
      <c r="R498">
        <v>1</v>
      </c>
      <c r="S498">
        <v>16</v>
      </c>
      <c r="T498">
        <v>7</v>
      </c>
      <c r="U498">
        <v>2</v>
      </c>
      <c r="V498">
        <v>3</v>
      </c>
      <c r="W498">
        <v>37</v>
      </c>
      <c r="X498">
        <v>16</v>
      </c>
      <c r="Y498">
        <v>83</v>
      </c>
      <c r="Z498">
        <v>36</v>
      </c>
      <c r="AA498">
        <v>34</v>
      </c>
      <c r="AB498">
        <v>15</v>
      </c>
      <c r="AC498">
        <v>231</v>
      </c>
      <c r="AD498">
        <v>230</v>
      </c>
    </row>
    <row r="499" spans="1:30" ht="12.75">
      <c r="A499" t="s">
        <v>541</v>
      </c>
      <c r="B499" t="s">
        <v>187</v>
      </c>
      <c r="C499" t="s">
        <v>196</v>
      </c>
      <c r="D499" t="s">
        <v>494</v>
      </c>
      <c r="E499">
        <v>1</v>
      </c>
      <c r="F499">
        <v>13</v>
      </c>
      <c r="G499">
        <v>3</v>
      </c>
      <c r="H499">
        <v>38</v>
      </c>
      <c r="I499">
        <v>2</v>
      </c>
      <c r="J499">
        <v>25</v>
      </c>
      <c r="K499">
        <v>2</v>
      </c>
      <c r="L499">
        <v>25</v>
      </c>
      <c r="M499" t="s">
        <v>549</v>
      </c>
      <c r="N499" t="s">
        <v>549</v>
      </c>
      <c r="O499" t="s">
        <v>549</v>
      </c>
      <c r="P499" t="s">
        <v>549</v>
      </c>
      <c r="Q499" t="s">
        <v>549</v>
      </c>
      <c r="R499" t="s">
        <v>549</v>
      </c>
      <c r="S499" t="s">
        <v>549</v>
      </c>
      <c r="T499" t="s">
        <v>549</v>
      </c>
      <c r="U499" t="s">
        <v>549</v>
      </c>
      <c r="V499" t="s">
        <v>549</v>
      </c>
      <c r="W499">
        <v>1</v>
      </c>
      <c r="X499">
        <v>13</v>
      </c>
      <c r="Y499">
        <v>3</v>
      </c>
      <c r="Z499">
        <v>38</v>
      </c>
      <c r="AA499">
        <v>1</v>
      </c>
      <c r="AB499">
        <v>13</v>
      </c>
      <c r="AC499">
        <v>8</v>
      </c>
      <c r="AD499">
        <v>8</v>
      </c>
    </row>
    <row r="500" spans="1:30" ht="12.75">
      <c r="A500" t="s">
        <v>541</v>
      </c>
      <c r="B500" t="s">
        <v>191</v>
      </c>
      <c r="C500" t="s">
        <v>196</v>
      </c>
      <c r="D500" t="s">
        <v>696</v>
      </c>
      <c r="E500">
        <v>239</v>
      </c>
      <c r="F500">
        <v>15</v>
      </c>
      <c r="G500">
        <v>523</v>
      </c>
      <c r="H500">
        <v>33</v>
      </c>
      <c r="I500">
        <v>431</v>
      </c>
      <c r="J500">
        <v>27</v>
      </c>
      <c r="K500">
        <v>306</v>
      </c>
      <c r="L500">
        <v>19</v>
      </c>
      <c r="M500">
        <v>154</v>
      </c>
      <c r="N500">
        <v>10</v>
      </c>
      <c r="O500">
        <v>21</v>
      </c>
      <c r="P500">
        <v>1</v>
      </c>
      <c r="Q500">
        <v>50</v>
      </c>
      <c r="R500">
        <v>3</v>
      </c>
      <c r="S500">
        <v>50</v>
      </c>
      <c r="T500">
        <v>3</v>
      </c>
      <c r="U500">
        <v>17</v>
      </c>
      <c r="V500">
        <v>1</v>
      </c>
      <c r="W500">
        <v>296</v>
      </c>
      <c r="X500">
        <v>19</v>
      </c>
      <c r="Y500">
        <v>686</v>
      </c>
      <c r="Z500">
        <v>44</v>
      </c>
      <c r="AA500">
        <v>226</v>
      </c>
      <c r="AB500">
        <v>14</v>
      </c>
      <c r="AC500">
        <v>1576</v>
      </c>
      <c r="AD500">
        <v>1571</v>
      </c>
    </row>
    <row r="501" spans="1:30" ht="12.75">
      <c r="A501" t="s">
        <v>541</v>
      </c>
      <c r="B501" t="s">
        <v>313</v>
      </c>
      <c r="C501" t="s">
        <v>196</v>
      </c>
      <c r="D501" t="s">
        <v>45</v>
      </c>
      <c r="E501">
        <v>365</v>
      </c>
      <c r="F501">
        <v>13</v>
      </c>
      <c r="G501">
        <v>573</v>
      </c>
      <c r="H501">
        <v>20</v>
      </c>
      <c r="I501">
        <v>916</v>
      </c>
      <c r="J501">
        <v>33</v>
      </c>
      <c r="K501">
        <v>705</v>
      </c>
      <c r="L501">
        <v>25</v>
      </c>
      <c r="M501">
        <v>151</v>
      </c>
      <c r="N501">
        <v>5</v>
      </c>
      <c r="O501">
        <v>17</v>
      </c>
      <c r="P501">
        <v>1</v>
      </c>
      <c r="Q501">
        <v>16</v>
      </c>
      <c r="R501">
        <v>1</v>
      </c>
      <c r="S501">
        <v>75</v>
      </c>
      <c r="T501">
        <v>3</v>
      </c>
      <c r="U501">
        <v>1</v>
      </c>
      <c r="V501">
        <v>0</v>
      </c>
      <c r="W501">
        <v>535</v>
      </c>
      <c r="X501">
        <v>19</v>
      </c>
      <c r="Y501">
        <v>1301</v>
      </c>
      <c r="Z501">
        <v>46</v>
      </c>
      <c r="AA501">
        <v>301</v>
      </c>
      <c r="AB501">
        <v>11</v>
      </c>
      <c r="AC501">
        <v>2817</v>
      </c>
      <c r="AD501">
        <v>2813</v>
      </c>
    </row>
    <row r="502" spans="1:30" ht="12.75">
      <c r="A502" t="s">
        <v>541</v>
      </c>
      <c r="B502" t="s">
        <v>193</v>
      </c>
      <c r="C502" t="s">
        <v>196</v>
      </c>
      <c r="D502" t="s">
        <v>304</v>
      </c>
      <c r="E502">
        <v>605</v>
      </c>
      <c r="F502">
        <v>14</v>
      </c>
      <c r="G502">
        <v>1099</v>
      </c>
      <c r="H502">
        <v>25</v>
      </c>
      <c r="I502">
        <v>1349</v>
      </c>
      <c r="J502">
        <v>31</v>
      </c>
      <c r="K502">
        <v>1013</v>
      </c>
      <c r="L502">
        <v>23</v>
      </c>
      <c r="M502">
        <v>305</v>
      </c>
      <c r="N502">
        <v>7</v>
      </c>
      <c r="O502">
        <v>38</v>
      </c>
      <c r="P502">
        <v>1</v>
      </c>
      <c r="Q502">
        <v>66</v>
      </c>
      <c r="R502">
        <v>2</v>
      </c>
      <c r="S502">
        <v>125</v>
      </c>
      <c r="T502">
        <v>3</v>
      </c>
      <c r="U502">
        <v>18</v>
      </c>
      <c r="V502">
        <v>0</v>
      </c>
      <c r="W502">
        <v>832</v>
      </c>
      <c r="X502">
        <v>19</v>
      </c>
      <c r="Y502">
        <v>1990</v>
      </c>
      <c r="Z502">
        <v>45</v>
      </c>
      <c r="AA502">
        <v>528</v>
      </c>
      <c r="AB502">
        <v>12</v>
      </c>
      <c r="AC502">
        <v>4401</v>
      </c>
      <c r="AD502">
        <v>4392</v>
      </c>
    </row>
    <row r="503" spans="1:30" ht="12.75">
      <c r="A503" t="s">
        <v>442</v>
      </c>
      <c r="B503" t="s">
        <v>193</v>
      </c>
      <c r="C503" t="s">
        <v>433</v>
      </c>
      <c r="D503" t="s">
        <v>305</v>
      </c>
      <c r="E503">
        <v>101</v>
      </c>
      <c r="F503">
        <v>13</v>
      </c>
      <c r="G503">
        <v>158</v>
      </c>
      <c r="H503">
        <v>20</v>
      </c>
      <c r="I503">
        <v>273</v>
      </c>
      <c r="J503">
        <v>35</v>
      </c>
      <c r="K503">
        <v>198</v>
      </c>
      <c r="L503">
        <v>25</v>
      </c>
      <c r="M503">
        <v>52</v>
      </c>
      <c r="N503">
        <v>7</v>
      </c>
      <c r="O503">
        <v>4</v>
      </c>
      <c r="P503">
        <v>1</v>
      </c>
      <c r="Q503">
        <v>8</v>
      </c>
      <c r="R503">
        <v>3</v>
      </c>
      <c r="S503">
        <v>32</v>
      </c>
      <c r="T503">
        <v>4</v>
      </c>
      <c r="U503">
        <v>4</v>
      </c>
      <c r="V503">
        <v>2</v>
      </c>
      <c r="W503">
        <v>174</v>
      </c>
      <c r="X503">
        <v>22</v>
      </c>
      <c r="Y503">
        <v>295</v>
      </c>
      <c r="Z503">
        <v>38</v>
      </c>
      <c r="AA503">
        <v>115</v>
      </c>
      <c r="AB503">
        <v>15</v>
      </c>
      <c r="AC503">
        <v>777</v>
      </c>
      <c r="AD503">
        <v>777</v>
      </c>
    </row>
    <row r="504" spans="1:30" ht="12.75">
      <c r="A504" t="s">
        <v>442</v>
      </c>
      <c r="B504" t="s">
        <v>191</v>
      </c>
      <c r="C504" t="s">
        <v>433</v>
      </c>
      <c r="D504" t="s">
        <v>678</v>
      </c>
      <c r="E504">
        <v>59</v>
      </c>
      <c r="F504">
        <v>24</v>
      </c>
      <c r="G504">
        <v>67</v>
      </c>
      <c r="H504">
        <v>28</v>
      </c>
      <c r="I504">
        <v>56</v>
      </c>
      <c r="J504">
        <v>23</v>
      </c>
      <c r="K504">
        <v>43</v>
      </c>
      <c r="L504">
        <v>18</v>
      </c>
      <c r="M504">
        <v>24</v>
      </c>
      <c r="N504">
        <v>10</v>
      </c>
      <c r="O504">
        <v>2</v>
      </c>
      <c r="P504">
        <v>1</v>
      </c>
      <c r="Q504">
        <v>8</v>
      </c>
      <c r="R504">
        <v>3</v>
      </c>
      <c r="S504">
        <v>7</v>
      </c>
      <c r="T504">
        <v>3</v>
      </c>
      <c r="U504">
        <v>4</v>
      </c>
      <c r="V504">
        <v>2</v>
      </c>
      <c r="W504">
        <v>54</v>
      </c>
      <c r="X504">
        <v>22</v>
      </c>
      <c r="Y504">
        <v>100</v>
      </c>
      <c r="Z504">
        <v>41</v>
      </c>
      <c r="AA504">
        <v>28</v>
      </c>
      <c r="AB504">
        <v>12</v>
      </c>
      <c r="AC504">
        <v>242</v>
      </c>
      <c r="AD504">
        <v>242</v>
      </c>
    </row>
    <row r="505" spans="1:30" ht="12.75">
      <c r="A505" t="s">
        <v>442</v>
      </c>
      <c r="B505" t="s">
        <v>313</v>
      </c>
      <c r="C505" t="s">
        <v>433</v>
      </c>
      <c r="D505" t="s">
        <v>172</v>
      </c>
      <c r="E505">
        <v>42</v>
      </c>
      <c r="F505">
        <v>8</v>
      </c>
      <c r="G505">
        <v>91</v>
      </c>
      <c r="H505">
        <v>17</v>
      </c>
      <c r="I505">
        <v>217</v>
      </c>
      <c r="J505">
        <v>41</v>
      </c>
      <c r="K505">
        <v>155</v>
      </c>
      <c r="L505">
        <v>29</v>
      </c>
      <c r="M505">
        <v>28</v>
      </c>
      <c r="N505">
        <v>5</v>
      </c>
      <c r="O505">
        <v>2</v>
      </c>
      <c r="P505">
        <v>0</v>
      </c>
      <c r="Q505" t="s">
        <v>549</v>
      </c>
      <c r="R505" t="s">
        <v>549</v>
      </c>
      <c r="S505">
        <v>25</v>
      </c>
      <c r="T505">
        <v>5</v>
      </c>
      <c r="U505" t="s">
        <v>549</v>
      </c>
      <c r="V505" t="s">
        <v>549</v>
      </c>
      <c r="W505">
        <v>120</v>
      </c>
      <c r="X505">
        <v>22</v>
      </c>
      <c r="Y505">
        <v>195</v>
      </c>
      <c r="Z505">
        <v>36</v>
      </c>
      <c r="AA505">
        <v>87</v>
      </c>
      <c r="AB505">
        <v>16</v>
      </c>
      <c r="AC505">
        <v>535</v>
      </c>
      <c r="AD505">
        <v>535</v>
      </c>
    </row>
    <row r="506" spans="1:30" ht="12.75">
      <c r="A506" t="s">
        <v>407</v>
      </c>
      <c r="B506" t="s">
        <v>191</v>
      </c>
      <c r="C506" t="s">
        <v>394</v>
      </c>
      <c r="D506" t="s">
        <v>679</v>
      </c>
      <c r="E506">
        <v>5</v>
      </c>
      <c r="F506">
        <v>12</v>
      </c>
      <c r="G506">
        <v>11</v>
      </c>
      <c r="H506">
        <v>27</v>
      </c>
      <c r="I506">
        <v>15</v>
      </c>
      <c r="J506">
        <v>37</v>
      </c>
      <c r="K506">
        <v>13</v>
      </c>
      <c r="L506">
        <v>32</v>
      </c>
      <c r="M506">
        <v>6</v>
      </c>
      <c r="N506">
        <v>15</v>
      </c>
      <c r="O506" t="s">
        <v>549</v>
      </c>
      <c r="P506" t="s">
        <v>549</v>
      </c>
      <c r="Q506" t="s">
        <v>549</v>
      </c>
      <c r="R506" t="s">
        <v>549</v>
      </c>
      <c r="S506" t="s">
        <v>549</v>
      </c>
      <c r="T506" t="s">
        <v>549</v>
      </c>
      <c r="U506">
        <v>1</v>
      </c>
      <c r="V506">
        <v>2</v>
      </c>
      <c r="W506">
        <v>8</v>
      </c>
      <c r="X506">
        <v>20</v>
      </c>
      <c r="Y506">
        <v>17</v>
      </c>
      <c r="Z506">
        <v>41</v>
      </c>
      <c r="AA506">
        <v>1</v>
      </c>
      <c r="AB506">
        <v>2</v>
      </c>
      <c r="AC506">
        <v>41</v>
      </c>
      <c r="AD506">
        <v>39</v>
      </c>
    </row>
    <row r="507" spans="1:30" ht="12.75">
      <c r="A507" t="s">
        <v>407</v>
      </c>
      <c r="B507" t="s">
        <v>313</v>
      </c>
      <c r="C507" t="s">
        <v>394</v>
      </c>
      <c r="D507" t="s">
        <v>173</v>
      </c>
      <c r="E507">
        <v>4</v>
      </c>
      <c r="F507">
        <v>9</v>
      </c>
      <c r="G507">
        <v>11</v>
      </c>
      <c r="H507">
        <v>24</v>
      </c>
      <c r="I507">
        <v>28</v>
      </c>
      <c r="J507">
        <v>62</v>
      </c>
      <c r="K507">
        <v>10</v>
      </c>
      <c r="L507">
        <v>22</v>
      </c>
      <c r="M507">
        <v>2</v>
      </c>
      <c r="N507">
        <v>4</v>
      </c>
      <c r="O507">
        <v>1</v>
      </c>
      <c r="P507">
        <v>2</v>
      </c>
      <c r="Q507" t="s">
        <v>549</v>
      </c>
      <c r="R507" t="s">
        <v>549</v>
      </c>
      <c r="S507" t="s">
        <v>549</v>
      </c>
      <c r="T507" t="s">
        <v>549</v>
      </c>
      <c r="U507" t="s">
        <v>549</v>
      </c>
      <c r="V507" t="s">
        <v>549</v>
      </c>
      <c r="W507">
        <v>9</v>
      </c>
      <c r="X507">
        <v>20</v>
      </c>
      <c r="Y507">
        <v>20</v>
      </c>
      <c r="Z507">
        <v>44</v>
      </c>
      <c r="AA507">
        <v>2</v>
      </c>
      <c r="AB507">
        <v>4</v>
      </c>
      <c r="AC507">
        <v>45</v>
      </c>
      <c r="AD507">
        <v>45</v>
      </c>
    </row>
    <row r="508" spans="1:30" ht="12.75">
      <c r="A508" t="s">
        <v>407</v>
      </c>
      <c r="B508" t="s">
        <v>193</v>
      </c>
      <c r="C508" t="s">
        <v>394</v>
      </c>
      <c r="D508" t="s">
        <v>306</v>
      </c>
      <c r="E508">
        <v>9</v>
      </c>
      <c r="F508">
        <v>10</v>
      </c>
      <c r="G508">
        <v>22</v>
      </c>
      <c r="H508">
        <v>26</v>
      </c>
      <c r="I508">
        <v>43</v>
      </c>
      <c r="J508">
        <v>50</v>
      </c>
      <c r="K508">
        <v>23</v>
      </c>
      <c r="L508">
        <v>27</v>
      </c>
      <c r="M508">
        <v>8</v>
      </c>
      <c r="N508">
        <v>9</v>
      </c>
      <c r="O508">
        <v>1</v>
      </c>
      <c r="P508">
        <v>2</v>
      </c>
      <c r="Q508" t="s">
        <v>549</v>
      </c>
      <c r="R508" t="s">
        <v>549</v>
      </c>
      <c r="S508" t="s">
        <v>549</v>
      </c>
      <c r="T508" t="s">
        <v>549</v>
      </c>
      <c r="U508">
        <v>1</v>
      </c>
      <c r="V508">
        <v>2</v>
      </c>
      <c r="W508">
        <v>17</v>
      </c>
      <c r="X508">
        <v>20</v>
      </c>
      <c r="Y508">
        <v>37</v>
      </c>
      <c r="Z508">
        <v>43</v>
      </c>
      <c r="AA508">
        <v>3</v>
      </c>
      <c r="AB508">
        <v>3</v>
      </c>
      <c r="AC508">
        <v>86</v>
      </c>
      <c r="AD508">
        <v>84</v>
      </c>
    </row>
    <row r="509" spans="1:30" ht="12.75">
      <c r="A509" t="s">
        <v>365</v>
      </c>
      <c r="B509" t="s">
        <v>193</v>
      </c>
      <c r="C509" t="s">
        <v>357</v>
      </c>
      <c r="D509" t="s">
        <v>307</v>
      </c>
      <c r="E509">
        <v>32</v>
      </c>
      <c r="F509">
        <v>19</v>
      </c>
      <c r="G509">
        <v>64</v>
      </c>
      <c r="H509">
        <v>39</v>
      </c>
      <c r="I509">
        <v>48</v>
      </c>
      <c r="J509">
        <v>29</v>
      </c>
      <c r="K509">
        <v>40</v>
      </c>
      <c r="L509">
        <v>24</v>
      </c>
      <c r="M509">
        <v>15</v>
      </c>
      <c r="N509">
        <v>9</v>
      </c>
      <c r="O509">
        <v>1</v>
      </c>
      <c r="P509">
        <v>2</v>
      </c>
      <c r="Q509">
        <v>2</v>
      </c>
      <c r="R509">
        <v>3</v>
      </c>
      <c r="S509">
        <v>8</v>
      </c>
      <c r="T509">
        <v>5</v>
      </c>
      <c r="U509" t="s">
        <v>549</v>
      </c>
      <c r="V509" t="s">
        <v>549</v>
      </c>
      <c r="W509">
        <v>39</v>
      </c>
      <c r="X509">
        <v>23</v>
      </c>
      <c r="Y509">
        <v>85</v>
      </c>
      <c r="Z509">
        <v>51</v>
      </c>
      <c r="AA509">
        <v>17</v>
      </c>
      <c r="AB509">
        <v>10</v>
      </c>
      <c r="AC509">
        <v>166</v>
      </c>
      <c r="AD509">
        <v>165</v>
      </c>
    </row>
    <row r="510" spans="1:30" ht="12.75">
      <c r="A510" t="s">
        <v>365</v>
      </c>
      <c r="B510" t="s">
        <v>191</v>
      </c>
      <c r="C510" t="s">
        <v>357</v>
      </c>
      <c r="D510" t="s">
        <v>680</v>
      </c>
      <c r="E510">
        <v>8</v>
      </c>
      <c r="F510">
        <v>13</v>
      </c>
      <c r="G510">
        <v>20</v>
      </c>
      <c r="H510">
        <v>32</v>
      </c>
      <c r="I510">
        <v>15</v>
      </c>
      <c r="J510">
        <v>24</v>
      </c>
      <c r="K510">
        <v>16</v>
      </c>
      <c r="L510">
        <v>26</v>
      </c>
      <c r="M510">
        <v>6</v>
      </c>
      <c r="N510">
        <v>10</v>
      </c>
      <c r="O510">
        <v>1</v>
      </c>
      <c r="P510">
        <v>2</v>
      </c>
      <c r="Q510">
        <v>2</v>
      </c>
      <c r="R510">
        <v>3</v>
      </c>
      <c r="S510">
        <v>6</v>
      </c>
      <c r="T510">
        <v>10</v>
      </c>
      <c r="U510" t="s">
        <v>549</v>
      </c>
      <c r="V510" t="s">
        <v>549</v>
      </c>
      <c r="W510">
        <v>20</v>
      </c>
      <c r="X510">
        <v>32</v>
      </c>
      <c r="Y510">
        <v>30</v>
      </c>
      <c r="Z510">
        <v>48</v>
      </c>
      <c r="AA510">
        <v>6</v>
      </c>
      <c r="AB510">
        <v>10</v>
      </c>
      <c r="AC510">
        <v>62</v>
      </c>
      <c r="AD510">
        <v>61</v>
      </c>
    </row>
    <row r="511" spans="1:30" ht="12.75">
      <c r="A511" t="s">
        <v>365</v>
      </c>
      <c r="B511" t="s">
        <v>313</v>
      </c>
      <c r="C511" t="s">
        <v>357</v>
      </c>
      <c r="D511" t="s">
        <v>174</v>
      </c>
      <c r="E511">
        <v>24</v>
      </c>
      <c r="F511">
        <v>23</v>
      </c>
      <c r="G511">
        <v>44</v>
      </c>
      <c r="H511">
        <v>42</v>
      </c>
      <c r="I511">
        <v>33</v>
      </c>
      <c r="J511">
        <v>32</v>
      </c>
      <c r="K511">
        <v>24</v>
      </c>
      <c r="L511">
        <v>23</v>
      </c>
      <c r="M511">
        <v>9</v>
      </c>
      <c r="N511">
        <v>9</v>
      </c>
      <c r="O511" t="s">
        <v>549</v>
      </c>
      <c r="P511" t="s">
        <v>549</v>
      </c>
      <c r="Q511" t="s">
        <v>549</v>
      </c>
      <c r="R511" t="s">
        <v>549</v>
      </c>
      <c r="S511">
        <v>2</v>
      </c>
      <c r="T511">
        <v>2</v>
      </c>
      <c r="U511" t="s">
        <v>549</v>
      </c>
      <c r="V511" t="s">
        <v>549</v>
      </c>
      <c r="W511">
        <v>19</v>
      </c>
      <c r="X511">
        <v>18</v>
      </c>
      <c r="Y511">
        <v>55</v>
      </c>
      <c r="Z511">
        <v>53</v>
      </c>
      <c r="AA511">
        <v>11</v>
      </c>
      <c r="AB511">
        <v>11</v>
      </c>
      <c r="AC511">
        <v>104</v>
      </c>
      <c r="AD511">
        <v>104</v>
      </c>
    </row>
    <row r="512" spans="1:30" ht="12.75">
      <c r="A512" t="s">
        <v>751</v>
      </c>
      <c r="B512" t="s">
        <v>191</v>
      </c>
      <c r="C512" t="s">
        <v>450</v>
      </c>
      <c r="D512" t="s">
        <v>681</v>
      </c>
      <c r="E512">
        <v>26</v>
      </c>
      <c r="F512">
        <v>13</v>
      </c>
      <c r="G512">
        <v>90</v>
      </c>
      <c r="H512">
        <v>46</v>
      </c>
      <c r="I512">
        <v>51</v>
      </c>
      <c r="J512">
        <v>26</v>
      </c>
      <c r="K512">
        <v>34</v>
      </c>
      <c r="L512">
        <v>17</v>
      </c>
      <c r="M512">
        <v>16</v>
      </c>
      <c r="N512">
        <v>8</v>
      </c>
      <c r="O512">
        <v>6</v>
      </c>
      <c r="P512">
        <v>3</v>
      </c>
      <c r="Q512">
        <v>2</v>
      </c>
      <c r="R512">
        <v>1</v>
      </c>
      <c r="S512">
        <v>7</v>
      </c>
      <c r="T512">
        <v>4</v>
      </c>
      <c r="U512">
        <v>1</v>
      </c>
      <c r="V512">
        <v>1</v>
      </c>
      <c r="W512">
        <v>42</v>
      </c>
      <c r="X512">
        <v>21</v>
      </c>
      <c r="Y512">
        <v>78</v>
      </c>
      <c r="Z512">
        <v>40</v>
      </c>
      <c r="AA512">
        <v>21</v>
      </c>
      <c r="AB512">
        <v>11</v>
      </c>
      <c r="AC512">
        <v>197</v>
      </c>
      <c r="AD512">
        <v>197</v>
      </c>
    </row>
    <row r="513" spans="1:30" ht="12.75">
      <c r="A513" t="s">
        <v>751</v>
      </c>
      <c r="B513" t="s">
        <v>313</v>
      </c>
      <c r="C513" t="s">
        <v>450</v>
      </c>
      <c r="D513" t="s">
        <v>175</v>
      </c>
      <c r="E513">
        <v>71</v>
      </c>
      <c r="F513">
        <v>17</v>
      </c>
      <c r="G513">
        <v>147</v>
      </c>
      <c r="H513">
        <v>35</v>
      </c>
      <c r="I513">
        <v>133</v>
      </c>
      <c r="J513">
        <v>32</v>
      </c>
      <c r="K513">
        <v>103</v>
      </c>
      <c r="L513">
        <v>25</v>
      </c>
      <c r="M513">
        <v>33</v>
      </c>
      <c r="N513">
        <v>8</v>
      </c>
      <c r="O513">
        <v>4</v>
      </c>
      <c r="P513">
        <v>1</v>
      </c>
      <c r="Q513" t="s">
        <v>549</v>
      </c>
      <c r="R513" t="s">
        <v>549</v>
      </c>
      <c r="S513">
        <v>11</v>
      </c>
      <c r="T513">
        <v>3</v>
      </c>
      <c r="U513" t="s">
        <v>549</v>
      </c>
      <c r="V513" t="s">
        <v>549</v>
      </c>
      <c r="W513">
        <v>75</v>
      </c>
      <c r="X513">
        <v>18</v>
      </c>
      <c r="Y513">
        <v>182</v>
      </c>
      <c r="Z513">
        <v>44</v>
      </c>
      <c r="AA513">
        <v>37</v>
      </c>
      <c r="AB513">
        <v>9</v>
      </c>
      <c r="AC513">
        <v>415</v>
      </c>
      <c r="AD513">
        <v>415</v>
      </c>
    </row>
    <row r="514" spans="1:30" ht="12.75">
      <c r="A514" t="s">
        <v>751</v>
      </c>
      <c r="B514" t="s">
        <v>193</v>
      </c>
      <c r="C514" t="s">
        <v>450</v>
      </c>
      <c r="D514" t="s">
        <v>308</v>
      </c>
      <c r="E514">
        <v>97</v>
      </c>
      <c r="F514">
        <v>16</v>
      </c>
      <c r="G514">
        <v>238</v>
      </c>
      <c r="H514">
        <v>39</v>
      </c>
      <c r="I514">
        <v>185</v>
      </c>
      <c r="J514">
        <v>30</v>
      </c>
      <c r="K514">
        <v>137</v>
      </c>
      <c r="L514">
        <v>22</v>
      </c>
      <c r="M514">
        <v>49</v>
      </c>
      <c r="N514">
        <v>8</v>
      </c>
      <c r="O514">
        <v>10</v>
      </c>
      <c r="P514">
        <v>2</v>
      </c>
      <c r="Q514">
        <v>2</v>
      </c>
      <c r="R514">
        <v>1</v>
      </c>
      <c r="S514">
        <v>18</v>
      </c>
      <c r="T514">
        <v>3</v>
      </c>
      <c r="U514">
        <v>1</v>
      </c>
      <c r="V514">
        <v>1</v>
      </c>
      <c r="W514">
        <v>117</v>
      </c>
      <c r="X514">
        <v>19</v>
      </c>
      <c r="Y514">
        <v>260</v>
      </c>
      <c r="Z514">
        <v>42</v>
      </c>
      <c r="AA514">
        <v>58</v>
      </c>
      <c r="AB514">
        <v>9</v>
      </c>
      <c r="AC514">
        <v>613</v>
      </c>
      <c r="AD514">
        <v>613</v>
      </c>
    </row>
    <row r="515" spans="1:30" ht="12.75">
      <c r="A515" t="s">
        <v>751</v>
      </c>
      <c r="B515" t="s">
        <v>187</v>
      </c>
      <c r="C515" t="s">
        <v>450</v>
      </c>
      <c r="D515" t="s">
        <v>745</v>
      </c>
      <c r="E515" t="s">
        <v>549</v>
      </c>
      <c r="F515" t="s">
        <v>549</v>
      </c>
      <c r="G515">
        <v>1</v>
      </c>
      <c r="H515">
        <v>100</v>
      </c>
      <c r="I515">
        <v>1</v>
      </c>
      <c r="J515">
        <v>100</v>
      </c>
      <c r="K515" t="s">
        <v>549</v>
      </c>
      <c r="L515" t="s">
        <v>549</v>
      </c>
      <c r="M515" t="s">
        <v>549</v>
      </c>
      <c r="N515" t="s">
        <v>549</v>
      </c>
      <c r="O515" t="s">
        <v>549</v>
      </c>
      <c r="P515" t="s">
        <v>549</v>
      </c>
      <c r="Q515" t="s">
        <v>549</v>
      </c>
      <c r="R515" t="s">
        <v>549</v>
      </c>
      <c r="S515" t="s">
        <v>549</v>
      </c>
      <c r="T515" t="s">
        <v>549</v>
      </c>
      <c r="U515" t="s">
        <v>549</v>
      </c>
      <c r="V515" t="s">
        <v>549</v>
      </c>
      <c r="W515" t="s">
        <v>549</v>
      </c>
      <c r="X515" t="s">
        <v>549</v>
      </c>
      <c r="Y515" t="s">
        <v>549</v>
      </c>
      <c r="Z515" t="s">
        <v>549</v>
      </c>
      <c r="AA515" t="s">
        <v>549</v>
      </c>
      <c r="AB515" t="s">
        <v>549</v>
      </c>
      <c r="AC515">
        <v>1</v>
      </c>
      <c r="AD515">
        <v>1</v>
      </c>
    </row>
    <row r="516" spans="1:30" ht="12.75">
      <c r="A516" t="s">
        <v>446</v>
      </c>
      <c r="B516" t="s">
        <v>187</v>
      </c>
      <c r="C516" t="s">
        <v>433</v>
      </c>
      <c r="D516" t="s">
        <v>41</v>
      </c>
      <c r="E516">
        <v>1</v>
      </c>
      <c r="F516">
        <v>50</v>
      </c>
      <c r="G516" t="s">
        <v>549</v>
      </c>
      <c r="H516" t="s">
        <v>549</v>
      </c>
      <c r="I516">
        <v>1</v>
      </c>
      <c r="J516">
        <v>50</v>
      </c>
      <c r="K516" t="s">
        <v>549</v>
      </c>
      <c r="L516" t="s">
        <v>549</v>
      </c>
      <c r="M516">
        <v>1</v>
      </c>
      <c r="N516">
        <v>50</v>
      </c>
      <c r="O516" t="s">
        <v>549</v>
      </c>
      <c r="P516" t="s">
        <v>549</v>
      </c>
      <c r="Q516" t="s">
        <v>549</v>
      </c>
      <c r="R516" t="s">
        <v>549</v>
      </c>
      <c r="S516" t="s">
        <v>549</v>
      </c>
      <c r="T516" t="s">
        <v>549</v>
      </c>
      <c r="U516" t="s">
        <v>549</v>
      </c>
      <c r="V516" t="s">
        <v>549</v>
      </c>
      <c r="W516" t="s">
        <v>549</v>
      </c>
      <c r="X516" t="s">
        <v>549</v>
      </c>
      <c r="Y516">
        <v>2</v>
      </c>
      <c r="Z516">
        <v>100</v>
      </c>
      <c r="AA516" t="s">
        <v>549</v>
      </c>
      <c r="AB516" t="s">
        <v>549</v>
      </c>
      <c r="AC516">
        <v>2</v>
      </c>
      <c r="AD516">
        <v>2</v>
      </c>
    </row>
    <row r="517" spans="1:30" ht="12.75">
      <c r="A517" t="s">
        <v>446</v>
      </c>
      <c r="B517" t="s">
        <v>193</v>
      </c>
      <c r="C517" t="s">
        <v>433</v>
      </c>
      <c r="D517" t="s">
        <v>27</v>
      </c>
      <c r="E517">
        <v>37</v>
      </c>
      <c r="F517">
        <v>27</v>
      </c>
      <c r="G517">
        <v>40</v>
      </c>
      <c r="H517">
        <v>30</v>
      </c>
      <c r="I517">
        <v>46</v>
      </c>
      <c r="J517">
        <v>34</v>
      </c>
      <c r="K517">
        <v>31</v>
      </c>
      <c r="L517">
        <v>23</v>
      </c>
      <c r="M517">
        <v>16</v>
      </c>
      <c r="N517">
        <v>12</v>
      </c>
      <c r="O517">
        <v>3</v>
      </c>
      <c r="P517">
        <v>2</v>
      </c>
      <c r="Q517">
        <v>1</v>
      </c>
      <c r="R517">
        <v>2</v>
      </c>
      <c r="S517">
        <v>9</v>
      </c>
      <c r="T517">
        <v>7</v>
      </c>
      <c r="U517" t="s">
        <v>549</v>
      </c>
      <c r="V517" t="s">
        <v>549</v>
      </c>
      <c r="W517">
        <v>16</v>
      </c>
      <c r="X517">
        <v>12</v>
      </c>
      <c r="Y517">
        <v>47</v>
      </c>
      <c r="Z517">
        <v>34</v>
      </c>
      <c r="AA517">
        <v>33</v>
      </c>
      <c r="AB517">
        <v>24</v>
      </c>
      <c r="AC517">
        <v>137</v>
      </c>
      <c r="AD517">
        <v>136</v>
      </c>
    </row>
    <row r="518" spans="1:30" ht="12.75">
      <c r="A518" t="s">
        <v>446</v>
      </c>
      <c r="B518" t="s">
        <v>191</v>
      </c>
      <c r="C518" t="s">
        <v>433</v>
      </c>
      <c r="D518" t="s">
        <v>682</v>
      </c>
      <c r="E518">
        <v>14</v>
      </c>
      <c r="F518">
        <v>33</v>
      </c>
      <c r="G518">
        <v>15</v>
      </c>
      <c r="H518">
        <v>36</v>
      </c>
      <c r="I518">
        <v>14</v>
      </c>
      <c r="J518">
        <v>33</v>
      </c>
      <c r="K518">
        <v>8</v>
      </c>
      <c r="L518">
        <v>19</v>
      </c>
      <c r="M518">
        <v>8</v>
      </c>
      <c r="N518">
        <v>19</v>
      </c>
      <c r="O518">
        <v>2</v>
      </c>
      <c r="P518">
        <v>5</v>
      </c>
      <c r="Q518">
        <v>1</v>
      </c>
      <c r="R518">
        <v>2</v>
      </c>
      <c r="S518">
        <v>3</v>
      </c>
      <c r="T518">
        <v>7</v>
      </c>
      <c r="U518" t="s">
        <v>549</v>
      </c>
      <c r="V518" t="s">
        <v>549</v>
      </c>
      <c r="W518">
        <v>4</v>
      </c>
      <c r="X518">
        <v>10</v>
      </c>
      <c r="Y518">
        <v>16</v>
      </c>
      <c r="Z518">
        <v>38</v>
      </c>
      <c r="AA518">
        <v>9</v>
      </c>
      <c r="AB518">
        <v>21</v>
      </c>
      <c r="AC518">
        <v>42</v>
      </c>
      <c r="AD518">
        <v>41</v>
      </c>
    </row>
    <row r="519" spans="1:30" ht="12.75">
      <c r="A519" t="s">
        <v>446</v>
      </c>
      <c r="B519" t="s">
        <v>313</v>
      </c>
      <c r="C519" t="s">
        <v>433</v>
      </c>
      <c r="D519" t="s">
        <v>538</v>
      </c>
      <c r="E519">
        <v>22</v>
      </c>
      <c r="F519">
        <v>24</v>
      </c>
      <c r="G519">
        <v>25</v>
      </c>
      <c r="H519">
        <v>27</v>
      </c>
      <c r="I519">
        <v>31</v>
      </c>
      <c r="J519">
        <v>33</v>
      </c>
      <c r="K519">
        <v>23</v>
      </c>
      <c r="L519">
        <v>25</v>
      </c>
      <c r="M519">
        <v>7</v>
      </c>
      <c r="N519">
        <v>8</v>
      </c>
      <c r="O519">
        <v>1</v>
      </c>
      <c r="P519">
        <v>1</v>
      </c>
      <c r="Q519" t="s">
        <v>549</v>
      </c>
      <c r="R519" t="s">
        <v>549</v>
      </c>
      <c r="S519">
        <v>6</v>
      </c>
      <c r="T519">
        <v>6</v>
      </c>
      <c r="U519" t="s">
        <v>549</v>
      </c>
      <c r="V519" t="s">
        <v>549</v>
      </c>
      <c r="W519">
        <v>12</v>
      </c>
      <c r="X519">
        <v>13</v>
      </c>
      <c r="Y519">
        <v>29</v>
      </c>
      <c r="Z519">
        <v>31</v>
      </c>
      <c r="AA519">
        <v>24</v>
      </c>
      <c r="AB519">
        <v>26</v>
      </c>
      <c r="AC519">
        <v>93</v>
      </c>
      <c r="AD519">
        <v>93</v>
      </c>
    </row>
    <row r="520" spans="1:30" ht="12.75">
      <c r="A520" t="s">
        <v>366</v>
      </c>
      <c r="B520" t="s">
        <v>191</v>
      </c>
      <c r="C520" t="s">
        <v>357</v>
      </c>
      <c r="D520" t="s">
        <v>683</v>
      </c>
      <c r="E520">
        <v>11</v>
      </c>
      <c r="F520">
        <v>14</v>
      </c>
      <c r="G520">
        <v>27</v>
      </c>
      <c r="H520">
        <v>35</v>
      </c>
      <c r="I520">
        <v>25</v>
      </c>
      <c r="J520">
        <v>32</v>
      </c>
      <c r="K520">
        <v>22</v>
      </c>
      <c r="L520">
        <v>29</v>
      </c>
      <c r="M520">
        <v>10</v>
      </c>
      <c r="N520">
        <v>13</v>
      </c>
      <c r="O520">
        <v>2</v>
      </c>
      <c r="P520">
        <v>3</v>
      </c>
      <c r="Q520">
        <v>6</v>
      </c>
      <c r="R520">
        <v>8</v>
      </c>
      <c r="S520">
        <v>2</v>
      </c>
      <c r="T520">
        <v>3</v>
      </c>
      <c r="U520" t="s">
        <v>549</v>
      </c>
      <c r="V520" t="s">
        <v>549</v>
      </c>
      <c r="W520">
        <v>12</v>
      </c>
      <c r="X520">
        <v>16</v>
      </c>
      <c r="Y520">
        <v>37</v>
      </c>
      <c r="Z520">
        <v>48</v>
      </c>
      <c r="AA520">
        <v>4</v>
      </c>
      <c r="AB520">
        <v>5</v>
      </c>
      <c r="AC520">
        <v>77</v>
      </c>
      <c r="AD520">
        <v>77</v>
      </c>
    </row>
    <row r="521" spans="1:30" ht="12.75">
      <c r="A521" t="s">
        <v>366</v>
      </c>
      <c r="B521" t="s">
        <v>313</v>
      </c>
      <c r="C521" t="s">
        <v>357</v>
      </c>
      <c r="D521" t="s">
        <v>176</v>
      </c>
      <c r="E521">
        <v>25</v>
      </c>
      <c r="F521">
        <v>21</v>
      </c>
      <c r="G521">
        <v>34</v>
      </c>
      <c r="H521">
        <v>28</v>
      </c>
      <c r="I521">
        <v>50</v>
      </c>
      <c r="J521">
        <v>41</v>
      </c>
      <c r="K521">
        <v>24</v>
      </c>
      <c r="L521">
        <v>20</v>
      </c>
      <c r="M521">
        <v>3</v>
      </c>
      <c r="N521">
        <v>2</v>
      </c>
      <c r="O521">
        <v>1</v>
      </c>
      <c r="P521">
        <v>1</v>
      </c>
      <c r="Q521">
        <v>1</v>
      </c>
      <c r="R521">
        <v>1</v>
      </c>
      <c r="S521">
        <v>1</v>
      </c>
      <c r="T521">
        <v>1</v>
      </c>
      <c r="U521" t="s">
        <v>549</v>
      </c>
      <c r="V521" t="s">
        <v>549</v>
      </c>
      <c r="W521">
        <v>17</v>
      </c>
      <c r="X521">
        <v>14</v>
      </c>
      <c r="Y521">
        <v>68</v>
      </c>
      <c r="Z521">
        <v>56</v>
      </c>
      <c r="AA521">
        <v>13</v>
      </c>
      <c r="AB521">
        <v>11</v>
      </c>
      <c r="AC521">
        <v>121</v>
      </c>
      <c r="AD521">
        <v>121</v>
      </c>
    </row>
    <row r="522" spans="1:30" ht="12.75">
      <c r="A522" t="s">
        <v>366</v>
      </c>
      <c r="B522" t="s">
        <v>193</v>
      </c>
      <c r="C522" t="s">
        <v>357</v>
      </c>
      <c r="D522" t="s">
        <v>798</v>
      </c>
      <c r="E522">
        <v>36</v>
      </c>
      <c r="F522">
        <v>18</v>
      </c>
      <c r="G522">
        <v>61</v>
      </c>
      <c r="H522">
        <v>31</v>
      </c>
      <c r="I522">
        <v>75</v>
      </c>
      <c r="J522">
        <v>38</v>
      </c>
      <c r="K522">
        <v>46</v>
      </c>
      <c r="L522">
        <v>23</v>
      </c>
      <c r="M522">
        <v>13</v>
      </c>
      <c r="N522">
        <v>7</v>
      </c>
      <c r="O522">
        <v>3</v>
      </c>
      <c r="P522">
        <v>2</v>
      </c>
      <c r="Q522">
        <v>7</v>
      </c>
      <c r="R522">
        <v>4</v>
      </c>
      <c r="S522">
        <v>3</v>
      </c>
      <c r="T522">
        <v>2</v>
      </c>
      <c r="U522" t="s">
        <v>549</v>
      </c>
      <c r="V522" t="s">
        <v>549</v>
      </c>
      <c r="W522">
        <v>29</v>
      </c>
      <c r="X522">
        <v>15</v>
      </c>
      <c r="Y522">
        <v>105</v>
      </c>
      <c r="Z522">
        <v>53</v>
      </c>
      <c r="AA522">
        <v>17</v>
      </c>
      <c r="AB522">
        <v>9</v>
      </c>
      <c r="AC522">
        <v>198</v>
      </c>
      <c r="AD522">
        <v>198</v>
      </c>
    </row>
    <row r="523" spans="1:30" ht="12.75">
      <c r="A523" t="s">
        <v>448</v>
      </c>
      <c r="B523" t="s">
        <v>193</v>
      </c>
      <c r="C523" t="s">
        <v>433</v>
      </c>
      <c r="D523" t="s">
        <v>20</v>
      </c>
      <c r="E523">
        <v>32</v>
      </c>
      <c r="F523">
        <v>17</v>
      </c>
      <c r="G523">
        <v>45</v>
      </c>
      <c r="H523">
        <v>24</v>
      </c>
      <c r="I523">
        <v>54</v>
      </c>
      <c r="J523">
        <v>29</v>
      </c>
      <c r="K523">
        <v>39</v>
      </c>
      <c r="L523">
        <v>21</v>
      </c>
      <c r="M523">
        <v>14</v>
      </c>
      <c r="N523">
        <v>7</v>
      </c>
      <c r="O523" t="s">
        <v>549</v>
      </c>
      <c r="P523" t="s">
        <v>549</v>
      </c>
      <c r="Q523" t="s">
        <v>549</v>
      </c>
      <c r="R523" t="s">
        <v>549</v>
      </c>
      <c r="S523">
        <v>19</v>
      </c>
      <c r="T523">
        <v>10</v>
      </c>
      <c r="U523">
        <v>1</v>
      </c>
      <c r="V523">
        <v>2</v>
      </c>
      <c r="W523">
        <v>26</v>
      </c>
      <c r="X523">
        <v>14</v>
      </c>
      <c r="Y523">
        <v>66</v>
      </c>
      <c r="Z523">
        <v>35</v>
      </c>
      <c r="AA523">
        <v>33</v>
      </c>
      <c r="AB523">
        <v>17</v>
      </c>
      <c r="AC523">
        <v>189</v>
      </c>
      <c r="AD523">
        <v>189</v>
      </c>
    </row>
    <row r="524" spans="1:30" ht="12.75">
      <c r="A524" t="s">
        <v>448</v>
      </c>
      <c r="B524" t="s">
        <v>191</v>
      </c>
      <c r="C524" t="s">
        <v>433</v>
      </c>
      <c r="D524" t="s">
        <v>684</v>
      </c>
      <c r="E524">
        <v>5</v>
      </c>
      <c r="F524">
        <v>9</v>
      </c>
      <c r="G524">
        <v>24</v>
      </c>
      <c r="H524">
        <v>43</v>
      </c>
      <c r="I524">
        <v>12</v>
      </c>
      <c r="J524">
        <v>21</v>
      </c>
      <c r="K524">
        <v>10</v>
      </c>
      <c r="L524">
        <v>18</v>
      </c>
      <c r="M524">
        <v>9</v>
      </c>
      <c r="N524">
        <v>16</v>
      </c>
      <c r="O524" t="s">
        <v>549</v>
      </c>
      <c r="P524" t="s">
        <v>549</v>
      </c>
      <c r="Q524" t="s">
        <v>549</v>
      </c>
      <c r="R524" t="s">
        <v>549</v>
      </c>
      <c r="S524">
        <v>4</v>
      </c>
      <c r="T524">
        <v>7</v>
      </c>
      <c r="U524">
        <v>1</v>
      </c>
      <c r="V524">
        <v>2</v>
      </c>
      <c r="W524">
        <v>7</v>
      </c>
      <c r="X524">
        <v>13</v>
      </c>
      <c r="Y524">
        <v>28</v>
      </c>
      <c r="Z524">
        <v>50</v>
      </c>
      <c r="AA524">
        <v>7</v>
      </c>
      <c r="AB524">
        <v>13</v>
      </c>
      <c r="AC524">
        <v>56</v>
      </c>
      <c r="AD524">
        <v>56</v>
      </c>
    </row>
    <row r="525" spans="1:30" ht="12.75">
      <c r="A525" t="s">
        <v>448</v>
      </c>
      <c r="B525" t="s">
        <v>313</v>
      </c>
      <c r="C525" t="s">
        <v>433</v>
      </c>
      <c r="D525" t="s">
        <v>177</v>
      </c>
      <c r="E525">
        <v>27</v>
      </c>
      <c r="F525">
        <v>20</v>
      </c>
      <c r="G525">
        <v>21</v>
      </c>
      <c r="H525">
        <v>16</v>
      </c>
      <c r="I525">
        <v>42</v>
      </c>
      <c r="J525">
        <v>32</v>
      </c>
      <c r="K525">
        <v>29</v>
      </c>
      <c r="L525">
        <v>22</v>
      </c>
      <c r="M525">
        <v>5</v>
      </c>
      <c r="N525">
        <v>4</v>
      </c>
      <c r="O525" t="s">
        <v>549</v>
      </c>
      <c r="P525" t="s">
        <v>549</v>
      </c>
      <c r="Q525" t="s">
        <v>549</v>
      </c>
      <c r="R525" t="s">
        <v>549</v>
      </c>
      <c r="S525">
        <v>15</v>
      </c>
      <c r="T525">
        <v>11</v>
      </c>
      <c r="U525" t="s">
        <v>549</v>
      </c>
      <c r="V525" t="s">
        <v>549</v>
      </c>
      <c r="W525">
        <v>19</v>
      </c>
      <c r="X525">
        <v>14</v>
      </c>
      <c r="Y525">
        <v>38</v>
      </c>
      <c r="Z525">
        <v>29</v>
      </c>
      <c r="AA525">
        <v>26</v>
      </c>
      <c r="AB525">
        <v>20</v>
      </c>
      <c r="AC525">
        <v>133</v>
      </c>
      <c r="AD525">
        <v>133</v>
      </c>
    </row>
    <row r="526" spans="1:30" ht="12.75">
      <c r="A526" t="s">
        <v>339</v>
      </c>
      <c r="B526" t="s">
        <v>191</v>
      </c>
      <c r="C526" t="s">
        <v>541</v>
      </c>
      <c r="D526" t="s">
        <v>685</v>
      </c>
      <c r="E526">
        <v>13</v>
      </c>
      <c r="F526">
        <v>25</v>
      </c>
      <c r="G526">
        <v>18</v>
      </c>
      <c r="H526">
        <v>34</v>
      </c>
      <c r="I526">
        <v>14</v>
      </c>
      <c r="J526">
        <v>26</v>
      </c>
      <c r="K526">
        <v>18</v>
      </c>
      <c r="L526">
        <v>34</v>
      </c>
      <c r="M526">
        <v>6</v>
      </c>
      <c r="N526">
        <v>11</v>
      </c>
      <c r="O526" t="s">
        <v>549</v>
      </c>
      <c r="P526" t="s">
        <v>549</v>
      </c>
      <c r="Q526">
        <v>3</v>
      </c>
      <c r="R526">
        <v>6</v>
      </c>
      <c r="S526">
        <v>1</v>
      </c>
      <c r="T526">
        <v>2</v>
      </c>
      <c r="U526" t="s">
        <v>549</v>
      </c>
      <c r="V526" t="s">
        <v>549</v>
      </c>
      <c r="W526">
        <v>13</v>
      </c>
      <c r="X526">
        <v>25</v>
      </c>
      <c r="Y526">
        <v>21</v>
      </c>
      <c r="Z526">
        <v>40</v>
      </c>
      <c r="AA526">
        <v>12</v>
      </c>
      <c r="AB526">
        <v>23</v>
      </c>
      <c r="AC526">
        <v>53</v>
      </c>
      <c r="AD526">
        <v>53</v>
      </c>
    </row>
    <row r="527" spans="1:30" ht="12.75">
      <c r="A527" t="s">
        <v>339</v>
      </c>
      <c r="B527" t="s">
        <v>313</v>
      </c>
      <c r="C527" t="s">
        <v>541</v>
      </c>
      <c r="D527" t="s">
        <v>178</v>
      </c>
      <c r="E527">
        <v>23</v>
      </c>
      <c r="F527">
        <v>24</v>
      </c>
      <c r="G527">
        <v>21</v>
      </c>
      <c r="H527">
        <v>22</v>
      </c>
      <c r="I527">
        <v>38</v>
      </c>
      <c r="J527">
        <v>39</v>
      </c>
      <c r="K527">
        <v>20</v>
      </c>
      <c r="L527">
        <v>21</v>
      </c>
      <c r="M527">
        <v>10</v>
      </c>
      <c r="N527">
        <v>10</v>
      </c>
      <c r="O527">
        <v>2</v>
      </c>
      <c r="P527">
        <v>2</v>
      </c>
      <c r="Q527" t="s">
        <v>549</v>
      </c>
      <c r="R527" t="s">
        <v>549</v>
      </c>
      <c r="S527">
        <v>2</v>
      </c>
      <c r="T527">
        <v>2</v>
      </c>
      <c r="U527" t="s">
        <v>549</v>
      </c>
      <c r="V527" t="s">
        <v>549</v>
      </c>
      <c r="W527">
        <v>20</v>
      </c>
      <c r="X527">
        <v>21</v>
      </c>
      <c r="Y527">
        <v>40</v>
      </c>
      <c r="Z527">
        <v>41</v>
      </c>
      <c r="AA527">
        <v>17</v>
      </c>
      <c r="AB527">
        <v>18</v>
      </c>
      <c r="AC527">
        <v>97</v>
      </c>
      <c r="AD527">
        <v>97</v>
      </c>
    </row>
    <row r="528" spans="1:30" ht="12.75">
      <c r="A528" t="s">
        <v>339</v>
      </c>
      <c r="B528" t="s">
        <v>193</v>
      </c>
      <c r="C528" t="s">
        <v>541</v>
      </c>
      <c r="D528" t="s">
        <v>309</v>
      </c>
      <c r="E528">
        <v>36</v>
      </c>
      <c r="F528">
        <v>24</v>
      </c>
      <c r="G528">
        <v>39</v>
      </c>
      <c r="H528">
        <v>26</v>
      </c>
      <c r="I528">
        <v>52</v>
      </c>
      <c r="J528">
        <v>35</v>
      </c>
      <c r="K528">
        <v>38</v>
      </c>
      <c r="L528">
        <v>25</v>
      </c>
      <c r="M528">
        <v>16</v>
      </c>
      <c r="N528">
        <v>11</v>
      </c>
      <c r="O528">
        <v>2</v>
      </c>
      <c r="P528">
        <v>2</v>
      </c>
      <c r="Q528">
        <v>3</v>
      </c>
      <c r="R528">
        <v>6</v>
      </c>
      <c r="S528">
        <v>3</v>
      </c>
      <c r="T528">
        <v>2</v>
      </c>
      <c r="U528" t="s">
        <v>549</v>
      </c>
      <c r="V528" t="s">
        <v>549</v>
      </c>
      <c r="W528">
        <v>33</v>
      </c>
      <c r="X528">
        <v>22</v>
      </c>
      <c r="Y528">
        <v>61</v>
      </c>
      <c r="Z528">
        <v>41</v>
      </c>
      <c r="AA528">
        <v>29</v>
      </c>
      <c r="AB528">
        <v>19</v>
      </c>
      <c r="AC528">
        <v>150</v>
      </c>
      <c r="AD528">
        <v>150</v>
      </c>
    </row>
    <row r="529" spans="1:30" ht="12.75">
      <c r="A529" t="s">
        <v>334</v>
      </c>
      <c r="B529" t="s">
        <v>193</v>
      </c>
      <c r="C529" t="s">
        <v>541</v>
      </c>
      <c r="D529" t="s">
        <v>310</v>
      </c>
      <c r="E529">
        <v>48</v>
      </c>
      <c r="F529">
        <v>9</v>
      </c>
      <c r="G529">
        <v>123</v>
      </c>
      <c r="H529">
        <v>24</v>
      </c>
      <c r="I529">
        <v>125</v>
      </c>
      <c r="J529">
        <v>25</v>
      </c>
      <c r="K529">
        <v>133</v>
      </c>
      <c r="L529">
        <v>26</v>
      </c>
      <c r="M529">
        <v>27</v>
      </c>
      <c r="N529">
        <v>5</v>
      </c>
      <c r="O529">
        <v>3</v>
      </c>
      <c r="P529">
        <v>1</v>
      </c>
      <c r="Q529">
        <v>9</v>
      </c>
      <c r="R529">
        <v>2</v>
      </c>
      <c r="S529">
        <v>12</v>
      </c>
      <c r="T529">
        <v>2</v>
      </c>
      <c r="U529" t="s">
        <v>549</v>
      </c>
      <c r="V529" t="s">
        <v>549</v>
      </c>
      <c r="W529">
        <v>81</v>
      </c>
      <c r="X529">
        <v>16</v>
      </c>
      <c r="Y529">
        <v>263</v>
      </c>
      <c r="Z529">
        <v>52</v>
      </c>
      <c r="AA529">
        <v>38</v>
      </c>
      <c r="AB529">
        <v>8</v>
      </c>
      <c r="AC529">
        <v>507</v>
      </c>
      <c r="AD529">
        <v>504</v>
      </c>
    </row>
    <row r="530" spans="1:30" ht="12.75">
      <c r="A530" t="s">
        <v>334</v>
      </c>
      <c r="B530" t="s">
        <v>191</v>
      </c>
      <c r="C530" t="s">
        <v>541</v>
      </c>
      <c r="D530" t="s">
        <v>686</v>
      </c>
      <c r="E530">
        <v>18</v>
      </c>
      <c r="F530">
        <v>9</v>
      </c>
      <c r="G530">
        <v>63</v>
      </c>
      <c r="H530">
        <v>32</v>
      </c>
      <c r="I530">
        <v>51</v>
      </c>
      <c r="J530">
        <v>26</v>
      </c>
      <c r="K530">
        <v>38</v>
      </c>
      <c r="L530">
        <v>19</v>
      </c>
      <c r="M530">
        <v>14</v>
      </c>
      <c r="N530">
        <v>7</v>
      </c>
      <c r="O530">
        <v>2</v>
      </c>
      <c r="P530">
        <v>1</v>
      </c>
      <c r="Q530">
        <v>8</v>
      </c>
      <c r="R530">
        <v>4</v>
      </c>
      <c r="S530">
        <v>9</v>
      </c>
      <c r="T530">
        <v>5</v>
      </c>
      <c r="U530" t="s">
        <v>549</v>
      </c>
      <c r="V530" t="s">
        <v>549</v>
      </c>
      <c r="W530">
        <v>30</v>
      </c>
      <c r="X530">
        <v>15</v>
      </c>
      <c r="Y530">
        <v>90</v>
      </c>
      <c r="Z530">
        <v>45</v>
      </c>
      <c r="AA530">
        <v>13</v>
      </c>
      <c r="AB530">
        <v>7</v>
      </c>
      <c r="AC530">
        <v>198</v>
      </c>
      <c r="AD530">
        <v>196</v>
      </c>
    </row>
    <row r="531" spans="1:30" ht="12.75">
      <c r="A531" t="s">
        <v>334</v>
      </c>
      <c r="B531" t="s">
        <v>313</v>
      </c>
      <c r="C531" t="s">
        <v>541</v>
      </c>
      <c r="D531" t="s">
        <v>179</v>
      </c>
      <c r="E531">
        <v>29</v>
      </c>
      <c r="F531">
        <v>9</v>
      </c>
      <c r="G531">
        <v>57</v>
      </c>
      <c r="H531">
        <v>19</v>
      </c>
      <c r="I531">
        <v>74</v>
      </c>
      <c r="J531">
        <v>24</v>
      </c>
      <c r="K531">
        <v>95</v>
      </c>
      <c r="L531">
        <v>31</v>
      </c>
      <c r="M531">
        <v>13</v>
      </c>
      <c r="N531">
        <v>4</v>
      </c>
      <c r="O531">
        <v>1</v>
      </c>
      <c r="P531">
        <v>0</v>
      </c>
      <c r="Q531">
        <v>1</v>
      </c>
      <c r="R531">
        <v>0</v>
      </c>
      <c r="S531">
        <v>3</v>
      </c>
      <c r="T531">
        <v>1</v>
      </c>
      <c r="U531" t="s">
        <v>549</v>
      </c>
      <c r="V531" t="s">
        <v>549</v>
      </c>
      <c r="W531">
        <v>51</v>
      </c>
      <c r="X531">
        <v>17</v>
      </c>
      <c r="Y531">
        <v>172</v>
      </c>
      <c r="Z531">
        <v>56</v>
      </c>
      <c r="AA531">
        <v>25</v>
      </c>
      <c r="AB531">
        <v>8</v>
      </c>
      <c r="AC531">
        <v>306</v>
      </c>
      <c r="AD531">
        <v>305</v>
      </c>
    </row>
    <row r="532" spans="1:30" ht="12.75">
      <c r="A532" t="s">
        <v>334</v>
      </c>
      <c r="B532" t="s">
        <v>187</v>
      </c>
      <c r="C532" t="s">
        <v>541</v>
      </c>
      <c r="D532" t="s">
        <v>513</v>
      </c>
      <c r="E532">
        <v>1</v>
      </c>
      <c r="F532">
        <v>33</v>
      </c>
      <c r="G532">
        <v>3</v>
      </c>
      <c r="H532">
        <v>100</v>
      </c>
      <c r="I532" t="s">
        <v>549</v>
      </c>
      <c r="J532" t="s">
        <v>549</v>
      </c>
      <c r="K532" t="s">
        <v>549</v>
      </c>
      <c r="L532" t="s">
        <v>549</v>
      </c>
      <c r="M532" t="s">
        <v>549</v>
      </c>
      <c r="N532" t="s">
        <v>549</v>
      </c>
      <c r="O532" t="s">
        <v>549</v>
      </c>
      <c r="P532" t="s">
        <v>549</v>
      </c>
      <c r="Q532" t="s">
        <v>549</v>
      </c>
      <c r="R532" t="s">
        <v>549</v>
      </c>
      <c r="S532" t="s">
        <v>549</v>
      </c>
      <c r="T532" t="s">
        <v>549</v>
      </c>
      <c r="U532" t="s">
        <v>549</v>
      </c>
      <c r="V532" t="s">
        <v>549</v>
      </c>
      <c r="W532" t="s">
        <v>549</v>
      </c>
      <c r="X532" t="s">
        <v>549</v>
      </c>
      <c r="Y532">
        <v>1</v>
      </c>
      <c r="Z532">
        <v>33</v>
      </c>
      <c r="AA532" t="s">
        <v>549</v>
      </c>
      <c r="AB532" t="s">
        <v>549</v>
      </c>
      <c r="AC532">
        <v>3</v>
      </c>
      <c r="AD532">
        <v>3</v>
      </c>
    </row>
    <row r="533" spans="1:30" ht="12.75">
      <c r="A533" t="s">
        <v>378</v>
      </c>
      <c r="B533" t="s">
        <v>191</v>
      </c>
      <c r="C533" t="s">
        <v>374</v>
      </c>
      <c r="D533" t="s">
        <v>687</v>
      </c>
      <c r="E533">
        <v>4</v>
      </c>
      <c r="F533">
        <v>6</v>
      </c>
      <c r="G533">
        <v>15</v>
      </c>
      <c r="H533">
        <v>22</v>
      </c>
      <c r="I533">
        <v>19</v>
      </c>
      <c r="J533">
        <v>28</v>
      </c>
      <c r="K533">
        <v>13</v>
      </c>
      <c r="L533">
        <v>19</v>
      </c>
      <c r="M533">
        <v>6</v>
      </c>
      <c r="N533">
        <v>9</v>
      </c>
      <c r="O533">
        <v>1</v>
      </c>
      <c r="P533">
        <v>1</v>
      </c>
      <c r="Q533">
        <v>2</v>
      </c>
      <c r="R533">
        <v>3</v>
      </c>
      <c r="S533">
        <v>2</v>
      </c>
      <c r="T533">
        <v>3</v>
      </c>
      <c r="U533">
        <v>1</v>
      </c>
      <c r="V533">
        <v>1</v>
      </c>
      <c r="W533">
        <v>19</v>
      </c>
      <c r="X533">
        <v>28</v>
      </c>
      <c r="Y533">
        <v>45</v>
      </c>
      <c r="Z533">
        <v>66</v>
      </c>
      <c r="AA533">
        <v>7</v>
      </c>
      <c r="AB533">
        <v>10</v>
      </c>
      <c r="AC533">
        <v>68</v>
      </c>
      <c r="AD533">
        <v>68</v>
      </c>
    </row>
    <row r="534" spans="1:30" ht="12.75">
      <c r="A534" t="s">
        <v>378</v>
      </c>
      <c r="B534" t="s">
        <v>313</v>
      </c>
      <c r="C534" t="s">
        <v>374</v>
      </c>
      <c r="D534" t="s">
        <v>180</v>
      </c>
      <c r="E534">
        <v>8</v>
      </c>
      <c r="F534">
        <v>8</v>
      </c>
      <c r="G534">
        <v>28</v>
      </c>
      <c r="H534">
        <v>27</v>
      </c>
      <c r="I534">
        <v>40</v>
      </c>
      <c r="J534">
        <v>38</v>
      </c>
      <c r="K534">
        <v>17</v>
      </c>
      <c r="L534">
        <v>16</v>
      </c>
      <c r="M534">
        <v>5</v>
      </c>
      <c r="N534">
        <v>5</v>
      </c>
      <c r="O534" t="s">
        <v>549</v>
      </c>
      <c r="P534" t="s">
        <v>549</v>
      </c>
      <c r="Q534" t="s">
        <v>549</v>
      </c>
      <c r="R534" t="s">
        <v>549</v>
      </c>
      <c r="S534">
        <v>6</v>
      </c>
      <c r="T534">
        <v>6</v>
      </c>
      <c r="U534" t="s">
        <v>549</v>
      </c>
      <c r="V534" t="s">
        <v>549</v>
      </c>
      <c r="W534">
        <v>16</v>
      </c>
      <c r="X534">
        <v>15</v>
      </c>
      <c r="Y534">
        <v>44</v>
      </c>
      <c r="Z534">
        <v>42</v>
      </c>
      <c r="AA534">
        <v>23</v>
      </c>
      <c r="AB534">
        <v>22</v>
      </c>
      <c r="AC534">
        <v>105</v>
      </c>
      <c r="AD534">
        <v>105</v>
      </c>
    </row>
    <row r="535" spans="1:30" ht="12.75">
      <c r="A535" t="s">
        <v>378</v>
      </c>
      <c r="B535" t="s">
        <v>193</v>
      </c>
      <c r="C535" t="s">
        <v>374</v>
      </c>
      <c r="D535" t="s">
        <v>28</v>
      </c>
      <c r="E535">
        <v>12</v>
      </c>
      <c r="F535">
        <v>7</v>
      </c>
      <c r="G535">
        <v>43</v>
      </c>
      <c r="H535">
        <v>25</v>
      </c>
      <c r="I535">
        <v>59</v>
      </c>
      <c r="J535">
        <v>34</v>
      </c>
      <c r="K535">
        <v>30</v>
      </c>
      <c r="L535">
        <v>17</v>
      </c>
      <c r="M535">
        <v>11</v>
      </c>
      <c r="N535">
        <v>6</v>
      </c>
      <c r="O535">
        <v>1</v>
      </c>
      <c r="P535">
        <v>1</v>
      </c>
      <c r="Q535">
        <v>2</v>
      </c>
      <c r="R535">
        <v>3</v>
      </c>
      <c r="S535">
        <v>8</v>
      </c>
      <c r="T535">
        <v>5</v>
      </c>
      <c r="U535">
        <v>1</v>
      </c>
      <c r="V535">
        <v>1</v>
      </c>
      <c r="W535">
        <v>35</v>
      </c>
      <c r="X535">
        <v>20</v>
      </c>
      <c r="Y535">
        <v>89</v>
      </c>
      <c r="Z535">
        <v>51</v>
      </c>
      <c r="AA535">
        <v>30</v>
      </c>
      <c r="AB535">
        <v>17</v>
      </c>
      <c r="AC535">
        <v>173</v>
      </c>
      <c r="AD535">
        <v>173</v>
      </c>
    </row>
    <row r="536" spans="1:30" ht="12.75">
      <c r="A536" t="s">
        <v>374</v>
      </c>
      <c r="B536" t="s">
        <v>193</v>
      </c>
      <c r="C536" t="s">
        <v>196</v>
      </c>
      <c r="D536" t="s">
        <v>311</v>
      </c>
      <c r="E536">
        <v>465</v>
      </c>
      <c r="F536">
        <v>11</v>
      </c>
      <c r="G536">
        <v>1246</v>
      </c>
      <c r="H536">
        <v>29</v>
      </c>
      <c r="I536">
        <v>1701</v>
      </c>
      <c r="J536">
        <v>40</v>
      </c>
      <c r="K536">
        <v>963</v>
      </c>
      <c r="L536">
        <v>22</v>
      </c>
      <c r="M536">
        <v>283</v>
      </c>
      <c r="N536">
        <v>7</v>
      </c>
      <c r="O536">
        <v>14</v>
      </c>
      <c r="P536">
        <v>0</v>
      </c>
      <c r="Q536">
        <v>71</v>
      </c>
      <c r="R536">
        <v>2</v>
      </c>
      <c r="S536">
        <v>191</v>
      </c>
      <c r="T536">
        <v>4</v>
      </c>
      <c r="U536">
        <v>22</v>
      </c>
      <c r="V536">
        <v>1</v>
      </c>
      <c r="W536">
        <v>803</v>
      </c>
      <c r="X536">
        <v>19</v>
      </c>
      <c r="Y536">
        <v>1731</v>
      </c>
      <c r="Z536">
        <v>40</v>
      </c>
      <c r="AA536">
        <v>592</v>
      </c>
      <c r="AB536">
        <v>14</v>
      </c>
      <c r="AC536">
        <v>4296</v>
      </c>
      <c r="AD536">
        <v>4289</v>
      </c>
    </row>
    <row r="537" spans="1:30" ht="12.75">
      <c r="A537" t="s">
        <v>374</v>
      </c>
      <c r="B537" t="s">
        <v>313</v>
      </c>
      <c r="C537" t="s">
        <v>196</v>
      </c>
      <c r="D537" t="s">
        <v>46</v>
      </c>
      <c r="E537">
        <v>340</v>
      </c>
      <c r="F537">
        <v>11</v>
      </c>
      <c r="G537">
        <v>771</v>
      </c>
      <c r="H537">
        <v>26</v>
      </c>
      <c r="I537">
        <v>1264</v>
      </c>
      <c r="J537">
        <v>42</v>
      </c>
      <c r="K537">
        <v>680</v>
      </c>
      <c r="L537">
        <v>23</v>
      </c>
      <c r="M537">
        <v>146</v>
      </c>
      <c r="N537">
        <v>5</v>
      </c>
      <c r="O537">
        <v>8</v>
      </c>
      <c r="P537">
        <v>0</v>
      </c>
      <c r="Q537">
        <v>27</v>
      </c>
      <c r="R537">
        <v>1</v>
      </c>
      <c r="S537">
        <v>136</v>
      </c>
      <c r="T537">
        <v>5</v>
      </c>
      <c r="U537">
        <v>6</v>
      </c>
      <c r="V537">
        <v>0</v>
      </c>
      <c r="W537">
        <v>537</v>
      </c>
      <c r="X537">
        <v>18</v>
      </c>
      <c r="Y537">
        <v>1116</v>
      </c>
      <c r="Z537">
        <v>37</v>
      </c>
      <c r="AA537">
        <v>427</v>
      </c>
      <c r="AB537">
        <v>14</v>
      </c>
      <c r="AC537">
        <v>2977</v>
      </c>
      <c r="AD537">
        <v>2970</v>
      </c>
    </row>
    <row r="538" spans="1:30" ht="12.75">
      <c r="A538" t="s">
        <v>374</v>
      </c>
      <c r="B538" t="s">
        <v>191</v>
      </c>
      <c r="C538" t="s">
        <v>196</v>
      </c>
      <c r="D538" t="s">
        <v>697</v>
      </c>
      <c r="E538">
        <v>125</v>
      </c>
      <c r="F538">
        <v>10</v>
      </c>
      <c r="G538">
        <v>474</v>
      </c>
      <c r="H538">
        <v>36</v>
      </c>
      <c r="I538">
        <v>435</v>
      </c>
      <c r="J538">
        <v>33</v>
      </c>
      <c r="K538">
        <v>283</v>
      </c>
      <c r="L538">
        <v>22</v>
      </c>
      <c r="M538">
        <v>137</v>
      </c>
      <c r="N538">
        <v>10</v>
      </c>
      <c r="O538">
        <v>6</v>
      </c>
      <c r="P538">
        <v>0</v>
      </c>
      <c r="Q538">
        <v>44</v>
      </c>
      <c r="R538">
        <v>3</v>
      </c>
      <c r="S538">
        <v>55</v>
      </c>
      <c r="T538">
        <v>4</v>
      </c>
      <c r="U538">
        <v>16</v>
      </c>
      <c r="V538">
        <v>1</v>
      </c>
      <c r="W538">
        <v>263</v>
      </c>
      <c r="X538">
        <v>20</v>
      </c>
      <c r="Y538">
        <v>610</v>
      </c>
      <c r="Z538">
        <v>46</v>
      </c>
      <c r="AA538">
        <v>164</v>
      </c>
      <c r="AB538">
        <v>12</v>
      </c>
      <c r="AC538">
        <v>1313</v>
      </c>
      <c r="AD538">
        <v>1313</v>
      </c>
    </row>
    <row r="539" spans="1:30" ht="12.75">
      <c r="A539" t="s">
        <v>374</v>
      </c>
      <c r="B539" t="s">
        <v>187</v>
      </c>
      <c r="C539" t="s">
        <v>196</v>
      </c>
      <c r="D539" t="s">
        <v>517</v>
      </c>
      <c r="E539" t="s">
        <v>549</v>
      </c>
      <c r="F539" t="s">
        <v>549</v>
      </c>
      <c r="G539">
        <v>1</v>
      </c>
      <c r="H539">
        <v>17</v>
      </c>
      <c r="I539">
        <v>2</v>
      </c>
      <c r="J539">
        <v>33</v>
      </c>
      <c r="K539" t="s">
        <v>549</v>
      </c>
      <c r="L539" t="s">
        <v>549</v>
      </c>
      <c r="M539" t="s">
        <v>549</v>
      </c>
      <c r="N539" t="s">
        <v>549</v>
      </c>
      <c r="O539" t="s">
        <v>549</v>
      </c>
      <c r="P539" t="s">
        <v>549</v>
      </c>
      <c r="Q539" t="s">
        <v>549</v>
      </c>
      <c r="R539" t="s">
        <v>549</v>
      </c>
      <c r="S539" t="s">
        <v>549</v>
      </c>
      <c r="T539" t="s">
        <v>549</v>
      </c>
      <c r="U539" t="s">
        <v>549</v>
      </c>
      <c r="V539" t="s">
        <v>549</v>
      </c>
      <c r="W539">
        <v>3</v>
      </c>
      <c r="X539">
        <v>50</v>
      </c>
      <c r="Y539">
        <v>5</v>
      </c>
      <c r="Z539">
        <v>83</v>
      </c>
      <c r="AA539">
        <v>1</v>
      </c>
      <c r="AB539">
        <v>17</v>
      </c>
      <c r="AC539">
        <v>6</v>
      </c>
      <c r="AD539">
        <v>6</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 Allison</dc:creator>
  <cp:keywords/>
  <dc:description/>
  <cp:lastModifiedBy>ICS</cp:lastModifiedBy>
  <dcterms:created xsi:type="dcterms:W3CDTF">2011-11-25T11:13:03Z</dcterms:created>
  <dcterms:modified xsi:type="dcterms:W3CDTF">2011-11-25T11:13:03Z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