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updateLinks="never" codeName="ThisWorkbook" hidePivotFieldList="1" defaultThemeVersion="124226"/>
  <bookViews>
    <workbookView xWindow="-15" yWindow="6420" windowWidth="15480" windowHeight="6090" tabRatio="905"/>
  </bookViews>
  <sheets>
    <sheet name="Cover" sheetId="67" r:id="rId1"/>
    <sheet name="Contents" sheetId="33" r:id="rId2"/>
    <sheet name="Ranges" sheetId="63" state="hidden" r:id="rId3"/>
    <sheet name="Table1_data" sheetId="68" state="hidden" r:id="rId4"/>
    <sheet name="Table 1" sheetId="70" r:id="rId5"/>
    <sheet name="Table2_data" sheetId="60" state="hidden" r:id="rId6"/>
    <sheet name="Table 2" sheetId="32" r:id="rId7"/>
    <sheet name="Table3a_data" sheetId="62" state="hidden" r:id="rId8"/>
    <sheet name="Table 3a" sheetId="58" r:id="rId9"/>
    <sheet name="Table3b_data" sheetId="61" state="hidden" r:id="rId10"/>
    <sheet name="Table 3b" sheetId="42" r:id="rId11"/>
    <sheet name="Chart 1" sheetId="65" r:id="rId12"/>
    <sheet name="Chart 2" sheetId="66" r:id="rId13"/>
  </sheets>
  <externalReferences>
    <externalReference r:id="rId14"/>
    <externalReference r:id="rId15"/>
    <externalReference r:id="rId16"/>
    <externalReference r:id="rId17"/>
    <externalReference r:id="rId18"/>
    <externalReference r:id="rId19"/>
  </externalReferences>
  <definedNames>
    <definedName name="_xlnm._FilterDatabase" localSheetId="3" hidden="1">Table1_data!$A$2:$E$47</definedName>
    <definedName name="All_month" localSheetId="4">[6]Ranges!$F$2:$G$17</definedName>
    <definedName name="All_month" localSheetId="3">[5]Ranges!$F$2:$G$17</definedName>
    <definedName name="All_month">Ranges!$F$2:$G$17</definedName>
    <definedName name="April" localSheetId="0">[1]Dates!#REF!</definedName>
    <definedName name="April" localSheetId="4">#REF!</definedName>
    <definedName name="April">#REF!</definedName>
    <definedName name="current_quarter" localSheetId="11">[2]Ranges!$B$2</definedName>
    <definedName name="current_quarter" localSheetId="12">[2]Ranges!$B$2</definedName>
    <definedName name="current_quarter" localSheetId="0">[2]Ranges!$B$2</definedName>
    <definedName name="current_quarter" localSheetId="4">[6]Ranges!$B$2</definedName>
    <definedName name="current_quarter" localSheetId="3">[5]Ranges!$B$2</definedName>
    <definedName name="current_quarter">Ranges!$B$2</definedName>
    <definedName name="Date">#REF!</definedName>
    <definedName name="Dates">#REF!</definedName>
    <definedName name="EndDate">#REF!</definedName>
    <definedName name="enddates">#REF!</definedName>
    <definedName name="inspectionDate">'[3]2009-2010 Inspections'!$N$4:$N$65536</definedName>
    <definedName name="LastRefresh">[3]Sheet1!$A$1</definedName>
    <definedName name="Month">#REF!</definedName>
    <definedName name="pivotdata">#REF!</definedName>
    <definedName name="_xlnm.Print_Area" localSheetId="1">Contents!$A$1:$V$21</definedName>
    <definedName name="_xlnm.Print_Area" localSheetId="10">'Table 3b'!$A$1:$M$122</definedName>
    <definedName name="_xlnm.Print_Titles" localSheetId="10">'Table 3b'!$1:$6</definedName>
    <definedName name="Quarter1">Ranges!$A$2:$A$5</definedName>
    <definedName name="Quarter2" localSheetId="11">[2]Ranges!$B$2:$B$5</definedName>
    <definedName name="Quarter2" localSheetId="12">[2]Ranges!$B$2:$B$5</definedName>
    <definedName name="Quarter2" localSheetId="0">[2]Ranges!$B$2:$B$5</definedName>
    <definedName name="Quarter2" localSheetId="4">[6]Ranges!$B$2:$B$5</definedName>
    <definedName name="Quarter2" localSheetId="3">[5]Ranges!$B$2:$B$5</definedName>
    <definedName name="Quarter2">Ranges!$B$2:$B$5</definedName>
    <definedName name="Quarter3">Ranges!$C$2:$C$5</definedName>
    <definedName name="Quarter4">Ranges!$D$2:$D$5</definedName>
    <definedName name="Table1_data" localSheetId="4">[6]Table1_data!$A:$IV</definedName>
    <definedName name="Table1_data" localSheetId="3">Table1_data!$1:$1048576</definedName>
    <definedName name="Table1_data">#REF!</definedName>
    <definedName name="Table2_data" localSheetId="4">[6]Table2_data!$A:$IV</definedName>
    <definedName name="Table2_data" localSheetId="3">[5]Table2_data!$A:$IV</definedName>
    <definedName name="Table2_data">Table2_data!$1:$1048576</definedName>
    <definedName name="Table3a_data" localSheetId="4">[6]Table3a_data!$A:$IV</definedName>
    <definedName name="Table3a_data" localSheetId="3">[5]Table3a_data!$A:$IV</definedName>
    <definedName name="Table3a_data">Table3a_data!$1:$1048576</definedName>
    <definedName name="Table3b_data" localSheetId="4">[6]Table3b_data!$A:$IV</definedName>
    <definedName name="Table3b_data" localSheetId="3">[5]Table3b_data!$A:$IV</definedName>
    <definedName name="Table3b_data">Table3b_data!$1:$1048576</definedName>
    <definedName name="Time">#REF!</definedName>
  </definedNames>
  <calcPr calcId="125725" fullCalcOnLoad="1"/>
</workbook>
</file>

<file path=xl/calcChain.xml><?xml version="1.0" encoding="utf-8"?>
<calcChain xmlns="http://schemas.openxmlformats.org/spreadsheetml/2006/main">
  <c r="D5" i="63"/>
  <c r="D4"/>
  <c r="F12"/>
  <c r="D3"/>
  <c r="A3"/>
  <c r="A4"/>
  <c r="A5"/>
  <c r="F15"/>
  <c r="C5"/>
  <c r="C4"/>
  <c r="C3"/>
  <c r="F14" i="66"/>
  <c r="E14"/>
  <c r="D14"/>
  <c r="C14"/>
  <c r="B14"/>
  <c r="F13"/>
  <c r="E13"/>
  <c r="D13"/>
  <c r="C13"/>
  <c r="B13"/>
  <c r="F12"/>
  <c r="E12"/>
  <c r="D12"/>
  <c r="C12"/>
  <c r="B12"/>
  <c r="F2" i="63"/>
  <c r="F5"/>
  <c r="F17"/>
  <c r="F16"/>
  <c r="F14"/>
  <c r="F13"/>
  <c r="F11"/>
  <c r="F10"/>
  <c r="F9"/>
  <c r="F8"/>
  <c r="F7"/>
  <c r="F6"/>
  <c r="F4"/>
  <c r="F3"/>
  <c r="C4" i="32"/>
  <c r="K20" s="1"/>
  <c r="C4" i="58"/>
  <c r="K10" s="1"/>
  <c r="C4" i="42"/>
  <c r="J72" s="1"/>
  <c r="I72" s="1"/>
  <c r="L10" i="32"/>
  <c r="J10"/>
  <c r="J16"/>
  <c r="K14"/>
  <c r="J15"/>
  <c r="J13"/>
  <c r="M16"/>
  <c r="M12"/>
  <c r="M17"/>
  <c r="K19"/>
  <c r="K13"/>
  <c r="J20"/>
  <c r="L18"/>
  <c r="M21"/>
  <c r="M22"/>
  <c r="M11"/>
  <c r="L23"/>
  <c r="J12"/>
  <c r="M20"/>
  <c r="L16"/>
  <c r="K12"/>
  <c r="L9"/>
  <c r="J18"/>
  <c r="L8"/>
  <c r="L13"/>
  <c r="K23"/>
  <c r="J19"/>
  <c r="B2"/>
  <c r="K9"/>
  <c r="J21"/>
  <c r="L12"/>
  <c r="M9"/>
  <c r="L11" i="58"/>
  <c r="J8"/>
  <c r="L9"/>
  <c r="N16"/>
  <c r="J14"/>
  <c r="J11"/>
  <c r="M9"/>
  <c r="M13"/>
  <c r="J13"/>
  <c r="L8"/>
  <c r="J15"/>
  <c r="L15"/>
  <c r="K14"/>
  <c r="K12"/>
  <c r="J12"/>
  <c r="N13"/>
  <c r="N8"/>
  <c r="M8"/>
  <c r="L12"/>
  <c r="L13"/>
  <c r="L16"/>
  <c r="L14"/>
  <c r="K73" i="42"/>
  <c r="L46"/>
  <c r="K35"/>
  <c r="J48"/>
  <c r="L81"/>
  <c r="L62"/>
  <c r="L35"/>
  <c r="K98"/>
  <c r="L92"/>
  <c r="K85"/>
  <c r="J35"/>
  <c r="I35" s="1"/>
  <c r="L98"/>
  <c r="K104"/>
  <c r="K111"/>
  <c r="J91"/>
  <c r="K67"/>
  <c r="J87"/>
  <c r="J107"/>
  <c r="J41"/>
  <c r="L32"/>
  <c r="L43"/>
  <c r="J85"/>
  <c r="I85" s="1"/>
  <c r="L27"/>
  <c r="K87"/>
  <c r="L11"/>
  <c r="K54"/>
  <c r="J59"/>
  <c r="L29"/>
  <c r="K89"/>
  <c r="K40"/>
  <c r="J40"/>
  <c r="J54"/>
  <c r="K12"/>
  <c r="K15"/>
  <c r="K56"/>
  <c r="L112"/>
  <c r="L94"/>
  <c r="J78"/>
  <c r="J111"/>
  <c r="J52"/>
  <c r="K38"/>
  <c r="J93"/>
  <c r="K27"/>
  <c r="L41"/>
  <c r="L48"/>
  <c r="J50"/>
  <c r="K62"/>
  <c r="J46"/>
  <c r="L18"/>
  <c r="K91"/>
  <c r="J63"/>
  <c r="J92"/>
  <c r="K64"/>
  <c r="L85"/>
  <c r="L109"/>
  <c r="J99"/>
  <c r="K47"/>
  <c r="K57"/>
  <c r="L55"/>
  <c r="J60"/>
  <c r="L39"/>
  <c r="J44"/>
  <c r="J95"/>
  <c r="L104"/>
  <c r="L26"/>
  <c r="J94"/>
  <c r="L16"/>
  <c r="K106"/>
  <c r="K45"/>
  <c r="J28"/>
  <c r="K112"/>
  <c r="L77"/>
  <c r="J68"/>
  <c r="K50"/>
  <c r="J81"/>
  <c r="L31"/>
  <c r="J33"/>
  <c r="L106"/>
  <c r="J17"/>
  <c r="K96"/>
  <c r="K13"/>
  <c r="L63"/>
  <c r="L47"/>
  <c r="J67"/>
  <c r="L66"/>
  <c r="K37"/>
  <c r="K31"/>
  <c r="L60"/>
  <c r="K88"/>
  <c r="L17"/>
  <c r="J98"/>
  <c r="K78"/>
  <c r="J108"/>
  <c r="J58"/>
  <c r="K108"/>
  <c r="L61"/>
  <c r="K41"/>
  <c r="K86"/>
  <c r="J38"/>
  <c r="J55"/>
  <c r="J39"/>
  <c r="L38"/>
  <c r="I38" s="1"/>
  <c r="L103"/>
  <c r="L12"/>
  <c r="L13"/>
  <c r="J65"/>
  <c r="I65" s="1"/>
  <c r="J42"/>
  <c r="L72"/>
  <c r="K65"/>
  <c r="K72"/>
  <c r="K107"/>
  <c r="I107" s="1"/>
  <c r="K26"/>
  <c r="K66"/>
  <c r="J101"/>
  <c r="L82"/>
  <c r="K25"/>
  <c r="J74"/>
  <c r="K51"/>
  <c r="J66"/>
  <c r="I66" s="1"/>
  <c r="J56"/>
  <c r="J32"/>
  <c r="K82"/>
  <c r="B2"/>
  <c r="L78"/>
  <c r="J12"/>
  <c r="I12" s="1"/>
  <c r="J75"/>
  <c r="L67"/>
  <c r="L107"/>
  <c r="J34"/>
  <c r="L51"/>
  <c r="K42"/>
  <c r="L76"/>
  <c r="L96"/>
  <c r="J112"/>
  <c r="I112" s="1"/>
  <c r="K52"/>
  <c r="J26"/>
  <c r="J18"/>
  <c r="I18" s="1"/>
  <c r="L71"/>
  <c r="L58"/>
  <c r="L87"/>
  <c r="L75"/>
  <c r="I75" s="1"/>
  <c r="J23"/>
  <c r="J45"/>
  <c r="L93"/>
  <c r="I93" s="1"/>
  <c r="J73"/>
  <c r="J64"/>
  <c r="I64" s="1"/>
  <c r="J110"/>
  <c r="I110" s="1"/>
  <c r="J71"/>
  <c r="L45"/>
  <c r="K105"/>
  <c r="L14"/>
  <c r="K101"/>
  <c r="J102"/>
  <c r="K28"/>
  <c r="L23"/>
  <c r="K16"/>
  <c r="J9"/>
  <c r="K70"/>
  <c r="L65"/>
  <c r="J51"/>
  <c r="J83"/>
  <c r="I83" s="1"/>
  <c r="K48"/>
  <c r="J96"/>
  <c r="K9"/>
  <c r="K94"/>
  <c r="I94" s="1"/>
  <c r="L50"/>
  <c r="K71"/>
  <c r="I71" s="1"/>
  <c r="J29"/>
  <c r="L102"/>
  <c r="L99"/>
  <c r="J31"/>
  <c r="I31" s="1"/>
  <c r="K93"/>
  <c r="K92"/>
  <c r="I92" s="1"/>
  <c r="J43"/>
  <c r="L33"/>
  <c r="L110"/>
  <c r="J70"/>
  <c r="K83"/>
  <c r="K53"/>
  <c r="J104"/>
  <c r="I104"/>
  <c r="K74"/>
  <c r="K17"/>
  <c r="I17" s="1"/>
  <c r="L56"/>
  <c r="J13"/>
  <c r="I13" s="1"/>
  <c r="L10"/>
  <c r="L97"/>
  <c r="K59"/>
  <c r="J27"/>
  <c r="I27" s="1"/>
  <c r="J79"/>
  <c r="L37"/>
  <c r="L19"/>
  <c r="K43"/>
  <c r="L108"/>
  <c r="I108" s="1"/>
  <c r="J25"/>
  <c r="K80"/>
  <c r="K18"/>
  <c r="K99"/>
  <c r="L105"/>
  <c r="L24"/>
  <c r="K58"/>
  <c r="I58" s="1"/>
  <c r="L70"/>
  <c r="K19"/>
  <c r="L64"/>
  <c r="L40"/>
  <c r="I40" s="1"/>
  <c r="K24"/>
  <c r="J14"/>
  <c r="K29"/>
  <c r="J47"/>
  <c r="I47"/>
  <c r="K61"/>
  <c r="L53"/>
  <c r="L83"/>
  <c r="J106"/>
  <c r="L88"/>
  <c r="K84"/>
  <c r="K75"/>
  <c r="K33"/>
  <c r="L9"/>
  <c r="L111"/>
  <c r="L86"/>
  <c r="J16"/>
  <c r="I16" s="1"/>
  <c r="K21"/>
  <c r="L95"/>
  <c r="K77"/>
  <c r="K110"/>
  <c r="K63"/>
  <c r="L80"/>
  <c r="L91"/>
  <c r="K103"/>
  <c r="K60"/>
  <c r="I60" s="1"/>
  <c r="J86"/>
  <c r="I86"/>
  <c r="J103"/>
  <c r="E3" i="70"/>
  <c r="F12"/>
  <c r="I106" i="42"/>
  <c r="I29"/>
  <c r="I26"/>
  <c r="I56"/>
  <c r="I67"/>
  <c r="I51"/>
  <c r="I43"/>
  <c r="I50"/>
  <c r="I48"/>
  <c r="I70"/>
  <c r="I9"/>
  <c r="I33"/>
  <c r="I99"/>
  <c r="I78"/>
  <c r="I41"/>
  <c r="I87"/>
  <c r="I103"/>
  <c r="I96"/>
  <c r="I45"/>
  <c r="I98"/>
  <c r="I63"/>
  <c r="I111"/>
  <c r="I91"/>
  <c r="I12" i="32"/>
  <c r="F7" i="70"/>
  <c r="F11"/>
  <c r="F10"/>
  <c r="F8"/>
  <c r="F9"/>
  <c r="D2"/>
  <c r="F13"/>
  <c r="K34" i="42" l="1"/>
  <c r="J15"/>
  <c r="J62"/>
  <c r="I62" s="1"/>
  <c r="L28"/>
  <c r="I28" s="1"/>
  <c r="J10"/>
  <c r="L21"/>
  <c r="L42"/>
  <c r="I42" s="1"/>
  <c r="K109"/>
  <c r="L34"/>
  <c r="J11"/>
  <c r="K102"/>
  <c r="I102" s="1"/>
  <c r="K81"/>
  <c r="I81" s="1"/>
  <c r="J76"/>
  <c r="K97"/>
  <c r="K95"/>
  <c r="I95" s="1"/>
  <c r="J37"/>
  <c r="I37" s="1"/>
  <c r="L25"/>
  <c r="I25" s="1"/>
  <c r="L54"/>
  <c r="I54" s="1"/>
  <c r="J53"/>
  <c r="I53" s="1"/>
  <c r="L15"/>
  <c r="J57"/>
  <c r="K79"/>
  <c r="I79" s="1"/>
  <c r="K46"/>
  <c r="I46" s="1"/>
  <c r="J105"/>
  <c r="I105" s="1"/>
  <c r="L57"/>
  <c r="L52"/>
  <c r="I52" s="1"/>
  <c r="L73"/>
  <c r="I73" s="1"/>
  <c r="J109"/>
  <c r="I109" s="1"/>
  <c r="L79"/>
  <c r="K39"/>
  <c r="I39" s="1"/>
  <c r="K11"/>
  <c r="J80"/>
  <c r="I80" s="1"/>
  <c r="K32"/>
  <c r="I32" s="1"/>
  <c r="J77"/>
  <c r="I77" s="1"/>
  <c r="J61"/>
  <c r="I61" s="1"/>
  <c r="J84"/>
  <c r="L74"/>
  <c r="I74" s="1"/>
  <c r="J97"/>
  <c r="I97" s="1"/>
  <c r="L101"/>
  <c r="I101" s="1"/>
  <c r="K44"/>
  <c r="I44" s="1"/>
  <c r="L84"/>
  <c r="L89"/>
  <c r="L68"/>
  <c r="K76"/>
  <c r="J24"/>
  <c r="I24" s="1"/>
  <c r="J82"/>
  <c r="I82" s="1"/>
  <c r="J22"/>
  <c r="L44"/>
  <c r="K22"/>
  <c r="J88"/>
  <c r="I88" s="1"/>
  <c r="L22"/>
  <c r="K68"/>
  <c r="I68" s="1"/>
  <c r="L59"/>
  <c r="I59" s="1"/>
  <c r="J19"/>
  <c r="I19" s="1"/>
  <c r="K14"/>
  <c r="I14" s="1"/>
  <c r="K23"/>
  <c r="I23" s="1"/>
  <c r="K10"/>
  <c r="J21"/>
  <c r="I21" s="1"/>
  <c r="J89"/>
  <c r="I89" s="1"/>
  <c r="K55"/>
  <c r="I55" s="1"/>
  <c r="N14" i="58"/>
  <c r="N12"/>
  <c r="N11"/>
  <c r="K15"/>
  <c r="M11"/>
  <c r="J9"/>
  <c r="M16"/>
  <c r="M15"/>
  <c r="M10"/>
  <c r="N9"/>
  <c r="K16"/>
  <c r="L10"/>
  <c r="K13"/>
  <c r="I13" s="1"/>
  <c r="M12"/>
  <c r="I12" s="1"/>
  <c r="B2"/>
  <c r="M14"/>
  <c r="I14" s="1"/>
  <c r="N15"/>
  <c r="K11"/>
  <c r="I11" s="1"/>
  <c r="K8"/>
  <c r="I8" s="1"/>
  <c r="J10"/>
  <c r="K9"/>
  <c r="J16"/>
  <c r="I16" s="1"/>
  <c r="N10"/>
  <c r="M14" i="32"/>
  <c r="K21"/>
  <c r="J14"/>
  <c r="M8"/>
  <c r="L17"/>
  <c r="M19"/>
  <c r="J22"/>
  <c r="L22"/>
  <c r="M15"/>
  <c r="J23"/>
  <c r="I23" s="1"/>
  <c r="M10"/>
  <c r="K11"/>
  <c r="M23"/>
  <c r="L15"/>
  <c r="L19"/>
  <c r="I19" s="1"/>
  <c r="K10"/>
  <c r="I10" s="1"/>
  <c r="J11"/>
  <c r="K8"/>
  <c r="K18"/>
  <c r="L11"/>
  <c r="K17"/>
  <c r="M13"/>
  <c r="I13" s="1"/>
  <c r="J8"/>
  <c r="I8" s="1"/>
  <c r="M18"/>
  <c r="L21"/>
  <c r="K16"/>
  <c r="I16" s="1"/>
  <c r="J9"/>
  <c r="I9" s="1"/>
  <c r="L20"/>
  <c r="I20" s="1"/>
  <c r="L14"/>
  <c r="J17"/>
  <c r="I17" s="1"/>
  <c r="K15"/>
  <c r="I15" s="1"/>
  <c r="K22"/>
  <c r="I21" l="1"/>
  <c r="I22" i="42"/>
  <c r="I57"/>
  <c r="I76"/>
  <c r="I10"/>
  <c r="I34"/>
  <c r="I18" i="32"/>
  <c r="I11"/>
  <c r="I22"/>
  <c r="I14"/>
  <c r="I10" i="58"/>
  <c r="I9"/>
  <c r="I15"/>
  <c r="I84" i="42"/>
  <c r="I11"/>
  <c r="I15"/>
</calcChain>
</file>

<file path=xl/comments1.xml><?xml version="1.0" encoding="utf-8"?>
<comments xmlns="http://schemas.openxmlformats.org/spreadsheetml/2006/main">
  <authors>
    <author>Ayaz Ali</author>
  </authors>
  <commentList>
    <comment ref="D49" authorId="0">
      <text>
        <r>
          <rPr>
            <b/>
            <sz val="9"/>
            <color indexed="81"/>
            <rFont val="Tahoma"/>
            <family val="2"/>
          </rPr>
          <t>Ayaz Ali:</t>
        </r>
        <r>
          <rPr>
            <sz val="9"/>
            <color indexed="81"/>
            <rFont val="Tahoma"/>
            <family val="2"/>
          </rPr>
          <t xml:space="preserve">
CDR showed 3, but 1 visit (Insp: 383233) did not take place</t>
        </r>
      </text>
    </comment>
    <comment ref="D56" authorId="0">
      <text>
        <r>
          <rPr>
            <b/>
            <sz val="9"/>
            <color indexed="81"/>
            <rFont val="Tahoma"/>
            <family val="2"/>
          </rPr>
          <t>Ayaz Ali:</t>
        </r>
        <r>
          <rPr>
            <sz val="9"/>
            <color indexed="81"/>
            <rFont val="Tahoma"/>
            <family val="2"/>
          </rPr>
          <t xml:space="preserve">
CDR showed 28, but 1 visit (Insp: 372962) did not take place</t>
        </r>
      </text>
    </comment>
    <comment ref="D63" authorId="0">
      <text>
        <r>
          <rPr>
            <b/>
            <sz val="9"/>
            <color indexed="81"/>
            <rFont val="Tahoma"/>
            <family val="2"/>
          </rPr>
          <t>Ayaz Ali:</t>
        </r>
        <r>
          <rPr>
            <sz val="9"/>
            <color indexed="81"/>
            <rFont val="Tahoma"/>
            <family val="2"/>
          </rPr>
          <t xml:space="preserve">
CDR showed 3, but 1 visit (Insp: 383233) did not take place</t>
        </r>
      </text>
    </comment>
    <comment ref="D82" authorId="0">
      <text>
        <r>
          <rPr>
            <b/>
            <sz val="9"/>
            <color indexed="81"/>
            <rFont val="Tahoma"/>
            <family val="2"/>
          </rPr>
          <t>Ayaz Ali:</t>
        </r>
        <r>
          <rPr>
            <sz val="9"/>
            <color indexed="81"/>
            <rFont val="Tahoma"/>
            <family val="2"/>
          </rPr>
          <t xml:space="preserve">
CDR showed 8, but 1 visit (Insp: 372962) did not take place</t>
        </r>
      </text>
    </comment>
  </commentList>
</comments>
</file>

<file path=xl/sharedStrings.xml><?xml version="1.0" encoding="utf-8"?>
<sst xmlns="http://schemas.openxmlformats.org/spreadsheetml/2006/main" count="1954" uniqueCount="1118">
  <si>
    <t>Lookup</t>
  </si>
  <si>
    <t>Month</t>
  </si>
  <si>
    <t>4</t>
  </si>
  <si>
    <t>S162a - Integrated Inspection</t>
  </si>
  <si>
    <t>S162a - LTI Inspection</t>
  </si>
  <si>
    <t>S162a Inspection</t>
  </si>
  <si>
    <t>24(1)(c)  : Does the school publish on its website or, where no such website exists, does the school send to parents of pupils (and of prospective pupils on request) a copy of their safeguarding children policy as required under part 3, paragraph 7?</t>
  </si>
  <si>
    <t>25(a) : Is there a written complaints procedure?</t>
  </si>
  <si>
    <t>25(b) : Is the complaints procedure made available to parents?</t>
  </si>
  <si>
    <t>25(c) : Does the complaints procedure set out clear timescales for the management of the complaint?</t>
  </si>
  <si>
    <t>25(d) : Does the complaints procedure allow for complaints to be made and considered initially on an informal basis?</t>
  </si>
  <si>
    <t>Anita Patel</t>
  </si>
  <si>
    <t>pressenquiries@ofsted.gov.uk</t>
  </si>
  <si>
    <t>Ofsted website</t>
  </si>
  <si>
    <t>Quarterly</t>
  </si>
  <si>
    <t>10 : Are there effective procedures to prevent bullying which have regard to the DCSF guidance Safe to Learn: Embedding anti-bullying work in schools (DCSF-00656-2007)?</t>
  </si>
  <si>
    <t>11 : Are there effective measures to ensure pupils’ health and safety which have regard to the DfES guidance Health and safety: responsibilities and powers (DfES 0803/2001)?</t>
  </si>
  <si>
    <t>12 : Are there effective procedures for ensuring pupils’ health and safety on educational visits which have regard to DfES guidance Health and safety of pupils on educational visits (DfES ref:HSPV2)?</t>
  </si>
  <si>
    <t>13 : Is there compliance with the Regulatory Reform (Fire Safety) Order 2005?</t>
  </si>
  <si>
    <t>14 : Is there a written policy on first aid and does the school implement this?</t>
  </si>
  <si>
    <t>15 : Are school staff deployed in such a way as to ensure the proper supervision of pupils?</t>
  </si>
  <si>
    <t>16 : Is there a record of the sanctions imposed upon pupils for serious misbehaviour?</t>
  </si>
  <si>
    <t>17 : Is there an admission and attendance register which is maintained in accordance with the Education (Pupil Registration) (England) Regulations 2006?</t>
  </si>
  <si>
    <t>DDA : Are arrangements made to fulfil duties under the Disability Discrimination Act 1995, amended by the Special Educational Needs &amp; Disability Act 2001?</t>
  </si>
  <si>
    <t>43--0</t>
  </si>
  <si>
    <t>343</t>
  </si>
  <si>
    <t>144</t>
  </si>
  <si>
    <t>44--0</t>
  </si>
  <si>
    <t>344</t>
  </si>
  <si>
    <t>145</t>
  </si>
  <si>
    <t>45--0</t>
  </si>
  <si>
    <t>345</t>
  </si>
  <si>
    <t>146</t>
  </si>
  <si>
    <t>46--0</t>
  </si>
  <si>
    <t>346</t>
  </si>
  <si>
    <t>147</t>
  </si>
  <si>
    <t>47--0</t>
  </si>
  <si>
    <t>347</t>
  </si>
  <si>
    <t>148</t>
  </si>
  <si>
    <t>48--0</t>
  </si>
  <si>
    <t>348</t>
  </si>
  <si>
    <t>149</t>
  </si>
  <si>
    <t>49--0</t>
  </si>
  <si>
    <t>349</t>
  </si>
  <si>
    <t>15</t>
  </si>
  <si>
    <t>5--0</t>
  </si>
  <si>
    <t>35</t>
  </si>
  <si>
    <t>150</t>
  </si>
  <si>
    <t>50--0</t>
  </si>
  <si>
    <t>350</t>
  </si>
  <si>
    <t>151</t>
  </si>
  <si>
    <t>51--0</t>
  </si>
  <si>
    <t>351</t>
  </si>
  <si>
    <t>152</t>
  </si>
  <si>
    <t>52--0</t>
  </si>
  <si>
    <t>352</t>
  </si>
  <si>
    <t>153</t>
  </si>
  <si>
    <t>53--0</t>
  </si>
  <si>
    <t>353</t>
  </si>
  <si>
    <t>154</t>
  </si>
  <si>
    <t>54--0</t>
  </si>
  <si>
    <t>354</t>
  </si>
  <si>
    <t>155</t>
  </si>
  <si>
    <t>55--0</t>
  </si>
  <si>
    <t>355</t>
  </si>
  <si>
    <t>156</t>
  </si>
  <si>
    <t>56--0</t>
  </si>
  <si>
    <t>356</t>
  </si>
  <si>
    <t>157</t>
  </si>
  <si>
    <t>57--0</t>
  </si>
  <si>
    <t>357</t>
  </si>
  <si>
    <t>158</t>
  </si>
  <si>
    <t>58--0</t>
  </si>
  <si>
    <t>358</t>
  </si>
  <si>
    <t>159</t>
  </si>
  <si>
    <t>59--0</t>
  </si>
  <si>
    <t>359</t>
  </si>
  <si>
    <t>16</t>
  </si>
  <si>
    <t>6--0</t>
  </si>
  <si>
    <t>36</t>
  </si>
  <si>
    <t>Spiritual, moral, social and cultural education of pupils</t>
  </si>
  <si>
    <t>Welfare, health and safety of pupils</t>
  </si>
  <si>
    <t>Suitability of the proprietor, staff and supply staff</t>
  </si>
  <si>
    <t>Premises and accommodation of schools</t>
  </si>
  <si>
    <t>Provision of information for parents, carers and others</t>
  </si>
  <si>
    <t>Manner in which complaints are to be handled</t>
  </si>
  <si>
    <t>90-99%</t>
  </si>
  <si>
    <t>70-89%</t>
  </si>
  <si>
    <t>50-69%</t>
  </si>
  <si>
    <t>&lt;50%</t>
  </si>
  <si>
    <t>Total number inspected</t>
  </si>
  <si>
    <t>&lt; 50%</t>
  </si>
  <si>
    <t>Percentage of regulations met by schools</t>
  </si>
  <si>
    <t>Charts</t>
  </si>
  <si>
    <t>Link to official statistics release web page:</t>
  </si>
  <si>
    <t>Publication medium:</t>
  </si>
  <si>
    <t>Publication frequency:</t>
  </si>
  <si>
    <t>Next publication date:</t>
  </si>
  <si>
    <t>23(i) : Having regard to the number, age and needs (including any special needs and disability) of pupils, are all classrooms appropriate in size to allow effective teaching, and no areas of the school compromise health or safety?</t>
  </si>
  <si>
    <t>23(j) : Are there sufficient washrooms for staff and pupils, including facilities for pupils with special needs and disability, which take account of regulations 3 and 4 of the Education (School Premises) Regulations 1999?</t>
  </si>
  <si>
    <t>23(k) : Are there appropriate facilities for pupils who are ill, in accordance with regulation 5 of the Education (School Premises) Regulations 1999?</t>
  </si>
  <si>
    <t>23(l) : Where food is served, are there adequate facilities for its hygienic preparation, serving and consumption?</t>
  </si>
  <si>
    <t>23(m) : Are classrooms and other parts of the school maintained in a tidy, clean and hygienic state?</t>
  </si>
  <si>
    <t>23(n) : Does the sound insulation and acoustics allow effective teaching and communication?</t>
  </si>
  <si>
    <t>23(o) : Are the lighting, heating and ventilation in the classrooms and other parts of the school satisfactory and have regard to the Education (School Premises) Regulations 1999?</t>
  </si>
  <si>
    <t>23(p) : Is there a satisfactory standard and adequate maintenance of decoration?</t>
  </si>
  <si>
    <t>23(q) : Are the furniture and fittings appropriately designed for the age and needs (including any special needs and disability) of all pupils registered at the school?</t>
  </si>
  <si>
    <t>23(r) : Is there appropriate flooring and is this in good condition?</t>
  </si>
  <si>
    <t>23(s) : Are there appropriate arrangements for providing outside space for pupils to play safely?</t>
  </si>
  <si>
    <t>23(t) : Where boarding accommodation is provided, has regard been given to standards 40–52 of the national minimum standards for boarding schools?</t>
  </si>
  <si>
    <t>24(1)(d) : Following this section 162A inspection, has the school made arrangements to send a copy of the full report to the parents of every registered pupil by the date specified by the inspection body?</t>
  </si>
  <si>
    <t>24(1)(e) : Following an inspection under section 87(1) of the Children Act 1989 (welfare inspection), has a copy of the report of the inspection been sent to the parents of each boarder?</t>
  </si>
  <si>
    <t>24(1)(f) : Does the school provide parents with an annual written report of the progress and attainment of each registered child in the main subject areas taught, except where a parent has agreed otherwise?</t>
  </si>
  <si>
    <t>24(1)(g) : Did the school comply with reasonable requests for information in connection with this inspection including access to the school’s admission and attendance registers?</t>
  </si>
  <si>
    <t>24(1)(h) : Where a pupil who is registered at the school is wholly or partly funded by the local authority, is an annual account of income received and expenditure incurred by the school in respect of that pupil submitted to the local authority and on request to the Secretary of State?</t>
  </si>
  <si>
    <t>Outstanding</t>
  </si>
  <si>
    <t>Good</t>
  </si>
  <si>
    <t>Satisfactory</t>
  </si>
  <si>
    <t>3Outcomes for children in the Early Years Foundation Stage</t>
  </si>
  <si>
    <t>3The quality of provision in the Early Years Foundation Stage</t>
  </si>
  <si>
    <t>3The effectiveness of leadership and management of the Early Years Foundation Stage</t>
  </si>
  <si>
    <t>3Overall effectiveness of the Early Years Foundation stage</t>
  </si>
  <si>
    <t>1 July - 30 September 2011</t>
  </si>
  <si>
    <t>1 October - 31 December 2011</t>
  </si>
  <si>
    <t>1</t>
  </si>
  <si>
    <t>2</t>
  </si>
  <si>
    <t>3</t>
  </si>
  <si>
    <t>Quarter1</t>
  </si>
  <si>
    <t>Quarter2</t>
  </si>
  <si>
    <t>Quarter4</t>
  </si>
  <si>
    <t>1 January 2011 - 31 March 2011</t>
  </si>
  <si>
    <t>All_month</t>
  </si>
  <si>
    <t>Question Code</t>
  </si>
  <si>
    <t>Month Number</t>
  </si>
  <si>
    <t>Not Met</t>
  </si>
  <si>
    <t>11</t>
  </si>
  <si>
    <t>1--0</t>
  </si>
  <si>
    <t>31</t>
  </si>
  <si>
    <t>110</t>
  </si>
  <si>
    <t>10--0</t>
  </si>
  <si>
    <t>310</t>
  </si>
  <si>
    <t>1100</t>
  </si>
  <si>
    <t>100--0</t>
  </si>
  <si>
    <t>3100</t>
  </si>
  <si>
    <t>1101</t>
  </si>
  <si>
    <t>101--0</t>
  </si>
  <si>
    <t>3101</t>
  </si>
  <si>
    <t>1102</t>
  </si>
  <si>
    <t>102--0</t>
  </si>
  <si>
    <t>3102</t>
  </si>
  <si>
    <t>1103</t>
  </si>
  <si>
    <t>103--0</t>
  </si>
  <si>
    <t>3103</t>
  </si>
  <si>
    <t>1104</t>
  </si>
  <si>
    <t>104--0</t>
  </si>
  <si>
    <t>3104</t>
  </si>
  <si>
    <t>1105</t>
  </si>
  <si>
    <t>105--0</t>
  </si>
  <si>
    <t>3105</t>
  </si>
  <si>
    <t>1106</t>
  </si>
  <si>
    <t>106--0</t>
  </si>
  <si>
    <t>3106</t>
  </si>
  <si>
    <t>1107</t>
  </si>
  <si>
    <t>107--0</t>
  </si>
  <si>
    <t>3107</t>
  </si>
  <si>
    <t>1108</t>
  </si>
  <si>
    <t>108--0</t>
  </si>
  <si>
    <t>3108</t>
  </si>
  <si>
    <t>1109</t>
  </si>
  <si>
    <t>109--0</t>
  </si>
  <si>
    <t>3109</t>
  </si>
  <si>
    <t>111</t>
  </si>
  <si>
    <t>11--0</t>
  </si>
  <si>
    <t>311</t>
  </si>
  <si>
    <t>1110</t>
  </si>
  <si>
    <t>110--0</t>
  </si>
  <si>
    <t>3110</t>
  </si>
  <si>
    <t>1111</t>
  </si>
  <si>
    <t>111--0</t>
  </si>
  <si>
    <t>3111</t>
  </si>
  <si>
    <t>1112</t>
  </si>
  <si>
    <t>112--0</t>
  </si>
  <si>
    <t>3112</t>
  </si>
  <si>
    <t>1113</t>
  </si>
  <si>
    <t>113--0</t>
  </si>
  <si>
    <t>3113</t>
  </si>
  <si>
    <t>1114</t>
  </si>
  <si>
    <t>114--0</t>
  </si>
  <si>
    <t>3114</t>
  </si>
  <si>
    <t>1115</t>
  </si>
  <si>
    <t>115--0</t>
  </si>
  <si>
    <t>3115</t>
  </si>
  <si>
    <t>1116</t>
  </si>
  <si>
    <t>116--0</t>
  </si>
  <si>
    <t>3116</t>
  </si>
  <si>
    <t>1117</t>
  </si>
  <si>
    <t>117--0</t>
  </si>
  <si>
    <t>3117</t>
  </si>
  <si>
    <t>1118</t>
  </si>
  <si>
    <t>118--0</t>
  </si>
  <si>
    <t>3118</t>
  </si>
  <si>
    <t>1119</t>
  </si>
  <si>
    <t>119--0</t>
  </si>
  <si>
    <t>3119</t>
  </si>
  <si>
    <t>112</t>
  </si>
  <si>
    <t>12--0</t>
  </si>
  <si>
    <t>312</t>
  </si>
  <si>
    <t>1120</t>
  </si>
  <si>
    <t>120--0</t>
  </si>
  <si>
    <t>3120</t>
  </si>
  <si>
    <t>1121</t>
  </si>
  <si>
    <t>121--0</t>
  </si>
  <si>
    <t>3121</t>
  </si>
  <si>
    <t>1122</t>
  </si>
  <si>
    <t>122--0</t>
  </si>
  <si>
    <t>3122</t>
  </si>
  <si>
    <t>1123</t>
  </si>
  <si>
    <t>123--0</t>
  </si>
  <si>
    <t>3123</t>
  </si>
  <si>
    <t>1124</t>
  </si>
  <si>
    <t>124--0</t>
  </si>
  <si>
    <t>3124</t>
  </si>
  <si>
    <t>1125</t>
  </si>
  <si>
    <t>125--0</t>
  </si>
  <si>
    <t>3125</t>
  </si>
  <si>
    <t>113</t>
  </si>
  <si>
    <t>13--0</t>
  </si>
  <si>
    <t>313</t>
  </si>
  <si>
    <t>114</t>
  </si>
  <si>
    <t>14--0</t>
  </si>
  <si>
    <t>314</t>
  </si>
  <si>
    <t>115</t>
  </si>
  <si>
    <t>15--0</t>
  </si>
  <si>
    <t>315</t>
  </si>
  <si>
    <t>116</t>
  </si>
  <si>
    <t>16--0</t>
  </si>
  <si>
    <t>316</t>
  </si>
  <si>
    <t>117</t>
  </si>
  <si>
    <t>17--0</t>
  </si>
  <si>
    <t>317</t>
  </si>
  <si>
    <t>118</t>
  </si>
  <si>
    <t>18--0</t>
  </si>
  <si>
    <t>318</t>
  </si>
  <si>
    <t>119</t>
  </si>
  <si>
    <t>19--0</t>
  </si>
  <si>
    <t>319</t>
  </si>
  <si>
    <t>12</t>
  </si>
  <si>
    <t>2--0</t>
  </si>
  <si>
    <t>32</t>
  </si>
  <si>
    <t>120</t>
  </si>
  <si>
    <t>20--0</t>
  </si>
  <si>
    <t>320</t>
  </si>
  <si>
    <t>121</t>
  </si>
  <si>
    <t>21--0</t>
  </si>
  <si>
    <t>321</t>
  </si>
  <si>
    <t>122</t>
  </si>
  <si>
    <t>22--0</t>
  </si>
  <si>
    <t>322</t>
  </si>
  <si>
    <t>123</t>
  </si>
  <si>
    <t>23--0</t>
  </si>
  <si>
    <t>323</t>
  </si>
  <si>
    <t>124</t>
  </si>
  <si>
    <t>24--0</t>
  </si>
  <si>
    <t>324</t>
  </si>
  <si>
    <t>125</t>
  </si>
  <si>
    <t>25--0</t>
  </si>
  <si>
    <t>325</t>
  </si>
  <si>
    <t>126</t>
  </si>
  <si>
    <t>26--0</t>
  </si>
  <si>
    <t>326</t>
  </si>
  <si>
    <t>127</t>
  </si>
  <si>
    <t>27--0</t>
  </si>
  <si>
    <t>327</t>
  </si>
  <si>
    <t>1279</t>
  </si>
  <si>
    <t>279--0</t>
  </si>
  <si>
    <t>3279</t>
  </si>
  <si>
    <t>128</t>
  </si>
  <si>
    <t>28--0</t>
  </si>
  <si>
    <t>328</t>
  </si>
  <si>
    <t>1284</t>
  </si>
  <si>
    <t>284--0</t>
  </si>
  <si>
    <t>3284</t>
  </si>
  <si>
    <t>1287</t>
  </si>
  <si>
    <t>287--0</t>
  </si>
  <si>
    <t>3287</t>
  </si>
  <si>
    <t>1289</t>
  </si>
  <si>
    <t>289--0</t>
  </si>
  <si>
    <t>3289</t>
  </si>
  <si>
    <t>129</t>
  </si>
  <si>
    <t>29--0</t>
  </si>
  <si>
    <t>329</t>
  </si>
  <si>
    <t>1294</t>
  </si>
  <si>
    <t>294--0</t>
  </si>
  <si>
    <t>3294</t>
  </si>
  <si>
    <t>13</t>
  </si>
  <si>
    <t>3--0</t>
  </si>
  <si>
    <t>33</t>
  </si>
  <si>
    <t>130</t>
  </si>
  <si>
    <t>30--0</t>
  </si>
  <si>
    <t>330</t>
  </si>
  <si>
    <t>131</t>
  </si>
  <si>
    <t>31--0</t>
  </si>
  <si>
    <t>331</t>
  </si>
  <si>
    <t>132</t>
  </si>
  <si>
    <t>32--0</t>
  </si>
  <si>
    <t>332</t>
  </si>
  <si>
    <t>133</t>
  </si>
  <si>
    <t>33--0</t>
  </si>
  <si>
    <t>333</t>
  </si>
  <si>
    <t>134</t>
  </si>
  <si>
    <t>34--0</t>
  </si>
  <si>
    <t>334</t>
  </si>
  <si>
    <t>135</t>
  </si>
  <si>
    <t>35--0</t>
  </si>
  <si>
    <t>335</t>
  </si>
  <si>
    <t>136</t>
  </si>
  <si>
    <t>36--0</t>
  </si>
  <si>
    <t>336</t>
  </si>
  <si>
    <t>137</t>
  </si>
  <si>
    <t>37--0</t>
  </si>
  <si>
    <t>337</t>
  </si>
  <si>
    <t>138</t>
  </si>
  <si>
    <t>38--0</t>
  </si>
  <si>
    <t>338</t>
  </si>
  <si>
    <t>139</t>
  </si>
  <si>
    <t>39--0</t>
  </si>
  <si>
    <t>339</t>
  </si>
  <si>
    <t>14</t>
  </si>
  <si>
    <t>4--0</t>
  </si>
  <si>
    <t>34</t>
  </si>
  <si>
    <t>140</t>
  </si>
  <si>
    <t>40--0</t>
  </si>
  <si>
    <t>340</t>
  </si>
  <si>
    <t>141</t>
  </si>
  <si>
    <t>41--0</t>
  </si>
  <si>
    <t>341</t>
  </si>
  <si>
    <t>142</t>
  </si>
  <si>
    <t>42--0</t>
  </si>
  <si>
    <t>342</t>
  </si>
  <si>
    <t>143</t>
  </si>
  <si>
    <t>20(2)(e) : In the case of supply staff who care for, train, supervise or are in charge of children for whom accommodation is provided, has a check been made by the proprietor that Standard 38 of the national minimum standards for boarding schools, or where applicable, Standard 27 of the national minimum standards for Residential Special Schools, are complied with? (Please note that the requirement is not applicable where: a school in England in a position where the person had regular contact with children or young persons; a maintained school in England in a position to which the person was appointed on or after 12 May 2006 and which did not bring the person regularly into contact with children or young persons or an institution within the further education sector in England in a position which involved the provision of education or which brought the person regularly into contact with children or young persons.) In the case of supply staff who care for, train, supervise or are in charge of children for whom accommodation is provided, has a check been made by the proprietor?</t>
  </si>
  <si>
    <t>Inadequate</t>
  </si>
  <si>
    <t>Total</t>
  </si>
  <si>
    <t>2(1) : Is there a curriculum policy set out in writing which is supported by appropriate plans and schemes of work, and does it implement it effectively? (Please note that this regulation is only met if the regulations 2(2)(a-j), below, are fully met.)</t>
  </si>
  <si>
    <t>2(2)(a) : Does the curriculum give pupils of compulsory school age a full time education with experience in the following areas of learning: linguistic, mathematical, scientific, technological, human and social, physical, and aesthetic and creative?</t>
  </si>
  <si>
    <t>2(2)(b) : Is the subject matter appropriate for the ages and aptitudes of pupils, including those pupils with a statement of special educational needs?</t>
  </si>
  <si>
    <t>2(2)(c) : Does the curriculum enable pupils to acquire skills in speaking, listening, literacy and numeracy?</t>
  </si>
  <si>
    <t xml:space="preserve">2(2)(d) : If the principal language of instruction is a language other than English, does the school provide lessons in written and spoken English? (Please note that this requirement does not apply in respect of a school which provides education for pupils who are all temporarily resident in England and which follows the curriculum of another country.) </t>
  </si>
  <si>
    <t>2(2)(e) : Where pupils have a statement of special educational needs does the education provided fulfil its requirements?</t>
  </si>
  <si>
    <t>2(2)(f) : Is provision made for personal, social and health education which reflects the school’s aims and ethos?</t>
  </si>
  <si>
    <t>2(2)(g) : Is provision made for appropriate careers guidance for pupils receiving secondary education?</t>
  </si>
  <si>
    <t>2(2)(h) : If there are pupils above compulsory school age, is there a programme of activities appropriate to their needs?</t>
  </si>
  <si>
    <t>2(2)(i) : Does the curriculum provide the opportunity for all pupils to learn and make progress?</t>
  </si>
  <si>
    <t>2(2)(j) : Does the curriculum provide adequate preparation of pupils for the opportunities, responsibilities and experiences of adult life?</t>
  </si>
  <si>
    <t>3(a) : Does the teaching enable pupils to acquire new knowledge and make progress according to their ability so that they increase their understanding and develop their skills in the subjects taught?</t>
  </si>
  <si>
    <t>3(b) : Does the teaching encourage pupils to apply intellectual, physical or creative effort and to show interest in their work and to think and learn for themselves?</t>
  </si>
  <si>
    <t>3(c) : Does the teaching involve well planned lessons, effective teaching methods, suitable activities and appropriate management of class time?</t>
  </si>
  <si>
    <t>3(d) : Do teachers show a good understanding of the aptitudes, needs and prior attainments of the pupils, and ensure these are taken into account in the planning of lessons?</t>
  </si>
  <si>
    <t>3(e) : Do teachers demonstrate appropriate knowledge and understanding of the subject matter being taught?</t>
  </si>
  <si>
    <t>3(f) : Are classroom resources of an adequate quality, quantity and range and are they used effectively?</t>
  </si>
  <si>
    <t>3(g) : Is there a framework in place to assess pupils' work regularly and thoroughly, and is information from such assessment utilised to plan teaching so that pupils can make progress?</t>
  </si>
  <si>
    <t>3(h) : Does the teaching utilise effective strategies for managing behaviour and encouraging pupils to act responsibly?</t>
  </si>
  <si>
    <t>4 : Is there a framework in place by which pupil performance can be evaluated by reference to either the school's own aims, as provided to parents, and/or by national norms?</t>
  </si>
  <si>
    <t>3Manner in which complaints are to be handled</t>
  </si>
  <si>
    <t>4Manner in which complaints are to be handled</t>
  </si>
  <si>
    <t>1. The regulations listed above are paraphrased from The Education (Independent School Standards) (England) Regulations 2010 and are not a direct quotation. They are paraphrased into questions to assist schools and inspectors in interpreting the regulations, and are published in this format in the Record of inspection evidence and judgements. The numbering, however, does exactly align with the regulations. The Education (Independent School Standards) (England) Regulations 2010: www.legislation.gov.uk/uksi/2010/1997/contents/made. Record of inspection evidence and judgements (090065), Ofsted, 2011; www.ofsted.gov.uk/resources/record-of-inspection-evidence-and-judgements-roiej-for-standard-inspections-independent-schools.</t>
  </si>
  <si>
    <r>
      <t xml:space="preserve">3. Please refer to the </t>
    </r>
    <r>
      <rPr>
        <i/>
        <sz val="8"/>
        <rFont val="Tahoma"/>
        <family val="2"/>
      </rPr>
      <t>Record of inspection evidence and judgements</t>
    </r>
    <r>
      <rPr>
        <sz val="8"/>
        <rFont val="Tahoma"/>
        <family val="2"/>
      </rPr>
      <t xml:space="preserve"> for the full paraphrased version of this regulation. </t>
    </r>
    <r>
      <rPr>
        <i/>
        <sz val="8"/>
        <rFont val="Tahoma"/>
        <family val="2"/>
      </rPr>
      <t xml:space="preserve">Record of inspection evidence and judgements </t>
    </r>
    <r>
      <rPr>
        <sz val="8"/>
        <rFont val="Tahoma"/>
        <family val="2"/>
      </rPr>
      <t>(090065), Ofsted, 2011; www.ofsted.gov.uk/resources/record-of-inspection-evidence-and-judgements-roiej-for-standard-inspections-independent-schools. To see the full published wording of standard 20(2)(a), 22(3), 22(4), 22(5), 24(1)(b), please refer to The Education (Independent School Standards) (England) Regulations 2010: www.legislation.gov.uk/uksi/2010/1997/contents/made.</t>
    </r>
  </si>
  <si>
    <t>4. Figures represent the number of independent schools.</t>
  </si>
  <si>
    <t>Question text</t>
  </si>
  <si>
    <t>Total Inspected</t>
  </si>
  <si>
    <t>4Overall quality of education</t>
  </si>
  <si>
    <t>4How well the curriculum and other activities meet the range of needs and interests of pupils</t>
  </si>
  <si>
    <t>4How effective teaching and assessment are in meeting the full range of pupils' needs</t>
  </si>
  <si>
    <t>4How well pupils make progress in their learning</t>
  </si>
  <si>
    <t>4Quality of provision for pupils' spiritual, moral, social and cultural development</t>
  </si>
  <si>
    <t>4The behaviour of pupils</t>
  </si>
  <si>
    <t>4The overall welfare, health and safety of pupils</t>
  </si>
  <si>
    <t>4Outcomes for children in the Early Years Foundation Stage</t>
  </si>
  <si>
    <t>4The quality of provision in the Early Years Foundation Stage</t>
  </si>
  <si>
    <t>4The effectiveness of leadership and management of the Early Years Foundation Stage</t>
  </si>
  <si>
    <t>The effectiveness of leadership and management of the Early Years Foundation Stage</t>
  </si>
  <si>
    <t>4Overall effectiveness of the Early Years Foundation stage</t>
  </si>
  <si>
    <t>Overall effectiveness of the Early Years Foundation stage</t>
  </si>
  <si>
    <t>1Overall quality of education</t>
  </si>
  <si>
    <t>1How well the curriculum and other activities meet the range of needs and interests of pupils</t>
  </si>
  <si>
    <t>1How effective teaching and assessment are in meeting the full range of pupils' needs</t>
  </si>
  <si>
    <t>1How well pupils make progress in their learning</t>
  </si>
  <si>
    <t>1Quality of provision for pupils' spiritual, moral, social and cultural development</t>
  </si>
  <si>
    <t>1The behaviour of pupils</t>
  </si>
  <si>
    <t>1The overall welfare, health and safety of pupils</t>
  </si>
  <si>
    <t>3Overall quality of education</t>
  </si>
  <si>
    <t>3How well the curriculum and other activities meet the range of needs and interests of pupils</t>
  </si>
  <si>
    <t>3How effective teaching and assessment are in meeting the full range of pupils' needs</t>
  </si>
  <si>
    <t>3How well pupils make progress in their learning</t>
  </si>
  <si>
    <t>3Quality of provision for pupils' spiritual, moral, social and cultural development</t>
  </si>
  <si>
    <t>3The behaviour of pupils</t>
  </si>
  <si>
    <t>3The overall welfare, health and safety of pupils</t>
  </si>
  <si>
    <t>Statistician:</t>
  </si>
  <si>
    <t>5(e) : Is support given to pupils to acquire an appreciation of and respect for their own and other cultures, in a way that promotes tolerance and harmony between different cultural traditions?</t>
  </si>
  <si>
    <t>5(a) : Are pupils encouraged to develop their self-knowledge, self-esteem and self-confidence?</t>
  </si>
  <si>
    <t>5(b) : Are pupils encouraged to distinguish right from wrong and to respect the law?</t>
  </si>
  <si>
    <t>5(c) : Are pupils encouraged to accept responsibility for their behaviour, show initiative, and understand how they can contribute to community life?</t>
  </si>
  <si>
    <t>5(d) : Is provision made to give pupils a broad general knowledge of public institutions and services in England?</t>
  </si>
  <si>
    <t>7 : Are arrangements made to safeguard and promote the welfare of pupils at the school and do these arrangements have regard to guidance issued by the Secretary of State?</t>
  </si>
  <si>
    <t>8 : If boarding accommodation is provided, are arrangements in place to safeguard and promote the welfare of boarders and do they have regard to the national minimum standards for boarding schools or the national minimum standards for residential special schools, as applicable?</t>
  </si>
  <si>
    <t>9 : Is there a written policy to promote good behaviour amongst pupils which sets out the sanctions to be adopted in the event of pupils misbehaving, and is this policy implemented effectively?</t>
  </si>
  <si>
    <t>How well the curriculum and other activities meet the range of needs and interests of pupils</t>
  </si>
  <si>
    <t>How effective teaching and assessment are in meeting the full range of pupils' needs</t>
  </si>
  <si>
    <t>How well pupils make progress in their learning</t>
  </si>
  <si>
    <t>Quality of provision for pupils' spiritual, moral, social and cultural development</t>
  </si>
  <si>
    <t>The behaviour of pupils</t>
  </si>
  <si>
    <t>The overall welfare, health and safety of pupils</t>
  </si>
  <si>
    <t>Outcomes for children in the Early Years Foundation Stage</t>
  </si>
  <si>
    <t>The quality of provision in the Early Years Foundation Stage</t>
  </si>
  <si>
    <t>Overall effectiveness of the Early Years Foundation Stage</t>
  </si>
  <si>
    <t>Met</t>
  </si>
  <si>
    <t>Not met</t>
  </si>
  <si>
    <t>Not checked</t>
  </si>
  <si>
    <t>Quality of education provided</t>
  </si>
  <si>
    <t>Quality of teaching and assessment</t>
  </si>
  <si>
    <t>25(e) : Does the complaints procedure provide for a formal complaint to be made in writing if parents are not satisfied with the response to an informal complaint?</t>
  </si>
  <si>
    <t>25(f) : If the parents are not satisfied with the response to a written complaint, is there provision for the establishment of a hearing before a panel appointed by the proprietor of at least three people who have not been directly involved in the matters detailed in the complaint?</t>
  </si>
  <si>
    <t>25(g) : Where there is a panel hearing of a complaint, is there provision that one person on the panel is independent of the management and running of the school?</t>
  </si>
  <si>
    <t>25(h) : Does the procedure allow for parents to attend the panel hearing and, if they wish, to be accompanied?</t>
  </si>
  <si>
    <t>25(i) : Does the complaints procedure provide for the panel to make findings and recommendations and does the procedure stipulate that a copy of the findings and recommendations are: sent by electronic mail or otherwise given to the complainant and, where relevant, the person complained about and available for inspection on the school premises by the proprietor and the headteacher?</t>
  </si>
  <si>
    <t>25(j) : Does the procedure provide for written records to be kept of all complaints, indicating whether they were resolved at the preliminary stage or whether they proceeded to a panel hearing?</t>
  </si>
  <si>
    <t>http://www.nationalarchives.gov.uk/doc/open-government-licence/</t>
  </si>
  <si>
    <t>To view this licence, visit:</t>
  </si>
  <si>
    <t>19(2)(e) : For all appointments from 1 September 2003, in the case of staff who care for, train, supervise or are in charge of children for whom accommodation is provided, in addition to the requirements of paragraphs 19(2)(a) to (d), has a check been made by the proprietor that Standard 38 of the national minimum standards for boarding schools, or where applicable, Standard 27 of the national minimum standards for residential special schools, are complied with?</t>
  </si>
  <si>
    <r>
      <t>22(4) : For each member of staff appointed at any time before 1 May 2007, does the register show that the following checks have been made, including the date on which each check was completed or the certificate obtained: of the person’s identity; to establish whether the person is not barred from regulated activity relating to children in accordance with section 3(2) of the Safeguarding Vulnerable Groups Act 2006 (ISA barred list), or there is no direction made under section 142 of the 2002 Act in respect of that person (List 99), or disqualification, prohibition or restriction having the same effect; of relevant qualifications where appropriate; whether an enhanced CRB certificate was obtained; in the case of any person for whom, by reason of living or having lived outside the United Kingdom, the further checks made which have regard to any guidance issued by the Secretary of State. [Incomplete]</t>
    </r>
    <r>
      <rPr>
        <b/>
        <vertAlign val="superscript"/>
        <sz val="8"/>
        <rFont val="Tahoma"/>
        <family val="2"/>
      </rPr>
      <t>3</t>
    </r>
  </si>
  <si>
    <r>
      <t>22(5) : In relation to staff not directly employed by the school, the register must show whether written notification has been received from the employment business that it has carried out the checks referred to in 20(2)(a) together with the date the written notification that each check was made or certificate obtained, was received. Checks required include: the person’s identity ; that the person is not barred from regulated activity relating to children in accordance with section 3(2) of the Safeguarding Vulnerable Groups Act 2006 (ISA barred list), or there is no direction made under section 142 of the 2002 Act in respect of that person (List 99), or disqualification, prohibition or restriction having the same effect; where appropriate the person’s qualifications; in the case of any person for whom, by reason of living or having lived outside the United Kingdom, checks in regard to any guidance issued by the Secretary of State; the person’s right to work in the United Kingdom; an enhanced criminal record bureau (CRB) check or has obtained a certificate in response to such a check made by it or another employment business. [Incomplete]</t>
    </r>
    <r>
      <rPr>
        <b/>
        <vertAlign val="superscript"/>
        <sz val="8"/>
        <rFont val="Tahoma"/>
        <family val="2"/>
      </rPr>
      <t>3</t>
    </r>
  </si>
  <si>
    <t>22(6) : In relation to each member of a body of persons named as the proprietor appointed on or after 1 May 2007, does the register show whether the checks referred to in 21(6)(b) were made, the date they were made and the date on which the resulting certificate was obtained? Checks required include: an enhanced CRB check and, where requested by the Secretary of State, is countersigned by the Secretary of State; the individual’s identity and their right to work in the United Kingdom and in the case of any person for whom, by reason of living or having lived outside the United Kingdom, further checks in regard to any guidance issued by the Secretary of State?</t>
  </si>
  <si>
    <t>Not applicable</t>
  </si>
  <si>
    <t>Tables</t>
  </si>
  <si>
    <t>Official Statistics Release</t>
  </si>
  <si>
    <t>Policy area:</t>
  </si>
  <si>
    <t>Theme:</t>
  </si>
  <si>
    <t>Published on:</t>
  </si>
  <si>
    <t>Coverage:</t>
  </si>
  <si>
    <t>England</t>
  </si>
  <si>
    <t>Period covered:</t>
  </si>
  <si>
    <t>Status:</t>
  </si>
  <si>
    <t>Responsible director:</t>
  </si>
  <si>
    <t>enquiries@ofsted.gov.uk</t>
  </si>
  <si>
    <t>Overall quality of education outcome (%)</t>
  </si>
  <si>
    <t>1 September 2009 - 31 August 2010 (319)</t>
  </si>
  <si>
    <t>Table 3b</t>
  </si>
  <si>
    <t>370</t>
  </si>
  <si>
    <t>171</t>
  </si>
  <si>
    <t>71--0</t>
  </si>
  <si>
    <t>371</t>
  </si>
  <si>
    <t>172</t>
  </si>
  <si>
    <t>72--0</t>
  </si>
  <si>
    <t>372</t>
  </si>
  <si>
    <t>173</t>
  </si>
  <si>
    <t>73--0</t>
  </si>
  <si>
    <t>373</t>
  </si>
  <si>
    <t>174</t>
  </si>
  <si>
    <t>74--0</t>
  </si>
  <si>
    <t>374</t>
  </si>
  <si>
    <t>175</t>
  </si>
  <si>
    <t>75--0</t>
  </si>
  <si>
    <t>375</t>
  </si>
  <si>
    <t>176</t>
  </si>
  <si>
    <t>76--0</t>
  </si>
  <si>
    <t>376</t>
  </si>
  <si>
    <t>177</t>
  </si>
  <si>
    <t>77--0</t>
  </si>
  <si>
    <t>377</t>
  </si>
  <si>
    <t>178</t>
  </si>
  <si>
    <t>78--0</t>
  </si>
  <si>
    <t>378</t>
  </si>
  <si>
    <t>179</t>
  </si>
  <si>
    <t>79--0</t>
  </si>
  <si>
    <t>379</t>
  </si>
  <si>
    <t>18</t>
  </si>
  <si>
    <t>8--0</t>
  </si>
  <si>
    <t>38</t>
  </si>
  <si>
    <t>180</t>
  </si>
  <si>
    <t>80--0</t>
  </si>
  <si>
    <t>380</t>
  </si>
  <si>
    <t>181</t>
  </si>
  <si>
    <t>81--0</t>
  </si>
  <si>
    <t>381</t>
  </si>
  <si>
    <t>182</t>
  </si>
  <si>
    <t>82--0</t>
  </si>
  <si>
    <t>382</t>
  </si>
  <si>
    <t>183</t>
  </si>
  <si>
    <t>83--0</t>
  </si>
  <si>
    <t>383</t>
  </si>
  <si>
    <t>184</t>
  </si>
  <si>
    <t>84--0</t>
  </si>
  <si>
    <t>384</t>
  </si>
  <si>
    <t>185</t>
  </si>
  <si>
    <t>85--0</t>
  </si>
  <si>
    <t>385</t>
  </si>
  <si>
    <t>186</t>
  </si>
  <si>
    <t>86--0</t>
  </si>
  <si>
    <t>386</t>
  </si>
  <si>
    <t>187</t>
  </si>
  <si>
    <t>87--0</t>
  </si>
  <si>
    <t>387</t>
  </si>
  <si>
    <t>188</t>
  </si>
  <si>
    <t>88--0</t>
  </si>
  <si>
    <t>388</t>
  </si>
  <si>
    <t>189</t>
  </si>
  <si>
    <t>89--0</t>
  </si>
  <si>
    <t>389</t>
  </si>
  <si>
    <t>19</t>
  </si>
  <si>
    <t>9--0</t>
  </si>
  <si>
    <t>39</t>
  </si>
  <si>
    <t>190</t>
  </si>
  <si>
    <t>90--0</t>
  </si>
  <si>
    <t>390</t>
  </si>
  <si>
    <t>191</t>
  </si>
  <si>
    <t>91--0</t>
  </si>
  <si>
    <t>391</t>
  </si>
  <si>
    <t>192</t>
  </si>
  <si>
    <t>92--0</t>
  </si>
  <si>
    <t>392</t>
  </si>
  <si>
    <t>193</t>
  </si>
  <si>
    <t>93--0</t>
  </si>
  <si>
    <t>393</t>
  </si>
  <si>
    <t>194</t>
  </si>
  <si>
    <t>94--0</t>
  </si>
  <si>
    <t>394</t>
  </si>
  <si>
    <t>195</t>
  </si>
  <si>
    <t>95--0</t>
  </si>
  <si>
    <t>395</t>
  </si>
  <si>
    <t>196</t>
  </si>
  <si>
    <t>96--0</t>
  </si>
  <si>
    <t>396</t>
  </si>
  <si>
    <t>197</t>
  </si>
  <si>
    <t>97--0</t>
  </si>
  <si>
    <t>397</t>
  </si>
  <si>
    <t>198</t>
  </si>
  <si>
    <t>98--0</t>
  </si>
  <si>
    <t>398</t>
  </si>
  <si>
    <t>199</t>
  </si>
  <si>
    <t>99--0</t>
  </si>
  <si>
    <t>399</t>
  </si>
  <si>
    <t>41</t>
  </si>
  <si>
    <t>410</t>
  </si>
  <si>
    <t>4100</t>
  </si>
  <si>
    <t>4101</t>
  </si>
  <si>
    <t>4102</t>
  </si>
  <si>
    <t>4103</t>
  </si>
  <si>
    <t>4104</t>
  </si>
  <si>
    <t>4105</t>
  </si>
  <si>
    <t>4106</t>
  </si>
  <si>
    <t>4107</t>
  </si>
  <si>
    <t>4108</t>
  </si>
  <si>
    <t>4109</t>
  </si>
  <si>
    <t>411</t>
  </si>
  <si>
    <t>4110</t>
  </si>
  <si>
    <t>4111</t>
  </si>
  <si>
    <t>4112</t>
  </si>
  <si>
    <t>4113</t>
  </si>
  <si>
    <t>4114</t>
  </si>
  <si>
    <t>4115</t>
  </si>
  <si>
    <t>4116</t>
  </si>
  <si>
    <t>4117</t>
  </si>
  <si>
    <t>4118</t>
  </si>
  <si>
    <t>4119</t>
  </si>
  <si>
    <t>Or write to the Information Policy Team, The National Archives, Kew, London, TW9 4DU</t>
  </si>
  <si>
    <t>Or email:</t>
  </si>
  <si>
    <t>psi@nationalarchives.gsi.gov.uk</t>
  </si>
  <si>
    <t>25(k) : Does the procedure provide that correspondence, statements and records of complaints are to be kept confidential? (Please note that this does not apply to the requirement of the school to provide parents and other interested parties with information about the number of complaints registered under the formal procedure during the preceding year, nor to inspectors conducting inspection under section 162A of the Education Act 2002, or to the Secretary of State, should they ask for access to such records.)</t>
  </si>
  <si>
    <t>25(l) : Where schools provide accommodation, does the complaints procedure comply with standard 5 of the national minimum standards for boarding schools or where applicable standard 4 of the national minimum standards for residential special schools?</t>
  </si>
  <si>
    <t xml:space="preserve">You may use and re-use this information (not including logos) free of charge in any format or medium, under the terms of the Open Government Licence. </t>
  </si>
  <si>
    <t>Inspection activity</t>
  </si>
  <si>
    <t>23(a) : Has the proprietor ensured that the water supply meets the requirements of the Education (School Premises) Regulations 1999?</t>
  </si>
  <si>
    <t>23(b) : Has the proprietor ensured that the drainage system is adequate for hygienic purposes and for the disposal of waste water and surface water?</t>
  </si>
  <si>
    <t>23(c) : Has the proprietor ensured that each load-bearing structure complies with regulation 15 of the Education (School Premises) Regulations 1999?</t>
  </si>
  <si>
    <t>23(d) : Are adequate security arrangements in place for the grounds and buildings?</t>
  </si>
  <si>
    <t>23(e) : Where the school premises are used for a purpose other than conducting the school, are they organised in such a way that the health, safety and welfare of pupils is safeguarded and their education is not interrupted by other users?</t>
  </si>
  <si>
    <t>23(f) : Do the school buildings provide reasonable resistance to penetration by rain, snow, wind and moisture from the ground?</t>
  </si>
  <si>
    <t>23(g) : Is there sufficient access so that emergency evacuations can be accomplished safely for all pupils, including those with special needs and disability?</t>
  </si>
  <si>
    <t>23(h) : Is access to the school such that it allows all pupils, including those with special needs and disability, to enter and leave the school in safety?</t>
  </si>
  <si>
    <r>
      <t>20(2)(a) : Has the proprietor ensured that a person offered for supply by an employment business to the school, only begins to work at the school after receiving written notification of the following checks including the date each check was completed or certificate obtained: the person’s identity; the person is not barred from regulated activity relating to children in accordance with section 3(2) of the Safeguarding Vulnerable Groups Act 2006 (ISA barred list), or there is no direction made under section 142 of the 2002 Act in respect of that person (List 99), or disqualification, prohibition or restriction having the same effect; where appropriate the person’s qualifications; in the case of any person for whom, by reason of living or having lived outside the United Kingdom, checks in regard to any guidance issued by the Secretary of State; the person’s right to work in the United Kingdom; that the employment business has made an application for an enhanced criminal records bureau (CRB) check or has obtained a certificate in response to such a check made by it or another employment business. [Incomplete]</t>
    </r>
    <r>
      <rPr>
        <b/>
        <vertAlign val="superscript"/>
        <sz val="8"/>
        <rFont val="Tahoma"/>
        <family val="2"/>
      </rPr>
      <t>3</t>
    </r>
  </si>
  <si>
    <t>21(6)(a) : Can it be verified that no member of the proprietorial body is barred from regulated activity relating to children in accordance with section 3(2) of the Safeguarding Vulnerable Groups Act 2006 (ISA barred list), or does not carry out or intend to carry out work at the school in contravention of any direction made under section 142 of the 2002 Act in respect of that person (List 99), or disqualification, prohibition or restriction having the same effect?</t>
  </si>
  <si>
    <r>
      <t>22(3) : For each member of staff appointed on or after 1 May 2007, does the register show that the following checks were made, including the date on which each check was completed or the certificate obtained: the person’s identity; the person is not barred from regulated activity relating to children in accordance with section 3(2) of the Safeguarding Vulnerable Groups Act 2006 (ISA barred list), or there is no direction made under section 142 of the 2002 Act in respect of that person (List 99), or disqualification, prohibition or restriction having the same effect; of relevant qualifications, if appropriate; whether an enhanced criminal records bureau (CRB) certificate was obtained; in the case of any person for whom, by reason of living or having lived outside the United Kingdom. [Incomplete]</t>
    </r>
    <r>
      <rPr>
        <b/>
        <vertAlign val="superscript"/>
        <sz val="8"/>
        <rFont val="Tahoma"/>
        <family val="2"/>
      </rPr>
      <t>3</t>
    </r>
  </si>
  <si>
    <t>Sector</t>
  </si>
  <si>
    <t>1All Regulations</t>
  </si>
  <si>
    <t>3All Regulations</t>
  </si>
  <si>
    <t>4All Regulations</t>
  </si>
  <si>
    <t>1Quality of education provided</t>
  </si>
  <si>
    <t>3Quality of education provided</t>
  </si>
  <si>
    <t>4Quality of education provided</t>
  </si>
  <si>
    <t>1Quality of teaching and assessment</t>
  </si>
  <si>
    <t>3Quality of teaching and assessment</t>
  </si>
  <si>
    <t>4Quality of teaching and assessment</t>
  </si>
  <si>
    <t>1Spiritual, moral, social and cultural education of pupils</t>
  </si>
  <si>
    <r>
      <t>24(1)(b) : Has the following information been made available to the persons listed above? Particulars of the school's policy on and arrangements for admissions, discipline and exclusions; particulars of educational and welfare provision for pupils with statements of special educational needs and for pupils for whom English is an additional language; particulars of the curriculum policy of the school as required under part 1, paragraph 2; particulars of policies relating to bullying, health and safety, the promotion of good behaviour, and sanctions adopted in the event of pupils misbehaving as required under part 3, paragraph 9; particulars of the arrangements for tackling bullying, and for promoting pupils’ health and safety on the school premises and on educational visits as required under part 3 paragraphs 10, 11 and 12; particulars of academic performance during the preceding school year, including the results of any public examinations; details of the complaints procedure adopted by the school, together with details of the number of complaints registered under the formal procedure during the preceding school year. [Incomplete]</t>
    </r>
    <r>
      <rPr>
        <b/>
        <vertAlign val="superscript"/>
        <sz val="8"/>
        <rFont val="Tahoma"/>
        <family val="2"/>
      </rPr>
      <t>3</t>
    </r>
  </si>
  <si>
    <t>Source: Ofsted inspections</t>
  </si>
  <si>
    <t>Number of schools</t>
  </si>
  <si>
    <t>3Spiritual, moral, social and cultural education of pupils</t>
  </si>
  <si>
    <t>4Spiritual, moral, social and cultural education of pupils</t>
  </si>
  <si>
    <t>1Welfare, health and safety of pupils</t>
  </si>
  <si>
    <t>3Welfare, health and safety of pupils</t>
  </si>
  <si>
    <t>4Welfare, health and safety of pupils</t>
  </si>
  <si>
    <t>1Suitability of the proprietor, staff and supply staff</t>
  </si>
  <si>
    <t>3Suitability of the proprietor, staff and supply staff</t>
  </si>
  <si>
    <t>4Suitability of the proprietor, staff and supply staff</t>
  </si>
  <si>
    <t>1Premises and accommodation of schools</t>
  </si>
  <si>
    <t>3Premises and accommodation of schools</t>
  </si>
  <si>
    <t>4Premises and accommodation of schools</t>
  </si>
  <si>
    <t>1Provision of information for parents, carers and others</t>
  </si>
  <si>
    <t>3Provision of information for parents, carers and others</t>
  </si>
  <si>
    <t>4Provision of information for parents, carers and others</t>
  </si>
  <si>
    <t>1Manner in which complaints are to be handled</t>
  </si>
  <si>
    <t>Issued by:</t>
  </si>
  <si>
    <t>Public enquiries:</t>
  </si>
  <si>
    <t>Press enquiries:</t>
  </si>
  <si>
    <t>160</t>
  </si>
  <si>
    <t>60--0</t>
  </si>
  <si>
    <t>360</t>
  </si>
  <si>
    <t>161</t>
  </si>
  <si>
    <t>61--0</t>
  </si>
  <si>
    <t>361</t>
  </si>
  <si>
    <t>162</t>
  </si>
  <si>
    <t>62--0</t>
  </si>
  <si>
    <t>362</t>
  </si>
  <si>
    <t>163</t>
  </si>
  <si>
    <t>63--0</t>
  </si>
  <si>
    <t>363</t>
  </si>
  <si>
    <t>164</t>
  </si>
  <si>
    <t>64--0</t>
  </si>
  <si>
    <t>364</t>
  </si>
  <si>
    <t>165</t>
  </si>
  <si>
    <t>65--0</t>
  </si>
  <si>
    <t>365</t>
  </si>
  <si>
    <t>166</t>
  </si>
  <si>
    <t>66--0</t>
  </si>
  <si>
    <t>366</t>
  </si>
  <si>
    <t>167</t>
  </si>
  <si>
    <t>67--0</t>
  </si>
  <si>
    <t>367</t>
  </si>
  <si>
    <t>168</t>
  </si>
  <si>
    <t>68--0</t>
  </si>
  <si>
    <t>368</t>
  </si>
  <si>
    <t>169</t>
  </si>
  <si>
    <t>69--0</t>
  </si>
  <si>
    <t>369</t>
  </si>
  <si>
    <t>17</t>
  </si>
  <si>
    <t>7--0</t>
  </si>
  <si>
    <t>37</t>
  </si>
  <si>
    <t>170</t>
  </si>
  <si>
    <t>70--0</t>
  </si>
  <si>
    <t>1. Footnote 1</t>
  </si>
  <si>
    <t>Table 1</t>
  </si>
  <si>
    <t>Table 2</t>
  </si>
  <si>
    <t>Count of unique Events History</t>
  </si>
  <si>
    <t>100%</t>
  </si>
  <si>
    <t>99-90%</t>
  </si>
  <si>
    <t>All Regulations</t>
  </si>
  <si>
    <t>412</t>
  </si>
  <si>
    <t>4120</t>
  </si>
  <si>
    <t>4121</t>
  </si>
  <si>
    <t>4122</t>
  </si>
  <si>
    <t>4123</t>
  </si>
  <si>
    <t>4124</t>
  </si>
  <si>
    <t>4125</t>
  </si>
  <si>
    <t>413</t>
  </si>
  <si>
    <t>414</t>
  </si>
  <si>
    <t>415</t>
  </si>
  <si>
    <t>416</t>
  </si>
  <si>
    <t>417</t>
  </si>
  <si>
    <t>418</t>
  </si>
  <si>
    <t>419</t>
  </si>
  <si>
    <t>42</t>
  </si>
  <si>
    <t>420</t>
  </si>
  <si>
    <t>421</t>
  </si>
  <si>
    <t>422</t>
  </si>
  <si>
    <t>423</t>
  </si>
  <si>
    <t>424</t>
  </si>
  <si>
    <t>425</t>
  </si>
  <si>
    <t>426</t>
  </si>
  <si>
    <t>427</t>
  </si>
  <si>
    <t>4279</t>
  </si>
  <si>
    <t>428</t>
  </si>
  <si>
    <t>4284</t>
  </si>
  <si>
    <t>4287</t>
  </si>
  <si>
    <t>4289</t>
  </si>
  <si>
    <t>429</t>
  </si>
  <si>
    <t>4294</t>
  </si>
  <si>
    <t>43</t>
  </si>
  <si>
    <t>430</t>
  </si>
  <si>
    <t>431</t>
  </si>
  <si>
    <t>432</t>
  </si>
  <si>
    <t>433</t>
  </si>
  <si>
    <t>434</t>
  </si>
  <si>
    <t>435</t>
  </si>
  <si>
    <t>436</t>
  </si>
  <si>
    <t>437</t>
  </si>
  <si>
    <t>438</t>
  </si>
  <si>
    <t>439</t>
  </si>
  <si>
    <t>44</t>
  </si>
  <si>
    <t>440</t>
  </si>
  <si>
    <t>441</t>
  </si>
  <si>
    <t>442</t>
  </si>
  <si>
    <t>443</t>
  </si>
  <si>
    <t>444</t>
  </si>
  <si>
    <t>445</t>
  </si>
  <si>
    <t>446</t>
  </si>
  <si>
    <t>447</t>
  </si>
  <si>
    <t>448</t>
  </si>
  <si>
    <t>449</t>
  </si>
  <si>
    <t>45</t>
  </si>
  <si>
    <t>450</t>
  </si>
  <si>
    <t>451</t>
  </si>
  <si>
    <t>452</t>
  </si>
  <si>
    <t>453</t>
  </si>
  <si>
    <t>454</t>
  </si>
  <si>
    <t>455</t>
  </si>
  <si>
    <t>456</t>
  </si>
  <si>
    <t>457</t>
  </si>
  <si>
    <t>458</t>
  </si>
  <si>
    <t>459</t>
  </si>
  <si>
    <t>46</t>
  </si>
  <si>
    <t>460</t>
  </si>
  <si>
    <t>461</t>
  </si>
  <si>
    <t>462</t>
  </si>
  <si>
    <t>463</t>
  </si>
  <si>
    <t>464</t>
  </si>
  <si>
    <t>465</t>
  </si>
  <si>
    <t>466</t>
  </si>
  <si>
    <t>467</t>
  </si>
  <si>
    <t>468</t>
  </si>
  <si>
    <t>469</t>
  </si>
  <si>
    <t>47</t>
  </si>
  <si>
    <t>470</t>
  </si>
  <si>
    <t>471</t>
  </si>
  <si>
    <t>472</t>
  </si>
  <si>
    <t>473</t>
  </si>
  <si>
    <t>474</t>
  </si>
  <si>
    <t>475</t>
  </si>
  <si>
    <t>476</t>
  </si>
  <si>
    <t>477</t>
  </si>
  <si>
    <t>478</t>
  </si>
  <si>
    <t>479</t>
  </si>
  <si>
    <t>48</t>
  </si>
  <si>
    <t>480</t>
  </si>
  <si>
    <t>481</t>
  </si>
  <si>
    <t>482</t>
  </si>
  <si>
    <t>483</t>
  </si>
  <si>
    <t>484</t>
  </si>
  <si>
    <t>485</t>
  </si>
  <si>
    <t>486</t>
  </si>
  <si>
    <t>487</t>
  </si>
  <si>
    <t>488</t>
  </si>
  <si>
    <t>489</t>
  </si>
  <si>
    <t>49</t>
  </si>
  <si>
    <t>490</t>
  </si>
  <si>
    <t>491</t>
  </si>
  <si>
    <t>492</t>
  </si>
  <si>
    <t>493</t>
  </si>
  <si>
    <t>494</t>
  </si>
  <si>
    <t>495</t>
  </si>
  <si>
    <t>496</t>
  </si>
  <si>
    <t>497</t>
  </si>
  <si>
    <t>498</t>
  </si>
  <si>
    <t>499</t>
  </si>
  <si>
    <t>24(1)(i) : Does the school supply information on pupils with statements of special educational needs to the responsible local authority as may reasonably be required for the purpose of the annual review of the statement?</t>
  </si>
  <si>
    <t>Number</t>
  </si>
  <si>
    <t>Contents</t>
  </si>
  <si>
    <t>Select period:</t>
  </si>
  <si>
    <t>22(7) : In relation to each member of a body of persons named as the proprietor who was appointed at any time before 1 May 2007, does the register show whether the checks referred to in 21(6)(b) were made, the date they were made and the date on which the resulting certificate was obtained? Checks required include: an enhanced CRB check and, where requested by the Secretary of State, is countersigned by the Secretary of State and in the case of any person for whom, by reason of living or having lived outside the United Kingdom, further checks in regard to any guidance issued by the Secretary of State.</t>
  </si>
  <si>
    <t>24(1)(a) : Has the proprietor ensured that the following information has been provided to all persons listed above? The school’s address and telephone number and the name of the headteacher; Where the proprietor is an individual, their full name, address for correspondence during both term time and holidays and a telephone number or numbers on which they may be contacted at all times, or, where the proprietor is a corporation or a body of persons, the address and telephone number of its registered or principal office; where there is a board of governors, the name and address for correspondence of its chairperson and a statement of the school’s ethos (including any religious ethos) and aims.</t>
  </si>
  <si>
    <t>19(2)(a) : Can it be verified that no member of staff: is barred from regulated activity relating to children in accordance with section 3(2) of the Safeguarding Vulnerable Groups Act 2006 (ISA barred list) or carries out work, or intends to carry out work, at the school in contravention of any direction made under section 142 of the 2002 Act, or any disqualification, prohibition or restriction which takes effect as if contained in such a direction? (A List 99 check).</t>
  </si>
  <si>
    <t>19(2)(b) : For all appointments from 1 September 2003, have appropriate checks been carried out and completed to confirm each member of staff’s: identity; medical fitness; where appropriate, qualifications, and for appointments made from 1 May 2007 the additional check of their right to work in the United Kingdom?</t>
  </si>
  <si>
    <t>19(2)(c) : For all appointments since 1 September 2003 has an enhanced criminal bureau (CRB) check been made by the proprietor in respect of any member of staff appointed to a position at the school and was the enhanced CRB certificate which is the subject of the application obtained before or as soon as was practicable after the person’s appointment?</t>
  </si>
  <si>
    <t>19(2)(d) : For appointments from 1 May 2007 only, in the case of any person for whom, by reason of living or having lived outside the United Kingdom, obtaining a CRB certificate is not sufficient to establish his or her suitability to work in a school; have further checks been made as the proprietor considers appropriate which have regard to any guidance issued by the Secretary of State?</t>
  </si>
  <si>
    <t>19(3) : Were the checks in 19(2)(b) completed before a person’s appointment apart from where exemptions, listed in the note above, apply?</t>
  </si>
  <si>
    <t>20(2)(b) : Has the proprietor checked that before they start work at the school, the person offered for supply by the employment business is suitable for the work required?</t>
  </si>
  <si>
    <t>20(2)(c) : Has the proprietor checked the identity of any staff not directly employed by the school before they begin work at the school irrespective of any check made by the employment business?</t>
  </si>
  <si>
    <t>20(2)(d) : Has the proprietor included in any contractual arrangements with an employment business, the requirements set out in paragraphs 20(2)(a), including a requirement to supply a copy of a CRB certificate that contains any disclosures?</t>
  </si>
  <si>
    <t>21(6)(b)and(c) : Where applicable, has the chairperson made the following checks on other members of the proprietorial body: an enhanced criminal records bureau (CRB) check and where requested by the Secretary of State is countersigned by the Secretary of State; the individual’s identity and their right to work in the United Kingdom and in the case of any person for whom, by reason of living or having lived outside the United Kingdom, further checks are made in regard to any guidance issued by the Secretary of State? (Please note that where the school is already registered, the standard is met if the checks are made as soon as practicable and also where the local authority maintaining the school, has made one or more of the checks.)</t>
  </si>
  <si>
    <t>22(2) : Is the information in the register recorded so that it is capable of being reproduced in a legible form?</t>
  </si>
  <si>
    <t>1 April 2011 - 30 June 2011</t>
  </si>
  <si>
    <t>April 2011</t>
  </si>
  <si>
    <t>May 2011</t>
  </si>
  <si>
    <t>June 2011</t>
  </si>
  <si>
    <t>Overall quality of education</t>
  </si>
  <si>
    <t>1 September 2010 - 31 August 2011 (314)</t>
  </si>
  <si>
    <t>Independent schools inspections and outcomes, including regulation and compliance</t>
  </si>
  <si>
    <t>Education, children's services and skills</t>
  </si>
  <si>
    <t>Office for Standards in Education, Children's Services and Services and Skills (Ofsted)
125 Aviation House
London
WC2B 6SE</t>
  </si>
  <si>
    <t>Jean Humphrys</t>
  </si>
  <si>
    <t>www.ofsted.gov.uk/resources/official-statistics-independent-school-inspections-and-outcomes-including-regulation-compliance</t>
  </si>
  <si>
    <t>1Outcomes for children in the Early Years Foundation Stage</t>
  </si>
  <si>
    <t>1The quality of provision in the Early Years Foundation Stage</t>
  </si>
  <si>
    <t>1The effectiveness of leadership and management of the Early Years Foundation Stage</t>
  </si>
  <si>
    <t>1Overall effectiveness of the Early Years Foundation stage</t>
  </si>
  <si>
    <t>Pre-registration inspection (Independent school)</t>
  </si>
  <si>
    <t>Pre-registration inspection (Academy)</t>
  </si>
  <si>
    <t>Emergency inspection</t>
  </si>
  <si>
    <t>Material change inspection</t>
  </si>
  <si>
    <t>1. Not all regulations are applicable to every inspection, e.g. schools with boarding provision.</t>
  </si>
  <si>
    <t>1. Figures represent percentages.</t>
  </si>
  <si>
    <t>2. Percentages are rounded and do not always add exactly to 100.</t>
  </si>
  <si>
    <t>2. Not all regulations are applicable to every inspection, e.g. schools with boarding provision.</t>
  </si>
  <si>
    <t>Inspection type</t>
  </si>
  <si>
    <t>Count of events</t>
  </si>
  <si>
    <t>4S162a - Integrated Inspection</t>
  </si>
  <si>
    <t>4S162a - LTI Inspection</t>
  </si>
  <si>
    <t>4S162a Inspection</t>
  </si>
  <si>
    <t>2S162a - Integrated Inspection</t>
  </si>
  <si>
    <t>3S162a - Integrated Inspection</t>
  </si>
  <si>
    <t>1S162a - LTI Inspection</t>
  </si>
  <si>
    <t>2S162a - LTI Inspection</t>
  </si>
  <si>
    <t>3S162a - LTI Inspection</t>
  </si>
  <si>
    <t>1S162a Inspection</t>
  </si>
  <si>
    <t>2S162a Inspection</t>
  </si>
  <si>
    <t>3S162a Inspection</t>
  </si>
  <si>
    <t>4Independent Academy Registration Visit</t>
  </si>
  <si>
    <t>Independent Academy Registration Visit</t>
  </si>
  <si>
    <t>4Independent DfES Emergency</t>
  </si>
  <si>
    <t>Independent DfES Emergency</t>
  </si>
  <si>
    <t>4Independent Integrated Pre-Registration Visit</t>
  </si>
  <si>
    <t>Independent Integrated Pre-Registration Visit</t>
  </si>
  <si>
    <t>4Independent Material Change</t>
  </si>
  <si>
    <t>Independent Material Change</t>
  </si>
  <si>
    <t>4Independent Pre-registration Visit</t>
  </si>
  <si>
    <t>Independent Pre-registration Visit</t>
  </si>
  <si>
    <t>4S162a Follow-up Visit</t>
  </si>
  <si>
    <t>S162a Follow-up Visit</t>
  </si>
  <si>
    <t>4S162a Integrated Follow-up Visit</t>
  </si>
  <si>
    <t>S162a Integrated Follow-up Visit</t>
  </si>
  <si>
    <t>1Independent Academy Registration Visit</t>
  </si>
  <si>
    <t>1Independent DfES Emergency</t>
  </si>
  <si>
    <t>2Independent DfES Emergency</t>
  </si>
  <si>
    <t>2Independent Integrated Pre-Registration Visit</t>
  </si>
  <si>
    <t>3Independent Integrated Pre-Registration Visit</t>
  </si>
  <si>
    <t>2Independent Material Change</t>
  </si>
  <si>
    <t>3Independent Material Change</t>
  </si>
  <si>
    <t>1Independent Pre-registration Visit</t>
  </si>
  <si>
    <t>2Independent Pre-registration Visit</t>
  </si>
  <si>
    <t>3Independent Pre-registration Visit</t>
  </si>
  <si>
    <t>2S162a Follow-up Visit</t>
  </si>
  <si>
    <t>3S162a Follow-up Visit</t>
  </si>
  <si>
    <t>3S162a Integrated Follow-up Visit</t>
  </si>
  <si>
    <t>4Independent Inspection (archive)</t>
  </si>
  <si>
    <t>Independent Inspection (archive)</t>
  </si>
  <si>
    <t>4Independent visit (archive)</t>
  </si>
  <si>
    <t>Independent visit (archive)</t>
  </si>
  <si>
    <t>4PIP - INDY S162a</t>
  </si>
  <si>
    <t>PIP - INDY S162a</t>
  </si>
  <si>
    <t>4S162a - Boarding LTI Pilot</t>
  </si>
  <si>
    <t>S162a - Boarding LTI Pilot</t>
  </si>
  <si>
    <t>4S162a - Boarding Pilot</t>
  </si>
  <si>
    <t>S162a - Boarding Pilot</t>
  </si>
  <si>
    <t>4S162a - LTI Integrated Inspection</t>
  </si>
  <si>
    <t>S162a - LTI Integrated Inspection</t>
  </si>
  <si>
    <t>4S162a - LTI Pilot</t>
  </si>
  <si>
    <t>S162a - LTI Pilot</t>
  </si>
  <si>
    <t>4S162a First Inspection</t>
  </si>
  <si>
    <t>S162a First Inspection</t>
  </si>
  <si>
    <t>1Independent Inspection (archive)</t>
  </si>
  <si>
    <t>2Independent Inspection (archive)</t>
  </si>
  <si>
    <t>3Independent Inspection (archive)</t>
  </si>
  <si>
    <t>1Independent visit (archive)</t>
  </si>
  <si>
    <t>2Independent visit (archive)</t>
  </si>
  <si>
    <t>3Independent visit (archive)</t>
  </si>
  <si>
    <t>1PIP - INDY S162a</t>
  </si>
  <si>
    <t>2PIP - INDY S162a</t>
  </si>
  <si>
    <t>3PIP - INDY S162a</t>
  </si>
  <si>
    <t>1S162a - Boarding LTI Pilot</t>
  </si>
  <si>
    <t>2S162a - Boarding LTI Pilot</t>
  </si>
  <si>
    <t>3S162a - Boarding LTI Pilot</t>
  </si>
  <si>
    <t>1S162a - Boarding Pilot</t>
  </si>
  <si>
    <t>2S162a - Boarding Pilot</t>
  </si>
  <si>
    <t>3S162a - Boarding Pilot</t>
  </si>
  <si>
    <t>1S162a - Integrated Inspection</t>
  </si>
  <si>
    <t>1S162a - LTI Integrated Inspection</t>
  </si>
  <si>
    <t>2S162a - LTI Integrated Inspection</t>
  </si>
  <si>
    <t>3S162a - LTI Integrated Inspection</t>
  </si>
  <si>
    <t>1S162a - LTI Pilot</t>
  </si>
  <si>
    <t>2S162a - LTI Pilot</t>
  </si>
  <si>
    <t>3S162a - LTI Pilot</t>
  </si>
  <si>
    <t>1S162a First Inspection</t>
  </si>
  <si>
    <t>2S162a First Inspection</t>
  </si>
  <si>
    <t>3S162a First Inspection</t>
  </si>
  <si>
    <t>4Independent Integrated DfES Emergency</t>
  </si>
  <si>
    <t>Independent Integrated DfES Emergency</t>
  </si>
  <si>
    <t>4Independent Integrated Material Change</t>
  </si>
  <si>
    <t>Independent Integrated Material Change</t>
  </si>
  <si>
    <t>4Independent ISI Monitoring Visit</t>
  </si>
  <si>
    <t>Independent ISI Monitoring Visit</t>
  </si>
  <si>
    <t>4Independent TP Pre-Reg visit (archive)</t>
  </si>
  <si>
    <t>Independent TP Pre-Reg visit (archive)</t>
  </si>
  <si>
    <t>2Independent Academy Registration Visit</t>
  </si>
  <si>
    <t>3Independent Academy Registration Visit</t>
  </si>
  <si>
    <t>3Independent DfES Emergency</t>
  </si>
  <si>
    <t>1Independent Integrated DfES Emergency</t>
  </si>
  <si>
    <t>2Independent Integrated DfES Emergency</t>
  </si>
  <si>
    <t>3Independent Integrated DfES Emergency</t>
  </si>
  <si>
    <t>1Independent Integrated Material Change</t>
  </si>
  <si>
    <t>2Independent Integrated Material Change</t>
  </si>
  <si>
    <t>3Independent Integrated Material Change</t>
  </si>
  <si>
    <t>1Independent Integrated Pre-Registration Visit</t>
  </si>
  <si>
    <t>1Independent ISI Monitoring Visit</t>
  </si>
  <si>
    <t>2Independent ISI Monitoring Visit</t>
  </si>
  <si>
    <t>3Independent ISI Monitoring Visit</t>
  </si>
  <si>
    <t>1Independent Material Change</t>
  </si>
  <si>
    <t>1Independent TP Pre-Reg visit (archive)</t>
  </si>
  <si>
    <t>2Independent TP Pre-Reg visit (archive)</t>
  </si>
  <si>
    <t>3Independent TP Pre-Reg visit (archive)</t>
  </si>
  <si>
    <t>1S162a Follow-up Visit</t>
  </si>
  <si>
    <t>1S162a Integrated Follow-up Visit</t>
  </si>
  <si>
    <t>2S162a Integrated Follow-up Visit</t>
  </si>
  <si>
    <t>Overall effectiveness of the boarding experience</t>
  </si>
  <si>
    <t>1Overall effectiveness of the boarding experience</t>
  </si>
  <si>
    <t>2Overall quality of education</t>
  </si>
  <si>
    <t>2How well the curriculum and other activities meet the range of needs and interests of pupils</t>
  </si>
  <si>
    <t>2How effective teaching and assessment are in meeting the full range of pupils' needs</t>
  </si>
  <si>
    <t>2How well pupils make progress in their learning</t>
  </si>
  <si>
    <t>2Quality of provision for pupils' spiritual, moral, social and cultural development</t>
  </si>
  <si>
    <t>2The behaviour of pupils</t>
  </si>
  <si>
    <t>2The overall welfare, health and safety of pupils</t>
  </si>
  <si>
    <t>2Outcomes for children in the Early Years Foundation Stage</t>
  </si>
  <si>
    <t>2The quality of provision in the Early Years Foundation Stage</t>
  </si>
  <si>
    <t>2The effectiveness of leadership and management of the Early Years Foundation Stage</t>
  </si>
  <si>
    <t>2Overall effectiveness of the Early Years Foundation stage</t>
  </si>
  <si>
    <t>2Overall effectiveness of the boarding experience</t>
  </si>
  <si>
    <t>1. Twenty nine of the 96 schools were inspected for their Early Years Foundation Stage provision.</t>
  </si>
  <si>
    <t>1 October 2011 to 31 December 2011</t>
  </si>
  <si>
    <t>Table 1: Number of inspections carried out in non-association independent schools inspected between 1 October 2011 - 31 December 2011 by inspection type (provisional)</t>
  </si>
  <si>
    <t>Table 2: Inspection outcomes for non-association independent schools inspected between 1 October 2011 - 31 December 2011 (provisional)</t>
  </si>
  <si>
    <t>Table 3a: Overall performance on compliance with regulatory requirements for non-association independent schools inspected between 1 October 2011 - 31 December 2011 (provisional)</t>
  </si>
  <si>
    <t>Chart 1: Overall quality of education for non-association independent schools inspected between 1 September 2008 - 31 December 2011 (provisional)</t>
  </si>
  <si>
    <t>Chart 2: Overall performance on compliance with regulations by non-association independent schools inspected between 1 September 2008 - 31 December 2011 (provisional)</t>
  </si>
  <si>
    <t>Quarter3</t>
  </si>
  <si>
    <t>2All Regulations</t>
  </si>
  <si>
    <t>2Quality of education provided</t>
  </si>
  <si>
    <t>2Quality of teaching and assessment</t>
  </si>
  <si>
    <t>2Spiritual, moral, social and cultural education of pupils</t>
  </si>
  <si>
    <t>2Welfare, health and safety of pupils</t>
  </si>
  <si>
    <t>2Suitability of the proprietor, staff and supply staff</t>
  </si>
  <si>
    <t>2Premises and accommodation of schools</t>
  </si>
  <si>
    <t>2Provision of information for parents, carers and others</t>
  </si>
  <si>
    <t>2Manner in which complaints are to be handled</t>
  </si>
  <si>
    <t>21</t>
  </si>
  <si>
    <t>210</t>
  </si>
  <si>
    <t>2100</t>
  </si>
  <si>
    <t>2101</t>
  </si>
  <si>
    <t>2102</t>
  </si>
  <si>
    <t>2103</t>
  </si>
  <si>
    <t>2104</t>
  </si>
  <si>
    <t>2105</t>
  </si>
  <si>
    <t>2106</t>
  </si>
  <si>
    <t>2107</t>
  </si>
  <si>
    <t>2108</t>
  </si>
  <si>
    <t>2109</t>
  </si>
  <si>
    <t>211</t>
  </si>
  <si>
    <t>2110</t>
  </si>
  <si>
    <t>2111</t>
  </si>
  <si>
    <t>2112</t>
  </si>
  <si>
    <t>2113</t>
  </si>
  <si>
    <t>2114</t>
  </si>
  <si>
    <t>2115</t>
  </si>
  <si>
    <t>2116</t>
  </si>
  <si>
    <t>2117</t>
  </si>
  <si>
    <t>2118</t>
  </si>
  <si>
    <t>2119</t>
  </si>
  <si>
    <t>212</t>
  </si>
  <si>
    <t>2120</t>
  </si>
  <si>
    <t>2121</t>
  </si>
  <si>
    <t>2122</t>
  </si>
  <si>
    <t>2123</t>
  </si>
  <si>
    <t>2124</t>
  </si>
  <si>
    <t>2125</t>
  </si>
  <si>
    <t>213</t>
  </si>
  <si>
    <t>214</t>
  </si>
  <si>
    <t>215</t>
  </si>
  <si>
    <t>216</t>
  </si>
  <si>
    <t>217</t>
  </si>
  <si>
    <t>218</t>
  </si>
  <si>
    <t>219</t>
  </si>
  <si>
    <t>22</t>
  </si>
  <si>
    <t>220</t>
  </si>
  <si>
    <t>221</t>
  </si>
  <si>
    <t>222</t>
  </si>
  <si>
    <t>223</t>
  </si>
  <si>
    <t>224</t>
  </si>
  <si>
    <t>225</t>
  </si>
  <si>
    <t>226</t>
  </si>
  <si>
    <t>227</t>
  </si>
  <si>
    <t>2279</t>
  </si>
  <si>
    <t>228</t>
  </si>
  <si>
    <t>2284</t>
  </si>
  <si>
    <t>2287</t>
  </si>
  <si>
    <t>2289</t>
  </si>
  <si>
    <t>229</t>
  </si>
  <si>
    <t>2294</t>
  </si>
  <si>
    <t>23</t>
  </si>
  <si>
    <t>230</t>
  </si>
  <si>
    <t>231</t>
  </si>
  <si>
    <t>232</t>
  </si>
  <si>
    <t>233</t>
  </si>
  <si>
    <t>234</t>
  </si>
  <si>
    <t>235</t>
  </si>
  <si>
    <t>236</t>
  </si>
  <si>
    <t>237</t>
  </si>
  <si>
    <t>238</t>
  </si>
  <si>
    <t>239</t>
  </si>
  <si>
    <t>24</t>
  </si>
  <si>
    <t>240</t>
  </si>
  <si>
    <t>241</t>
  </si>
  <si>
    <t>242</t>
  </si>
  <si>
    <t>243</t>
  </si>
  <si>
    <t>244</t>
  </si>
  <si>
    <t>245</t>
  </si>
  <si>
    <t>246</t>
  </si>
  <si>
    <t>247</t>
  </si>
  <si>
    <t>248</t>
  </si>
  <si>
    <t>249</t>
  </si>
  <si>
    <t>25</t>
  </si>
  <si>
    <t>250</t>
  </si>
  <si>
    <t>251</t>
  </si>
  <si>
    <t>252</t>
  </si>
  <si>
    <t>253</t>
  </si>
  <si>
    <t>254</t>
  </si>
  <si>
    <t>255</t>
  </si>
  <si>
    <t>256</t>
  </si>
  <si>
    <t>257</t>
  </si>
  <si>
    <t>258</t>
  </si>
  <si>
    <t>259</t>
  </si>
  <si>
    <t>26</t>
  </si>
  <si>
    <t>260</t>
  </si>
  <si>
    <t>261</t>
  </si>
  <si>
    <t>262</t>
  </si>
  <si>
    <t>263</t>
  </si>
  <si>
    <t>264</t>
  </si>
  <si>
    <t>265</t>
  </si>
  <si>
    <t>266</t>
  </si>
  <si>
    <t>267</t>
  </si>
  <si>
    <t>268</t>
  </si>
  <si>
    <t>269</t>
  </si>
  <si>
    <t>27</t>
  </si>
  <si>
    <t>270</t>
  </si>
  <si>
    <t>271</t>
  </si>
  <si>
    <t>272</t>
  </si>
  <si>
    <t>273</t>
  </si>
  <si>
    <t>274</t>
  </si>
  <si>
    <t>275</t>
  </si>
  <si>
    <t>276</t>
  </si>
  <si>
    <t>277</t>
  </si>
  <si>
    <t>278</t>
  </si>
  <si>
    <t>279</t>
  </si>
  <si>
    <t>28</t>
  </si>
  <si>
    <t>280</t>
  </si>
  <si>
    <t>281</t>
  </si>
  <si>
    <t>282</t>
  </si>
  <si>
    <t>283</t>
  </si>
  <si>
    <t>284</t>
  </si>
  <si>
    <t>285</t>
  </si>
  <si>
    <t>286</t>
  </si>
  <si>
    <t>287</t>
  </si>
  <si>
    <t>288</t>
  </si>
  <si>
    <t>289</t>
  </si>
  <si>
    <t>29</t>
  </si>
  <si>
    <t>290</t>
  </si>
  <si>
    <t>291</t>
  </si>
  <si>
    <t>292</t>
  </si>
  <si>
    <t>293</t>
  </si>
  <si>
    <t>294</t>
  </si>
  <si>
    <t>295</t>
  </si>
  <si>
    <t>296</t>
  </si>
  <si>
    <t>297</t>
  </si>
  <si>
    <t>298</t>
  </si>
  <si>
    <t>299</t>
  </si>
  <si>
    <t>PROVISIONAL</t>
  </si>
  <si>
    <t>1 September 2011 - 31 December 2011 (124)</t>
  </si>
  <si>
    <t>Number of regulations met by schools</t>
  </si>
  <si>
    <t>Overall quality of education outcome (numbers)</t>
  </si>
  <si>
    <t>1. One school did not receive a judgement.</t>
  </si>
  <si>
    <t>2. Figures represent percentages.</t>
  </si>
  <si>
    <t>3. Percentages are rounded and do not always add exactly to 100.</t>
  </si>
  <si>
    <t>3. Figures represent the number of independent schools.</t>
  </si>
  <si>
    <r>
      <t>Full inspection</t>
    </r>
    <r>
      <rPr>
        <b/>
        <vertAlign val="superscript"/>
        <sz val="8"/>
        <rFont val="Tahoma"/>
        <family val="2"/>
      </rPr>
      <t>1</t>
    </r>
  </si>
  <si>
    <t>2. Figures represent the number of independent schools.</t>
  </si>
  <si>
    <r>
      <t>1 September 2009 - 31 August 2010 (319)</t>
    </r>
    <r>
      <rPr>
        <vertAlign val="superscript"/>
        <sz val="8"/>
        <rFont val="Tahoma"/>
        <family val="2"/>
      </rPr>
      <t xml:space="preserve"> 1</t>
    </r>
  </si>
  <si>
    <t>Overall effectiveness of boarding / residential experience</t>
  </si>
  <si>
    <t>4Overall effectiveness of boarding / residential experience</t>
  </si>
  <si>
    <t>Outcomes for boarders / residential pupils</t>
  </si>
  <si>
    <t>4Outcomes for boarders / residential pupils</t>
  </si>
  <si>
    <t>Quality of boarding / residential provision and care</t>
  </si>
  <si>
    <t>4Quality of boarding / residential provision and care</t>
  </si>
  <si>
    <t>Boarders' / residential pupils' safety</t>
  </si>
  <si>
    <t>4Boarders' / residential pupils' safety</t>
  </si>
  <si>
    <t>2. Boarding judgements are shown for all 20 integrated inspections.</t>
  </si>
  <si>
    <t>Leadership and management of boarding / residential provision</t>
  </si>
  <si>
    <t>4Leadership and management of boarding / residential provision</t>
  </si>
  <si>
    <t>1Overall effectiveness of boarding / residential experience</t>
  </si>
  <si>
    <t>1Outcomes for boarders / residential pupils</t>
  </si>
  <si>
    <t>1Quality of boarding / residential provision and care</t>
  </si>
  <si>
    <t>1Boarders' / residential pupils' safety</t>
  </si>
  <si>
    <t>1Leadership and management of boarding / residential provision</t>
  </si>
  <si>
    <t>2Overall effectiveness of boarding / residential experience</t>
  </si>
  <si>
    <t>2Outcomes for boarders / residential pupils</t>
  </si>
  <si>
    <t>2Quality of boarding / residential provision and care</t>
  </si>
  <si>
    <t>2Boarders' / residential pupils' safety</t>
  </si>
  <si>
    <t>2Leadership and management of boarding / residential provision</t>
  </si>
  <si>
    <t>3Overall effectiveness of boarding / residential experience</t>
  </si>
  <si>
    <t>3Outcomes for boarders / residential pupils</t>
  </si>
  <si>
    <t>3Quality of boarding / residential provision and care</t>
  </si>
  <si>
    <t>3Boarders' / residential pupils' safety</t>
  </si>
  <si>
    <t>3Leadership and management of boarding / residential provision</t>
  </si>
  <si>
    <t>1. The total number of full inspections includes 20 integrated inspections.</t>
  </si>
  <si>
    <t>© Crown copyright 2012</t>
  </si>
  <si>
    <t>1 September 2008 - 31 August 2009 (318)</t>
  </si>
  <si>
    <t>Progress monitoring inspection</t>
  </si>
  <si>
    <t>Table 3b: Compliance with regulatory requirements for non-association independent schools inspected between 1 October 2011 - 31 December 2011 (provisional)</t>
  </si>
  <si>
    <t>4. Since March 2012, data for 2008/09 have been revised to be consistent with other methodology.</t>
  </si>
  <si>
    <t>3. Since March 2012, data for 2008/09 have been revised to be consistent with other methodology.</t>
  </si>
  <si>
    <r>
      <t xml:space="preserve">Chart 1: Overall quality of education for non-association independent schools inspected between 1 September 2008 and 31 December 2011 (provisional) </t>
    </r>
    <r>
      <rPr>
        <b/>
        <vertAlign val="superscript"/>
        <sz val="10"/>
        <rFont val="Tahoma"/>
        <family val="2"/>
      </rPr>
      <t>1 2 3 4</t>
    </r>
  </si>
  <si>
    <r>
      <t xml:space="preserve">Chart 2: Overall performance on compliance with regulations by non-association independent schools inspected between 1 September 2008 and 31 December 2011 (provisional) </t>
    </r>
    <r>
      <rPr>
        <b/>
        <vertAlign val="superscript"/>
        <sz val="10"/>
        <rFont val="Tahoma"/>
        <family val="2"/>
      </rPr>
      <t>1 2 3</t>
    </r>
  </si>
</sst>
</file>

<file path=xl/styles.xml><?xml version="1.0" encoding="utf-8"?>
<styleSheet xmlns="http://schemas.openxmlformats.org/spreadsheetml/2006/main">
  <numFmts count="2">
    <numFmt numFmtId="183" formatCode="[$-10409]#,##0;\-#,##0"/>
    <numFmt numFmtId="185" formatCode="[$-809]d\ mmmm\ yyyy;@"/>
  </numFmts>
  <fonts count="46">
    <font>
      <sz val="10"/>
      <name val="Tahoma"/>
    </font>
    <font>
      <sz val="10"/>
      <name val="Tahoma"/>
    </font>
    <font>
      <sz val="8"/>
      <name val="Tahoma"/>
      <family val="2"/>
    </font>
    <font>
      <b/>
      <sz val="10"/>
      <name val="Tahoma"/>
      <family val="2"/>
    </font>
    <font>
      <b/>
      <sz val="8"/>
      <name val="Tahoma"/>
      <family val="2"/>
    </font>
    <font>
      <b/>
      <sz val="11"/>
      <name val="Tahoma"/>
      <family val="2"/>
    </font>
    <font>
      <sz val="10"/>
      <name val="Tahoma"/>
      <family val="2"/>
    </font>
    <font>
      <b/>
      <sz val="12"/>
      <name val="Tahoma"/>
      <family val="2"/>
    </font>
    <font>
      <u/>
      <sz val="10"/>
      <color indexed="12"/>
      <name val="Tahoma"/>
      <family val="2"/>
    </font>
    <font>
      <i/>
      <sz val="8"/>
      <name val="Tahoma"/>
      <family val="2"/>
    </font>
    <font>
      <sz val="12"/>
      <name val="Tahoma"/>
      <family val="2"/>
    </font>
    <font>
      <u/>
      <sz val="12"/>
      <color indexed="12"/>
      <name val="Tahoma"/>
      <family val="2"/>
    </font>
    <font>
      <sz val="8"/>
      <color indexed="9"/>
      <name val="Tahoma"/>
      <family val="2"/>
    </font>
    <font>
      <b/>
      <sz val="8"/>
      <color indexed="9"/>
      <name val="Tahoma"/>
      <family val="2"/>
    </font>
    <font>
      <sz val="10"/>
      <color indexed="9"/>
      <name val="Tahoma"/>
      <family val="2"/>
    </font>
    <font>
      <sz val="10"/>
      <name val="Tahoma"/>
      <family val="2"/>
    </font>
    <font>
      <sz val="8"/>
      <name val="Tahoma"/>
      <family val="2"/>
    </font>
    <font>
      <b/>
      <sz val="20"/>
      <color indexed="9"/>
      <name val="Tahoma"/>
      <family val="2"/>
    </font>
    <font>
      <b/>
      <sz val="10"/>
      <color indexed="8"/>
      <name val="Tahoma"/>
      <family val="2"/>
    </font>
    <font>
      <sz val="10"/>
      <color indexed="8"/>
      <name val="Tahoma"/>
      <family val="2"/>
    </font>
    <font>
      <sz val="10"/>
      <color indexed="8"/>
      <name val="Tahoma"/>
      <family val="2"/>
    </font>
    <font>
      <b/>
      <sz val="11"/>
      <color indexed="9"/>
      <name val="Tahoma"/>
      <family val="2"/>
    </font>
    <font>
      <sz val="10"/>
      <color indexed="9"/>
      <name val="Tahoma"/>
      <family val="2"/>
    </font>
    <font>
      <sz val="9"/>
      <color indexed="9"/>
      <name val="Arial"/>
      <family val="2"/>
    </font>
    <font>
      <sz val="10"/>
      <color indexed="9"/>
      <name val="Tahoma"/>
      <family val="2"/>
    </font>
    <font>
      <sz val="8"/>
      <color indexed="8"/>
      <name val="Tahoma"/>
      <family val="2"/>
    </font>
    <font>
      <b/>
      <sz val="10"/>
      <name val="Tahoma"/>
      <family val="2"/>
    </font>
    <font>
      <sz val="10"/>
      <name val="Tahoma"/>
      <family val="2"/>
    </font>
    <font>
      <b/>
      <vertAlign val="superscript"/>
      <sz val="10"/>
      <name val="Tahoma"/>
      <family val="2"/>
    </font>
    <font>
      <b/>
      <vertAlign val="superscript"/>
      <sz val="8"/>
      <name val="Tahoma"/>
      <family val="2"/>
    </font>
    <font>
      <b/>
      <vertAlign val="superscript"/>
      <sz val="10"/>
      <name val="Tahoma"/>
      <family val="2"/>
    </font>
    <font>
      <sz val="12"/>
      <color indexed="12"/>
      <name val="Tahoma"/>
      <family val="2"/>
    </font>
    <font>
      <sz val="10"/>
      <name val="Arial"/>
      <family val="2"/>
    </font>
    <font>
      <sz val="10"/>
      <name val="Arial"/>
      <family val="2"/>
    </font>
    <font>
      <sz val="10"/>
      <name val="Arial"/>
      <family val="4"/>
    </font>
    <font>
      <sz val="24"/>
      <name val="Tahoma"/>
      <family val="2"/>
    </font>
    <font>
      <sz val="10"/>
      <color indexed="8"/>
      <name val="Tahoma"/>
      <family val="2"/>
    </font>
    <font>
      <sz val="10"/>
      <color indexed="8"/>
      <name val="Arial"/>
      <family val="2"/>
    </font>
    <font>
      <vertAlign val="superscript"/>
      <sz val="8"/>
      <name val="Tahoma"/>
      <family val="2"/>
    </font>
    <font>
      <sz val="8"/>
      <name val="Tahoma"/>
      <family val="2"/>
    </font>
    <font>
      <vertAlign val="superscript"/>
      <sz val="10"/>
      <name val="Tahoma"/>
      <family val="2"/>
    </font>
    <font>
      <sz val="8"/>
      <color indexed="8"/>
      <name val="Tahoma"/>
      <family val="2"/>
    </font>
    <font>
      <sz val="10"/>
      <color indexed="8"/>
      <name val="Tahoma"/>
      <family val="2"/>
    </font>
    <font>
      <sz val="9"/>
      <color indexed="81"/>
      <name val="Tahoma"/>
      <family val="2"/>
    </font>
    <font>
      <b/>
      <sz val="9"/>
      <color indexed="81"/>
      <name val="Tahoma"/>
      <family val="2"/>
    </font>
    <font>
      <sz val="10"/>
      <color theme="1"/>
      <name val="Tahoma"/>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9"/>
        <bgColor indexed="9"/>
      </patternFill>
    </fill>
    <fill>
      <patternFill patternType="solid">
        <fgColor indexed="9"/>
        <bgColor indexed="0"/>
      </patternFill>
    </fill>
    <fill>
      <patternFill patternType="solid">
        <fgColor indexed="21"/>
        <bgColor indexed="64"/>
      </patternFill>
    </fill>
    <fill>
      <patternFill patternType="solid">
        <fgColor theme="0" tint="-0.149967955565050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right/>
      <top style="thin">
        <color indexed="64"/>
      </top>
      <bottom style="thin">
        <color indexed="64"/>
      </bottom>
      <diagonal/>
    </border>
    <border>
      <left/>
      <right/>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8" fillId="0" borderId="0" applyNumberFormat="0" applyFill="0" applyBorder="0" applyAlignment="0" applyProtection="0">
      <alignment vertical="top"/>
      <protection locked="0"/>
    </xf>
    <xf numFmtId="0" fontId="6" fillId="0" borderId="0"/>
    <xf numFmtId="0" fontId="32" fillId="0" borderId="0"/>
    <xf numFmtId="0" fontId="33" fillId="0" borderId="0"/>
    <xf numFmtId="0" fontId="45" fillId="0" borderId="0"/>
    <xf numFmtId="15" fontId="34" fillId="2" borderId="1">
      <alignment horizontal="left" vertical="center"/>
    </xf>
  </cellStyleXfs>
  <cellXfs count="185">
    <xf numFmtId="0" fontId="0" fillId="0" borderId="0" xfId="0"/>
    <xf numFmtId="0" fontId="0" fillId="3" borderId="0" xfId="0" applyFill="1"/>
    <xf numFmtId="0" fontId="0" fillId="3" borderId="0" xfId="0" applyFill="1" applyBorder="1"/>
    <xf numFmtId="0" fontId="0" fillId="3" borderId="0" xfId="0" applyFill="1" applyProtection="1">
      <protection locked="0" hidden="1"/>
    </xf>
    <xf numFmtId="0" fontId="0" fillId="3" borderId="0" xfId="0" applyFill="1" applyBorder="1" applyProtection="1">
      <protection locked="0" hidden="1"/>
    </xf>
    <xf numFmtId="0" fontId="0" fillId="3" borderId="2" xfId="0" applyFill="1" applyBorder="1" applyProtection="1">
      <protection locked="0" hidden="1"/>
    </xf>
    <xf numFmtId="0" fontId="2" fillId="3" borderId="0" xfId="0" applyFont="1" applyFill="1" applyProtection="1">
      <protection locked="0" hidden="1"/>
    </xf>
    <xf numFmtId="0" fontId="0" fillId="3" borderId="3" xfId="0" applyFill="1" applyBorder="1" applyProtection="1">
      <protection locked="0" hidden="1"/>
    </xf>
    <xf numFmtId="0" fontId="0" fillId="3" borderId="0" xfId="0" applyFill="1" applyAlignment="1" applyProtection="1">
      <alignment horizontal="center" vertical="center"/>
      <protection locked="0" hidden="1"/>
    </xf>
    <xf numFmtId="0" fontId="4" fillId="3" borderId="0" xfId="0" applyFont="1" applyFill="1" applyBorder="1" applyAlignment="1" applyProtection="1">
      <alignment vertical="center"/>
      <protection locked="0" hidden="1"/>
    </xf>
    <xf numFmtId="0" fontId="2" fillId="3" borderId="0" xfId="0" applyFont="1" applyFill="1" applyBorder="1" applyAlignment="1" applyProtection="1">
      <alignment horizontal="center" vertical="center"/>
      <protection locked="0" hidden="1"/>
    </xf>
    <xf numFmtId="0" fontId="2" fillId="3" borderId="0" xfId="0" applyFont="1" applyFill="1" applyAlignment="1" applyProtection="1">
      <alignment horizontal="center" vertical="center"/>
      <protection locked="0" hidden="1"/>
    </xf>
    <xf numFmtId="0" fontId="5" fillId="3" borderId="0" xfId="0" applyFont="1" applyFill="1" applyAlignment="1" applyProtection="1">
      <alignment horizontal="left" wrapText="1"/>
      <protection locked="0" hidden="1"/>
    </xf>
    <xf numFmtId="1" fontId="0" fillId="3" borderId="0" xfId="0" applyNumberFormat="1" applyFill="1" applyProtection="1">
      <protection locked="0" hidden="1"/>
    </xf>
    <xf numFmtId="3" fontId="0" fillId="3" borderId="0" xfId="0" applyNumberFormat="1" applyFill="1" applyBorder="1" applyProtection="1">
      <protection locked="0" hidden="1"/>
    </xf>
    <xf numFmtId="3" fontId="10" fillId="3" borderId="0" xfId="0" applyNumberFormat="1" applyFont="1" applyFill="1" applyBorder="1" applyProtection="1">
      <protection locked="0" hidden="1"/>
    </xf>
    <xf numFmtId="3" fontId="11" fillId="3" borderId="0" xfId="1" applyNumberFormat="1" applyFont="1" applyFill="1" applyBorder="1" applyAlignment="1" applyProtection="1">
      <protection locked="0" hidden="1"/>
    </xf>
    <xf numFmtId="0" fontId="3" fillId="3" borderId="0" xfId="0" applyFont="1" applyFill="1" applyAlignment="1" applyProtection="1">
      <alignment vertical="center"/>
      <protection locked="0" hidden="1"/>
    </xf>
    <xf numFmtId="3" fontId="10" fillId="3" borderId="0" xfId="0" applyNumberFormat="1" applyFont="1" applyFill="1" applyBorder="1" applyAlignment="1" applyProtection="1">
      <alignment wrapText="1"/>
      <protection locked="0" hidden="1"/>
    </xf>
    <xf numFmtId="0" fontId="3" fillId="3" borderId="0" xfId="0" applyFont="1" applyFill="1" applyAlignment="1" applyProtection="1">
      <alignment vertical="center" wrapText="1"/>
      <protection locked="0" hidden="1"/>
    </xf>
    <xf numFmtId="0" fontId="10" fillId="3" borderId="0" xfId="0" applyFont="1" applyFill="1"/>
    <xf numFmtId="0" fontId="11" fillId="3" borderId="0" xfId="1" applyFont="1" applyFill="1" applyAlignment="1" applyProtection="1">
      <alignment vertical="center" wrapText="1"/>
    </xf>
    <xf numFmtId="0" fontId="10" fillId="0" borderId="4" xfId="0" applyFont="1" applyBorder="1" applyAlignment="1">
      <alignment horizontal="left" vertical="center" wrapText="1"/>
    </xf>
    <xf numFmtId="0" fontId="0" fillId="3" borderId="5" xfId="0" applyFill="1" applyBorder="1"/>
    <xf numFmtId="0" fontId="0" fillId="3" borderId="6" xfId="0" applyFill="1" applyBorder="1"/>
    <xf numFmtId="3" fontId="10" fillId="0" borderId="5" xfId="0" applyNumberFormat="1" applyFont="1" applyBorder="1" applyProtection="1">
      <protection locked="0" hidden="1"/>
    </xf>
    <xf numFmtId="3" fontId="10" fillId="3" borderId="6" xfId="0" applyNumberFormat="1" applyFont="1" applyFill="1" applyBorder="1" applyProtection="1">
      <protection locked="0" hidden="1"/>
    </xf>
    <xf numFmtId="3" fontId="10" fillId="3" borderId="5" xfId="0" applyNumberFormat="1" applyFont="1" applyFill="1" applyBorder="1" applyProtection="1">
      <protection locked="0" hidden="1"/>
    </xf>
    <xf numFmtId="3" fontId="7" fillId="3" borderId="6" xfId="0" applyNumberFormat="1" applyFont="1" applyFill="1" applyBorder="1" applyProtection="1">
      <protection locked="0" hidden="1"/>
    </xf>
    <xf numFmtId="3" fontId="10" fillId="3" borderId="5" xfId="0" applyNumberFormat="1" applyFont="1" applyFill="1" applyBorder="1" applyAlignment="1" applyProtection="1">
      <alignment wrapText="1"/>
      <protection locked="0" hidden="1"/>
    </xf>
    <xf numFmtId="3" fontId="10" fillId="3" borderId="6" xfId="0" applyNumberFormat="1" applyFont="1" applyFill="1" applyBorder="1" applyAlignment="1" applyProtection="1">
      <alignment wrapText="1"/>
      <protection locked="0" hidden="1"/>
    </xf>
    <xf numFmtId="3" fontId="11" fillId="3" borderId="6" xfId="1" applyNumberFormat="1" applyFont="1" applyFill="1" applyBorder="1" applyAlignment="1" applyProtection="1">
      <protection locked="0" hidden="1"/>
    </xf>
    <xf numFmtId="3" fontId="0" fillId="3" borderId="7" xfId="0" applyNumberFormat="1" applyFill="1" applyBorder="1" applyProtection="1">
      <protection locked="0" hidden="1"/>
    </xf>
    <xf numFmtId="3" fontId="0" fillId="3" borderId="8" xfId="0" applyNumberFormat="1" applyFill="1" applyBorder="1" applyProtection="1">
      <protection locked="0" hidden="1"/>
    </xf>
    <xf numFmtId="0" fontId="0" fillId="3" borderId="7" xfId="0" applyFill="1" applyBorder="1"/>
    <xf numFmtId="0" fontId="0" fillId="3" borderId="8" xfId="0" applyFill="1" applyBorder="1"/>
    <xf numFmtId="0" fontId="10" fillId="0" borderId="4" xfId="0" applyFont="1" applyBorder="1" applyAlignment="1">
      <alignment vertical="center" wrapText="1"/>
    </xf>
    <xf numFmtId="0" fontId="2" fillId="3" borderId="0" xfId="0" applyFont="1" applyFill="1" applyBorder="1" applyAlignment="1" applyProtection="1">
      <alignment horizontal="left" vertical="center" wrapText="1"/>
      <protection locked="0" hidden="1"/>
    </xf>
    <xf numFmtId="0" fontId="2" fillId="3" borderId="0" xfId="0" applyFont="1" applyFill="1" applyBorder="1" applyAlignment="1" applyProtection="1">
      <alignment vertical="center" wrapText="1"/>
      <protection locked="0" hidden="1"/>
    </xf>
    <xf numFmtId="0" fontId="18" fillId="0" borderId="0" xfId="0" applyFont="1" applyAlignment="1" applyProtection="1">
      <alignment vertical="center" wrapText="1" readingOrder="1"/>
      <protection locked="0"/>
    </xf>
    <xf numFmtId="0" fontId="18" fillId="0" borderId="0" xfId="0" applyFont="1" applyAlignment="1" applyProtection="1">
      <alignment horizontal="center" vertical="center" wrapText="1" readingOrder="1"/>
      <protection locked="0"/>
    </xf>
    <xf numFmtId="0" fontId="19" fillId="0" borderId="0" xfId="0" applyFont="1" applyAlignment="1" applyProtection="1">
      <alignment horizontal="left" vertical="center" wrapText="1" readingOrder="1"/>
      <protection locked="0"/>
    </xf>
    <xf numFmtId="183" fontId="19" fillId="0" borderId="0" xfId="0" applyNumberFormat="1" applyFont="1" applyAlignment="1" applyProtection="1">
      <alignment horizontal="center" vertical="center" wrapText="1" readingOrder="1"/>
      <protection locked="0"/>
    </xf>
    <xf numFmtId="0" fontId="18" fillId="0" borderId="0" xfId="0" applyFont="1" applyAlignment="1" applyProtection="1">
      <alignment vertical="top" wrapText="1" readingOrder="1"/>
      <protection locked="0"/>
    </xf>
    <xf numFmtId="0" fontId="1" fillId="0" borderId="0" xfId="0" applyFont="1" applyAlignment="1"/>
    <xf numFmtId="0" fontId="1" fillId="0" borderId="0" xfId="0" applyFont="1" applyAlignment="1">
      <alignment horizontal="right"/>
    </xf>
    <xf numFmtId="0" fontId="0" fillId="0" borderId="0" xfId="0" applyAlignment="1"/>
    <xf numFmtId="49" fontId="1" fillId="0" borderId="0" xfId="0" applyNumberFormat="1" applyFont="1" applyAlignment="1"/>
    <xf numFmtId="17" fontId="1" fillId="0" borderId="0" xfId="0" applyNumberFormat="1" applyFont="1" applyAlignment="1"/>
    <xf numFmtId="0" fontId="1" fillId="0" borderId="0" xfId="0" applyFont="1" applyAlignment="1" applyProtection="1">
      <alignment vertical="top"/>
      <protection locked="0"/>
    </xf>
    <xf numFmtId="0" fontId="20" fillId="0" borderId="0" xfId="0" applyFont="1" applyAlignment="1" applyProtection="1">
      <alignment vertical="top"/>
      <protection locked="0"/>
    </xf>
    <xf numFmtId="0" fontId="20" fillId="0" borderId="0" xfId="0" applyFont="1" applyAlignment="1"/>
    <xf numFmtId="0" fontId="3" fillId="0" borderId="0" xfId="0" applyFont="1" applyAlignment="1"/>
    <xf numFmtId="0" fontId="21" fillId="3" borderId="0" xfId="0" applyFont="1" applyFill="1" applyAlignment="1" applyProtection="1">
      <alignment horizontal="left" wrapText="1"/>
      <protection locked="0" hidden="1"/>
    </xf>
    <xf numFmtId="0" fontId="0" fillId="0" borderId="0" xfId="0" applyAlignment="1">
      <alignment readingOrder="1"/>
    </xf>
    <xf numFmtId="0" fontId="18" fillId="0" borderId="0" xfId="0" applyFont="1" applyAlignment="1" applyProtection="1">
      <alignment horizontal="center" vertical="top" wrapText="1" readingOrder="1"/>
      <protection locked="0"/>
    </xf>
    <xf numFmtId="0" fontId="22" fillId="3" borderId="0" xfId="0" applyFont="1" applyFill="1" applyBorder="1" applyProtection="1">
      <protection locked="0" hidden="1"/>
    </xf>
    <xf numFmtId="0" fontId="23" fillId="4" borderId="0" xfId="0" applyFont="1" applyFill="1" applyBorder="1" applyAlignment="1">
      <alignment horizontal="right"/>
    </xf>
    <xf numFmtId="0" fontId="24" fillId="5" borderId="0" xfId="0" applyFont="1" applyFill="1" applyBorder="1" applyAlignment="1" applyProtection="1">
      <alignment horizontal="left" vertical="top" readingOrder="1"/>
      <protection locked="0"/>
    </xf>
    <xf numFmtId="0" fontId="26" fillId="0" borderId="0" xfId="0" applyFont="1" applyAlignment="1" applyProtection="1">
      <alignment vertical="top" wrapText="1" readingOrder="1"/>
      <protection locked="0"/>
    </xf>
    <xf numFmtId="0" fontId="27" fillId="0" borderId="0" xfId="0" applyFont="1"/>
    <xf numFmtId="0" fontId="2" fillId="3" borderId="0" xfId="0" applyFont="1" applyFill="1" applyAlignment="1" applyProtection="1">
      <alignment wrapText="1"/>
      <protection locked="0" hidden="1"/>
    </xf>
    <xf numFmtId="0" fontId="28" fillId="3" borderId="0" xfId="0" applyFont="1" applyFill="1" applyProtection="1">
      <protection locked="0" hidden="1"/>
    </xf>
    <xf numFmtId="0" fontId="0" fillId="3" borderId="0" xfId="0" applyFill="1" applyAlignment="1" applyProtection="1">
      <alignment horizontal="right" vertical="center" wrapText="1"/>
      <protection locked="0" hidden="1"/>
    </xf>
    <xf numFmtId="0" fontId="21" fillId="3" borderId="0" xfId="0" applyFont="1" applyFill="1" applyAlignment="1" applyProtection="1">
      <alignment horizontal="left" wrapText="1"/>
      <protection hidden="1"/>
    </xf>
    <xf numFmtId="0" fontId="3" fillId="3" borderId="0" xfId="0" applyFont="1" applyFill="1" applyAlignment="1" applyProtection="1">
      <alignment vertical="center"/>
      <protection hidden="1"/>
    </xf>
    <xf numFmtId="0" fontId="2" fillId="3" borderId="0" xfId="0" applyFont="1" applyFill="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wrapText="1"/>
      <protection hidden="1"/>
    </xf>
    <xf numFmtId="0" fontId="3" fillId="3" borderId="0" xfId="0" applyFont="1" applyFill="1" applyAlignment="1" applyProtection="1">
      <alignment horizontal="right" vertical="center"/>
      <protection locked="0" hidden="1"/>
    </xf>
    <xf numFmtId="0" fontId="30" fillId="3" borderId="0" xfId="0" applyFont="1" applyFill="1" applyAlignment="1" applyProtection="1">
      <alignment horizontal="left" vertical="center"/>
      <protection locked="0" hidden="1"/>
    </xf>
    <xf numFmtId="0" fontId="15" fillId="3" borderId="0" xfId="0" applyFont="1" applyFill="1"/>
    <xf numFmtId="0" fontId="8" fillId="3" borderId="0" xfId="1" applyFont="1" applyFill="1" applyAlignment="1" applyProtection="1">
      <alignment horizontal="left" vertical="center" wrapText="1"/>
    </xf>
    <xf numFmtId="0" fontId="8" fillId="0" borderId="0" xfId="1" applyFont="1" applyAlignment="1" applyProtection="1"/>
    <xf numFmtId="0" fontId="7" fillId="0" borderId="4" xfId="0" applyFont="1" applyBorder="1" applyAlignment="1">
      <alignment vertical="center" wrapText="1"/>
    </xf>
    <xf numFmtId="0" fontId="2" fillId="3" borderId="0" xfId="0" applyFont="1" applyFill="1" applyAlignment="1" applyProtection="1">
      <alignment vertical="center" wrapText="1"/>
      <protection hidden="1"/>
    </xf>
    <xf numFmtId="0" fontId="0" fillId="3" borderId="0" xfId="0" applyFill="1" applyAlignment="1" applyProtection="1">
      <alignment horizontal="right" vertical="center" wrapText="1"/>
      <protection hidden="1"/>
    </xf>
    <xf numFmtId="0" fontId="5" fillId="3" borderId="2" xfId="0" applyFont="1" applyFill="1" applyBorder="1" applyProtection="1">
      <protection hidden="1"/>
    </xf>
    <xf numFmtId="0" fontId="4" fillId="3" borderId="9" xfId="0" applyFont="1" applyFill="1" applyBorder="1" applyAlignment="1" applyProtection="1">
      <alignment vertical="center"/>
      <protection hidden="1"/>
    </xf>
    <xf numFmtId="0" fontId="4" fillId="3" borderId="0" xfId="0" applyFont="1" applyFill="1" applyAlignment="1" applyProtection="1">
      <alignment horizontal="left" vertical="center"/>
      <protection hidden="1"/>
    </xf>
    <xf numFmtId="0" fontId="0" fillId="3" borderId="3" xfId="0" applyFill="1" applyBorder="1" applyProtection="1">
      <protection hidden="1"/>
    </xf>
    <xf numFmtId="0" fontId="2" fillId="3" borderId="0" xfId="0" applyFont="1" applyFill="1" applyProtection="1">
      <protection hidden="1"/>
    </xf>
    <xf numFmtId="0" fontId="0" fillId="3" borderId="0" xfId="0" applyFill="1" applyProtection="1">
      <protection hidden="1"/>
    </xf>
    <xf numFmtId="0" fontId="2" fillId="3" borderId="0" xfId="0" applyFont="1" applyFill="1" applyAlignment="1" applyProtection="1">
      <alignment horizontal="left" vertical="center"/>
      <protection hidden="1"/>
    </xf>
    <xf numFmtId="0" fontId="4" fillId="3" borderId="2" xfId="0" applyFont="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Border="1" applyProtection="1">
      <protection hidden="1"/>
    </xf>
    <xf numFmtId="1" fontId="0" fillId="3" borderId="0" xfId="0" applyNumberFormat="1" applyFill="1" applyProtection="1">
      <protection hidden="1"/>
    </xf>
    <xf numFmtId="0" fontId="0" fillId="3" borderId="2" xfId="0" applyFill="1" applyBorder="1" applyProtection="1">
      <protection hidden="1"/>
    </xf>
    <xf numFmtId="0" fontId="5" fillId="3" borderId="0" xfId="0" applyFont="1" applyFill="1" applyAlignment="1" applyProtection="1">
      <alignment horizontal="left" wrapText="1"/>
      <protection hidden="1"/>
    </xf>
    <xf numFmtId="9" fontId="4" fillId="3" borderId="9" xfId="0" applyNumberFormat="1"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3" fillId="3" borderId="0" xfId="0" applyFont="1" applyFill="1"/>
    <xf numFmtId="0" fontId="6" fillId="3" borderId="0" xfId="0" applyFont="1" applyFill="1"/>
    <xf numFmtId="0" fontId="8" fillId="3" borderId="0" xfId="1" applyFont="1" applyFill="1" applyAlignment="1" applyProtection="1"/>
    <xf numFmtId="3" fontId="31" fillId="3" borderId="5" xfId="1" applyNumberFormat="1" applyFont="1" applyFill="1" applyBorder="1" applyAlignment="1" applyProtection="1">
      <protection locked="0" hidden="1"/>
    </xf>
    <xf numFmtId="0" fontId="3" fillId="3" borderId="0" xfId="0" applyFont="1" applyFill="1" applyProtection="1">
      <protection locked="0" hidden="1"/>
    </xf>
    <xf numFmtId="9" fontId="2" fillId="3" borderId="2" xfId="0" applyNumberFormat="1" applyFont="1" applyFill="1" applyBorder="1" applyAlignment="1" applyProtection="1">
      <alignment horizontal="center"/>
      <protection locked="0" hidden="1"/>
    </xf>
    <xf numFmtId="0" fontId="2" fillId="3" borderId="2" xfId="0" applyFont="1" applyFill="1" applyBorder="1" applyAlignment="1" applyProtection="1">
      <alignment horizontal="center"/>
      <protection locked="0" hidden="1"/>
    </xf>
    <xf numFmtId="1" fontId="2" fillId="3" borderId="0" xfId="0" applyNumberFormat="1" applyFont="1" applyFill="1" applyAlignment="1" applyProtection="1">
      <alignment horizontal="center"/>
      <protection locked="0" hidden="1"/>
    </xf>
    <xf numFmtId="0" fontId="0" fillId="3" borderId="9" xfId="0" applyFill="1" applyBorder="1" applyProtection="1">
      <protection locked="0" hidden="1"/>
    </xf>
    <xf numFmtId="0" fontId="9" fillId="3" borderId="9" xfId="0" applyFont="1" applyFill="1" applyBorder="1" applyAlignment="1" applyProtection="1">
      <alignment horizontal="right"/>
      <protection locked="0" hidden="1"/>
    </xf>
    <xf numFmtId="0" fontId="14" fillId="3" borderId="0" xfId="0" applyFont="1" applyFill="1" applyBorder="1" applyProtection="1">
      <protection locked="0" hidden="1"/>
    </xf>
    <xf numFmtId="0" fontId="12" fillId="3" borderId="0" xfId="0" applyFont="1" applyFill="1" applyBorder="1" applyAlignment="1" applyProtection="1">
      <alignment horizontal="center"/>
      <protection locked="0" hidden="1"/>
    </xf>
    <xf numFmtId="0" fontId="12" fillId="3" borderId="0" xfId="0" applyFont="1" applyFill="1" applyBorder="1" applyProtection="1">
      <protection locked="0" hidden="1"/>
    </xf>
    <xf numFmtId="1" fontId="14" fillId="3" borderId="0" xfId="0" applyNumberFormat="1" applyFont="1" applyFill="1" applyBorder="1" applyProtection="1">
      <protection locked="0" hidden="1"/>
    </xf>
    <xf numFmtId="1" fontId="2" fillId="3" borderId="2" xfId="0" applyNumberFormat="1" applyFont="1" applyFill="1" applyBorder="1" applyAlignment="1" applyProtection="1">
      <alignment horizontal="center"/>
      <protection locked="0" hidden="1"/>
    </xf>
    <xf numFmtId="1" fontId="2" fillId="3" borderId="0" xfId="0" applyNumberFormat="1" applyFont="1" applyFill="1" applyBorder="1" applyAlignment="1" applyProtection="1">
      <alignment horizontal="center"/>
      <protection locked="0" hidden="1"/>
    </xf>
    <xf numFmtId="1" fontId="13" fillId="3" borderId="0" xfId="0" applyNumberFormat="1" applyFont="1" applyFill="1" applyBorder="1" applyAlignment="1" applyProtection="1">
      <alignment horizontal="center"/>
      <protection locked="0" hidden="1"/>
    </xf>
    <xf numFmtId="185" fontId="10" fillId="0" borderId="4" xfId="0" applyNumberFormat="1" applyFont="1" applyBorder="1" applyAlignment="1">
      <alignment horizontal="left" vertical="center" wrapText="1"/>
    </xf>
    <xf numFmtId="0" fontId="2" fillId="0" borderId="0" xfId="0" applyFont="1"/>
    <xf numFmtId="0" fontId="25" fillId="0" borderId="0" xfId="0" applyFont="1" applyAlignment="1" applyProtection="1">
      <alignment horizontal="left" vertical="center" wrapText="1" readingOrder="1"/>
      <protection locked="0"/>
    </xf>
    <xf numFmtId="0" fontId="2" fillId="0" borderId="0" xfId="0" applyFont="1" applyAlignment="1">
      <alignment horizontal="justify" vertical="center"/>
    </xf>
    <xf numFmtId="0" fontId="31" fillId="0" borderId="4" xfId="1" applyFont="1" applyBorder="1" applyAlignment="1" applyProtection="1">
      <alignment horizontal="left" vertical="center" wrapText="1"/>
    </xf>
    <xf numFmtId="0" fontId="18" fillId="0" borderId="0" xfId="0" applyFont="1" applyAlignment="1" applyProtection="1">
      <alignment horizontal="left" vertical="center" wrapText="1" readingOrder="1"/>
      <protection locked="0"/>
    </xf>
    <xf numFmtId="0" fontId="2" fillId="3" borderId="0" xfId="0" applyFont="1" applyFill="1" applyBorder="1" applyAlignment="1" applyProtection="1">
      <alignment horizontal="left" vertical="center"/>
      <protection hidden="1"/>
    </xf>
    <xf numFmtId="0" fontId="3" fillId="3" borderId="3" xfId="0" applyFont="1" applyFill="1" applyBorder="1" applyProtection="1">
      <protection hidden="1"/>
    </xf>
    <xf numFmtId="0" fontId="19" fillId="0" borderId="0" xfId="0" applyFont="1" applyAlignment="1" applyProtection="1">
      <alignment vertical="center" wrapText="1" readingOrder="1"/>
      <protection locked="0"/>
    </xf>
    <xf numFmtId="0" fontId="36" fillId="0" borderId="0" xfId="0" applyFont="1" applyAlignment="1" applyProtection="1">
      <alignment horizontal="left" vertical="center" wrapText="1" readingOrder="1"/>
      <protection locked="0"/>
    </xf>
    <xf numFmtId="0" fontId="36" fillId="0" borderId="0" xfId="0" applyFont="1" applyAlignment="1" applyProtection="1">
      <alignment vertical="top" wrapText="1" readingOrder="1"/>
      <protection locked="0"/>
    </xf>
    <xf numFmtId="0" fontId="37" fillId="0" borderId="0" xfId="0" applyFont="1" applyAlignment="1" applyProtection="1">
      <alignment vertical="top" wrapText="1" readingOrder="1"/>
      <protection locked="0"/>
    </xf>
    <xf numFmtId="0" fontId="2" fillId="3" borderId="0" xfId="0" applyFont="1" applyFill="1" applyBorder="1" applyAlignment="1" applyProtection="1">
      <alignment horizontal="left"/>
      <protection locked="0" hidden="1"/>
    </xf>
    <xf numFmtId="0" fontId="39" fillId="3" borderId="0" xfId="0" applyFont="1" applyFill="1" applyAlignment="1" applyProtection="1">
      <protection locked="0" hidden="1"/>
    </xf>
    <xf numFmtId="0" fontId="40" fillId="3" borderId="0" xfId="0" applyFont="1" applyFill="1" applyAlignment="1" applyProtection="1">
      <alignment horizontal="left"/>
      <protection locked="0" hidden="1"/>
    </xf>
    <xf numFmtId="0" fontId="41" fillId="0" borderId="0" xfId="0" applyFont="1" applyAlignment="1" applyProtection="1">
      <alignment horizontal="left" vertical="center" readingOrder="1"/>
      <protection locked="0"/>
    </xf>
    <xf numFmtId="0" fontId="42" fillId="0" borderId="0" xfId="0" applyFont="1" applyAlignment="1" applyProtection="1">
      <alignment horizontal="left" vertical="center" wrapText="1" readingOrder="1"/>
      <protection locked="0"/>
    </xf>
    <xf numFmtId="0" fontId="42" fillId="0" borderId="0" xfId="0" applyFont="1" applyAlignment="1" applyProtection="1">
      <alignment vertical="center" wrapText="1" readingOrder="1"/>
      <protection locked="0"/>
    </xf>
    <xf numFmtId="183" fontId="42" fillId="0" borderId="0" xfId="0" applyNumberFormat="1" applyFont="1" applyAlignment="1" applyProtection="1">
      <alignment horizontal="center" vertical="center" wrapText="1" readingOrder="1"/>
      <protection locked="0"/>
    </xf>
    <xf numFmtId="0" fontId="39" fillId="3" borderId="0" xfId="0" applyFont="1" applyFill="1" applyAlignment="1" applyProtection="1">
      <alignment horizontal="left" vertical="center"/>
      <protection locked="0" hidden="1"/>
    </xf>
    <xf numFmtId="183" fontId="42" fillId="7" borderId="0" xfId="0" applyNumberFormat="1" applyFont="1" applyFill="1" applyAlignment="1" applyProtection="1">
      <alignment horizontal="center" vertical="center" wrapText="1" readingOrder="1"/>
      <protection locked="0"/>
    </xf>
    <xf numFmtId="0" fontId="9" fillId="3" borderId="3" xfId="0" applyFont="1" applyFill="1" applyBorder="1" applyAlignment="1" applyProtection="1">
      <alignment horizontal="right"/>
      <protection locked="0" hidden="1"/>
    </xf>
    <xf numFmtId="0" fontId="17" fillId="6" borderId="4" xfId="0" applyFont="1" applyFill="1" applyBorder="1" applyAlignment="1">
      <alignment horizontal="left" vertical="center" wrapText="1"/>
    </xf>
    <xf numFmtId="0" fontId="10" fillId="0" borderId="4" xfId="0" applyFont="1" applyBorder="1" applyAlignment="1">
      <alignment horizontal="left" vertical="center" wrapText="1"/>
    </xf>
    <xf numFmtId="3" fontId="10" fillId="3" borderId="5" xfId="0" applyNumberFormat="1" applyFont="1" applyFill="1" applyBorder="1" applyAlignment="1" applyProtection="1">
      <alignment wrapText="1"/>
      <protection locked="0" hidden="1"/>
    </xf>
    <xf numFmtId="3" fontId="10" fillId="3" borderId="6" xfId="0" applyNumberFormat="1" applyFont="1" applyFill="1" applyBorder="1" applyAlignment="1" applyProtection="1">
      <alignment wrapText="1"/>
      <protection locked="0" hidden="1"/>
    </xf>
    <xf numFmtId="0" fontId="35" fillId="3" borderId="10" xfId="0" applyFont="1" applyFill="1" applyBorder="1" applyAlignment="1">
      <alignment horizontal="center"/>
    </xf>
    <xf numFmtId="0" fontId="35" fillId="0" borderId="10" xfId="0" applyFont="1" applyBorder="1" applyAlignment="1">
      <alignment horizontal="center"/>
    </xf>
    <xf numFmtId="0" fontId="8" fillId="3" borderId="0" xfId="1" applyFill="1" applyAlignment="1" applyProtection="1"/>
    <xf numFmtId="0" fontId="8" fillId="0" borderId="0" xfId="1" applyFont="1" applyAlignment="1" applyProtection="1"/>
    <xf numFmtId="0" fontId="8" fillId="3" borderId="0" xfId="1" applyFont="1" applyFill="1" applyAlignment="1" applyProtection="1"/>
    <xf numFmtId="0" fontId="15" fillId="3" borderId="0" xfId="0" applyFont="1" applyFill="1" applyAlignment="1">
      <alignment horizontal="center"/>
    </xf>
    <xf numFmtId="0" fontId="3" fillId="3" borderId="0" xfId="0" applyFont="1" applyFill="1" applyAlignment="1">
      <alignment horizontal="left"/>
    </xf>
    <xf numFmtId="0" fontId="42" fillId="0" borderId="0" xfId="0" applyFont="1" applyAlignment="1" applyProtection="1">
      <alignment vertical="center" wrapText="1" readingOrder="1"/>
      <protection locked="0"/>
    </xf>
    <xf numFmtId="0" fontId="0" fillId="0" borderId="0" xfId="0"/>
    <xf numFmtId="0" fontId="42" fillId="0" borderId="0" xfId="0" applyFont="1" applyAlignment="1" applyProtection="1">
      <alignment horizontal="left" vertical="center" wrapText="1" readingOrder="1"/>
      <protection locked="0"/>
    </xf>
    <xf numFmtId="183" fontId="42" fillId="0" borderId="0" xfId="0" applyNumberFormat="1" applyFont="1" applyAlignment="1" applyProtection="1">
      <alignment horizontal="center" vertical="center" wrapText="1" readingOrder="1"/>
      <protection locked="0"/>
    </xf>
    <xf numFmtId="1" fontId="2" fillId="3" borderId="0" xfId="0" applyNumberFormat="1" applyFont="1" applyFill="1" applyBorder="1" applyAlignment="1" applyProtection="1">
      <alignment horizontal="center" vertical="center"/>
      <protection hidden="1"/>
    </xf>
    <xf numFmtId="0" fontId="0" fillId="3" borderId="11" xfId="0" applyFill="1" applyBorder="1" applyAlignment="1" applyProtection="1">
      <alignment horizontal="center" vertical="center" wrapText="1"/>
      <protection locked="0" hidden="1"/>
    </xf>
    <xf numFmtId="0" fontId="0" fillId="3" borderId="9" xfId="0" applyFill="1" applyBorder="1" applyAlignment="1" applyProtection="1">
      <alignment horizontal="center" vertical="center" wrapText="1"/>
      <protection locked="0" hidden="1"/>
    </xf>
    <xf numFmtId="0" fontId="0" fillId="3" borderId="12" xfId="0" applyFill="1" applyBorder="1" applyAlignment="1" applyProtection="1">
      <alignment horizontal="center" vertical="center" wrapText="1"/>
      <protection locked="0" hidden="1"/>
    </xf>
    <xf numFmtId="0" fontId="4" fillId="3" borderId="9" xfId="0" applyFont="1" applyFill="1" applyBorder="1" applyAlignment="1" applyProtection="1">
      <alignment horizontal="center" vertical="center" wrapText="1"/>
      <protection hidden="1"/>
    </xf>
    <xf numFmtId="1" fontId="4" fillId="3" borderId="0" xfId="0" applyNumberFormat="1" applyFont="1" applyFill="1" applyBorder="1" applyAlignment="1" applyProtection="1">
      <alignment horizontal="center" vertical="center"/>
      <protection hidden="1"/>
    </xf>
    <xf numFmtId="0" fontId="9" fillId="3" borderId="3" xfId="0" applyFont="1" applyFill="1" applyBorder="1" applyAlignment="1" applyProtection="1">
      <alignment horizontal="right" vertical="center"/>
      <protection hidden="1"/>
    </xf>
    <xf numFmtId="183" fontId="19" fillId="0" borderId="0" xfId="0" applyNumberFormat="1" applyFont="1" applyAlignment="1" applyProtection="1">
      <alignment horizontal="center" vertical="center" wrapText="1" readingOrder="1"/>
      <protection locked="0"/>
    </xf>
    <xf numFmtId="0" fontId="19" fillId="0" borderId="0" xfId="0" applyFont="1" applyAlignment="1" applyProtection="1">
      <alignment vertical="center" wrapText="1" readingOrder="1"/>
      <protection locked="0"/>
    </xf>
    <xf numFmtId="0" fontId="19" fillId="0" borderId="0" xfId="0" applyFont="1" applyAlignment="1" applyProtection="1">
      <alignment horizontal="left" vertical="center" wrapText="1" readingOrder="1"/>
      <protection locked="0"/>
    </xf>
    <xf numFmtId="0" fontId="2" fillId="3" borderId="0" xfId="0" applyFont="1" applyFill="1" applyBorder="1" applyAlignment="1" applyProtection="1">
      <alignment horizontal="left" vertical="center" wrapText="1"/>
      <protection hidden="1"/>
    </xf>
    <xf numFmtId="0" fontId="4" fillId="3" borderId="3"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right"/>
      <protection hidden="1"/>
    </xf>
    <xf numFmtId="0" fontId="4" fillId="3" borderId="3"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wrapText="1"/>
      <protection hidden="1"/>
    </xf>
    <xf numFmtId="0" fontId="36" fillId="0" borderId="0" xfId="0" applyFont="1" applyAlignment="1" applyProtection="1">
      <alignment horizontal="left" vertical="center" wrapText="1" readingOrder="1"/>
      <protection locked="0"/>
    </xf>
    <xf numFmtId="0" fontId="37" fillId="0" borderId="0" xfId="0" applyFont="1" applyAlignment="1" applyProtection="1">
      <alignment vertical="top" wrapText="1" readingOrder="1"/>
      <protection locked="0"/>
    </xf>
    <xf numFmtId="0" fontId="36" fillId="0" borderId="0" xfId="0" applyFont="1" applyAlignment="1" applyProtection="1">
      <alignment vertical="top" wrapText="1" readingOrder="1"/>
      <protection locked="0"/>
    </xf>
    <xf numFmtId="0" fontId="2" fillId="3" borderId="0" xfId="0" applyFont="1" applyFill="1" applyBorder="1" applyAlignment="1" applyProtection="1">
      <alignment vertical="center" wrapText="1"/>
      <protection hidden="1"/>
    </xf>
    <xf numFmtId="0" fontId="4" fillId="3" borderId="0" xfId="0" applyFont="1" applyFill="1" applyBorder="1" applyAlignment="1" applyProtection="1">
      <alignment vertical="center" wrapText="1"/>
      <protection hidden="1"/>
    </xf>
    <xf numFmtId="0" fontId="2" fillId="0" borderId="0" xfId="0" applyFont="1" applyAlignment="1">
      <alignment wrapText="1"/>
    </xf>
    <xf numFmtId="0" fontId="4" fillId="3" borderId="3" xfId="0" applyFont="1" applyFill="1" applyBorder="1" applyAlignment="1" applyProtection="1">
      <alignment horizontal="center" vertical="center"/>
      <protection locked="0" hidden="1"/>
    </xf>
    <xf numFmtId="0" fontId="4" fillId="3" borderId="2" xfId="0" applyFont="1" applyFill="1" applyBorder="1" applyAlignment="1" applyProtection="1">
      <alignment horizontal="center" vertical="center"/>
      <protection locked="0" hidden="1"/>
    </xf>
    <xf numFmtId="0" fontId="4" fillId="3" borderId="0" xfId="0" applyFont="1" applyFill="1" applyBorder="1" applyAlignment="1" applyProtection="1">
      <alignment horizontal="left" vertical="center" wrapText="1"/>
      <protection locked="0" hidden="1"/>
    </xf>
    <xf numFmtId="0" fontId="2" fillId="3" borderId="2" xfId="0" applyFont="1" applyFill="1" applyBorder="1" applyAlignment="1" applyProtection="1">
      <alignment vertical="center" wrapText="1"/>
      <protection locked="0" hidden="1"/>
    </xf>
    <xf numFmtId="0" fontId="2" fillId="3" borderId="0" xfId="0" applyFont="1" applyFill="1" applyBorder="1" applyAlignment="1" applyProtection="1">
      <alignment vertical="center" wrapText="1"/>
      <protection locked="0" hidden="1"/>
    </xf>
    <xf numFmtId="0" fontId="2" fillId="3" borderId="0" xfId="0" applyFont="1" applyFill="1" applyAlignment="1" applyProtection="1">
      <alignment wrapText="1"/>
      <protection locked="0" hidden="1"/>
    </xf>
    <xf numFmtId="0" fontId="4" fillId="3" borderId="3" xfId="0" applyFont="1" applyFill="1" applyBorder="1" applyAlignment="1" applyProtection="1">
      <alignment horizontal="center" vertical="center" wrapText="1"/>
      <protection locked="0" hidden="1"/>
    </xf>
    <xf numFmtId="0" fontId="4" fillId="3" borderId="2" xfId="0" applyFont="1" applyFill="1" applyBorder="1" applyAlignment="1" applyProtection="1">
      <alignment horizontal="center" vertical="center" wrapText="1"/>
      <protection locked="0" hidden="1"/>
    </xf>
    <xf numFmtId="0" fontId="4" fillId="3" borderId="0" xfId="0" applyFont="1" applyFill="1" applyBorder="1" applyAlignment="1" applyProtection="1">
      <alignment vertical="center" wrapText="1"/>
      <protection locked="0" hidden="1"/>
    </xf>
    <xf numFmtId="0" fontId="2" fillId="3" borderId="0" xfId="0" applyFont="1" applyFill="1" applyBorder="1" applyAlignment="1" applyProtection="1">
      <alignment horizontal="left" vertical="center" wrapText="1"/>
      <protection locked="0" hidden="1"/>
    </xf>
    <xf numFmtId="0" fontId="4" fillId="3" borderId="3" xfId="0" applyFont="1" applyFill="1" applyBorder="1" applyAlignment="1" applyProtection="1">
      <alignment horizontal="left" vertical="center"/>
      <protection locked="0" hidden="1"/>
    </xf>
    <xf numFmtId="0" fontId="4" fillId="3" borderId="2" xfId="0" applyFont="1" applyFill="1" applyBorder="1" applyAlignment="1" applyProtection="1">
      <alignment horizontal="left" vertical="center"/>
      <protection locked="0" hidden="1"/>
    </xf>
    <xf numFmtId="0" fontId="4" fillId="3" borderId="9" xfId="0" applyFont="1" applyFill="1" applyBorder="1" applyAlignment="1" applyProtection="1">
      <alignment horizontal="center"/>
      <protection locked="0" hidden="1"/>
    </xf>
    <xf numFmtId="0" fontId="9" fillId="3" borderId="9" xfId="0" applyFont="1" applyFill="1" applyBorder="1" applyAlignment="1" applyProtection="1">
      <alignment horizontal="right"/>
      <protection locked="0" hidden="1"/>
    </xf>
  </cellXfs>
  <cellStyles count="7">
    <cellStyle name="Hyperlink" xfId="1" builtinId="8"/>
    <cellStyle name="Normal" xfId="0" builtinId="0"/>
    <cellStyle name="Normal 2" xfId="2"/>
    <cellStyle name="Normal 3" xfId="3"/>
    <cellStyle name="Normal 4" xfId="4"/>
    <cellStyle name="Normal 5" xfId="5"/>
    <cellStyle name="Tracking"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 Id="rId27"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spPr>
            <a:solidFill>
              <a:srgbClr val="8AB23E"/>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val>
            <c:numLit>
              <c:formatCode>General</c:formatCode>
              <c:ptCount val="1"/>
              <c:pt idx="0">
                <c:v>0</c:v>
              </c:pt>
            </c:numLit>
          </c:val>
        </c:ser>
        <c:ser>
          <c:idx val="1"/>
          <c:order val="1"/>
          <c:spPr>
            <a:solidFill>
              <a:srgbClr val="9B5BA5"/>
            </a:solidFill>
            <a:ln w="12700">
              <a:solidFill>
                <a:srgbClr val="FFFFFF"/>
              </a:solidFill>
              <a:prstDash val="solid"/>
            </a:ln>
          </c:spPr>
          <c:val>
            <c:numLit>
              <c:formatCode>General</c:formatCode>
              <c:ptCount val="1"/>
              <c:pt idx="0">
                <c:v>0</c:v>
              </c:pt>
            </c:numLit>
          </c:val>
        </c:ser>
        <c:ser>
          <c:idx val="2"/>
          <c:order val="2"/>
          <c:spPr>
            <a:solidFill>
              <a:srgbClr val="F9B44D"/>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val>
            <c:numLit>
              <c:formatCode>General</c:formatCode>
              <c:ptCount val="1"/>
              <c:pt idx="0">
                <c:v>0</c:v>
              </c:pt>
            </c:numLit>
          </c:val>
        </c:ser>
        <c:ser>
          <c:idx val="3"/>
          <c:order val="3"/>
          <c:spPr>
            <a:solidFill>
              <a:srgbClr val="D13D6A"/>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val>
            <c:numLit>
              <c:formatCode>General</c:formatCode>
              <c:ptCount val="1"/>
              <c:pt idx="0">
                <c:v>0</c:v>
              </c:pt>
            </c:numLit>
          </c:val>
        </c:ser>
        <c:gapWidth val="50"/>
        <c:overlap val="100"/>
        <c:axId val="69989120"/>
        <c:axId val="69990656"/>
      </c:barChart>
      <c:catAx>
        <c:axId val="69989120"/>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69990656"/>
        <c:crosses val="autoZero"/>
        <c:auto val="1"/>
        <c:lblAlgn val="ctr"/>
        <c:lblOffset val="100"/>
        <c:tickLblSkip val="1"/>
        <c:tickMarkSkip val="1"/>
      </c:catAx>
      <c:valAx>
        <c:axId val="69990656"/>
        <c:scaling>
          <c:orientation val="minMax"/>
        </c:scaling>
        <c:delete val="1"/>
        <c:axPos val="t"/>
        <c:numFmt formatCode="0%" sourceLinked="1"/>
        <c:tickLblPos val="none"/>
        <c:crossAx val="69989120"/>
        <c:crosses val="autoZero"/>
        <c:crossBetween val="between"/>
      </c:valAx>
      <c:spPr>
        <a:noFill/>
        <a:ln w="25400">
          <a:noFill/>
        </a:ln>
      </c:spPr>
    </c:plotArea>
    <c:legend>
      <c:legendPos val="r"/>
      <c:layout/>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4384814108831127"/>
          <c:y val="9.7982708933717577E-2"/>
          <c:w val="0.72147729817413198"/>
          <c:h val="0.80403458213256485"/>
        </c:manualLayout>
      </c:layout>
      <c:barChart>
        <c:barDir val="bar"/>
        <c:grouping val="percentStacked"/>
        <c:ser>
          <c:idx val="0"/>
          <c:order val="0"/>
          <c:tx>
            <c:strRef>
              <c:f>'Chart 1'!$C$17</c:f>
              <c:strCache>
                <c:ptCount val="1"/>
                <c:pt idx="0">
                  <c:v>Outstanding</c:v>
                </c:pt>
              </c:strCache>
            </c:strRef>
          </c:tx>
          <c:spPr>
            <a:solidFill>
              <a:srgbClr val="8AB23E"/>
            </a:solidFill>
            <a:ln w="25400">
              <a:noFill/>
            </a:ln>
          </c:spPr>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 1'!$B$18:$B$21</c:f>
              <c:strCache>
                <c:ptCount val="4"/>
                <c:pt idx="0">
                  <c:v>1 September 2011 - 31 December 2011 (124)</c:v>
                </c:pt>
                <c:pt idx="1">
                  <c:v>1 September 2010 - 31 August 2011 (314)</c:v>
                </c:pt>
                <c:pt idx="2">
                  <c:v>1 September 2009 - 31 August 2010 (319)</c:v>
                </c:pt>
                <c:pt idx="3">
                  <c:v>1 September 2008 - 31 August 2009 (318)</c:v>
                </c:pt>
              </c:strCache>
            </c:strRef>
          </c:cat>
          <c:val>
            <c:numRef>
              <c:f>'Chart 1'!$C$18:$C$21</c:f>
              <c:numCache>
                <c:formatCode>0</c:formatCode>
                <c:ptCount val="4"/>
                <c:pt idx="0">
                  <c:v>13</c:v>
                </c:pt>
                <c:pt idx="1">
                  <c:v>10</c:v>
                </c:pt>
                <c:pt idx="2">
                  <c:v>10</c:v>
                </c:pt>
                <c:pt idx="3">
                  <c:v>14</c:v>
                </c:pt>
              </c:numCache>
            </c:numRef>
          </c:val>
        </c:ser>
        <c:ser>
          <c:idx val="1"/>
          <c:order val="1"/>
          <c:tx>
            <c:strRef>
              <c:f>'Chart 1'!$D$17</c:f>
              <c:strCache>
                <c:ptCount val="1"/>
                <c:pt idx="0">
                  <c:v>Good</c:v>
                </c:pt>
              </c:strCache>
            </c:strRef>
          </c:tx>
          <c:spPr>
            <a:solidFill>
              <a:srgbClr val="9B5BA5"/>
            </a:solidFill>
            <a:ln w="25400">
              <a:noFill/>
            </a:ln>
          </c:spPr>
          <c:dLbls>
            <c:dLbl>
              <c:idx val="5"/>
              <c:delete val="1"/>
            </c:dLbl>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 1'!$B$18:$B$21</c:f>
              <c:strCache>
                <c:ptCount val="4"/>
                <c:pt idx="0">
                  <c:v>1 September 2011 - 31 December 2011 (124)</c:v>
                </c:pt>
                <c:pt idx="1">
                  <c:v>1 September 2010 - 31 August 2011 (314)</c:v>
                </c:pt>
                <c:pt idx="2">
                  <c:v>1 September 2009 - 31 August 2010 (319)</c:v>
                </c:pt>
                <c:pt idx="3">
                  <c:v>1 September 2008 - 31 August 2009 (318)</c:v>
                </c:pt>
              </c:strCache>
            </c:strRef>
          </c:cat>
          <c:val>
            <c:numRef>
              <c:f>'Chart 1'!$D$18:$D$21</c:f>
              <c:numCache>
                <c:formatCode>0</c:formatCode>
                <c:ptCount val="4"/>
                <c:pt idx="0">
                  <c:v>63</c:v>
                </c:pt>
                <c:pt idx="1">
                  <c:v>57</c:v>
                </c:pt>
                <c:pt idx="2">
                  <c:v>56</c:v>
                </c:pt>
                <c:pt idx="3">
                  <c:v>65</c:v>
                </c:pt>
              </c:numCache>
            </c:numRef>
          </c:val>
        </c:ser>
        <c:ser>
          <c:idx val="2"/>
          <c:order val="2"/>
          <c:tx>
            <c:strRef>
              <c:f>'Chart 1'!$E$17</c:f>
              <c:strCache>
                <c:ptCount val="1"/>
                <c:pt idx="0">
                  <c:v>Satisfactory</c:v>
                </c:pt>
              </c:strCache>
            </c:strRef>
          </c:tx>
          <c:spPr>
            <a:solidFill>
              <a:srgbClr val="F9B44D"/>
            </a:solidFill>
            <a:ln w="25400">
              <a:noFill/>
            </a:ln>
          </c:spPr>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 1'!$B$18:$B$21</c:f>
              <c:strCache>
                <c:ptCount val="4"/>
                <c:pt idx="0">
                  <c:v>1 September 2011 - 31 December 2011 (124)</c:v>
                </c:pt>
                <c:pt idx="1">
                  <c:v>1 September 2010 - 31 August 2011 (314)</c:v>
                </c:pt>
                <c:pt idx="2">
                  <c:v>1 September 2009 - 31 August 2010 (319)</c:v>
                </c:pt>
                <c:pt idx="3">
                  <c:v>1 September 2008 - 31 August 2009 (318)</c:v>
                </c:pt>
              </c:strCache>
            </c:strRef>
          </c:cat>
          <c:val>
            <c:numRef>
              <c:f>'Chart 1'!$E$18:$E$21</c:f>
              <c:numCache>
                <c:formatCode>0</c:formatCode>
                <c:ptCount val="4"/>
                <c:pt idx="0">
                  <c:v>21</c:v>
                </c:pt>
                <c:pt idx="1">
                  <c:v>29</c:v>
                </c:pt>
                <c:pt idx="2">
                  <c:v>30</c:v>
                </c:pt>
                <c:pt idx="3">
                  <c:v>17</c:v>
                </c:pt>
              </c:numCache>
            </c:numRef>
          </c:val>
        </c:ser>
        <c:ser>
          <c:idx val="3"/>
          <c:order val="3"/>
          <c:tx>
            <c:strRef>
              <c:f>'Chart 1'!$F$17</c:f>
              <c:strCache>
                <c:ptCount val="1"/>
                <c:pt idx="0">
                  <c:v>Inadequate</c:v>
                </c:pt>
              </c:strCache>
            </c:strRef>
          </c:tx>
          <c:spPr>
            <a:solidFill>
              <a:srgbClr val="D13D6A"/>
            </a:solidFill>
            <a:ln w="25400">
              <a:noFill/>
            </a:ln>
          </c:spPr>
          <c:dLbls>
            <c:numFmt formatCode="0" sourceLinked="0"/>
            <c:spPr>
              <a:noFill/>
              <a:ln w="25400">
                <a:noFill/>
              </a:ln>
            </c:spPr>
            <c:txPr>
              <a:bodyPr/>
              <a:lstStyle/>
              <a:p>
                <a:pPr>
                  <a:defRPr sz="825" b="1" i="0" u="none" strike="noStrike" baseline="0">
                    <a:solidFill>
                      <a:srgbClr val="FFFFFF"/>
                    </a:solidFill>
                    <a:latin typeface="Tahoma"/>
                    <a:ea typeface="Tahoma"/>
                    <a:cs typeface="Tahoma"/>
                  </a:defRPr>
                </a:pPr>
                <a:endParaRPr lang="en-US"/>
              </a:p>
            </c:txPr>
            <c:showVal val="1"/>
          </c:dLbls>
          <c:cat>
            <c:strRef>
              <c:f>'Chart 1'!$B$18:$B$21</c:f>
              <c:strCache>
                <c:ptCount val="4"/>
                <c:pt idx="0">
                  <c:v>1 September 2011 - 31 December 2011 (124)</c:v>
                </c:pt>
                <c:pt idx="1">
                  <c:v>1 September 2010 - 31 August 2011 (314)</c:v>
                </c:pt>
                <c:pt idx="2">
                  <c:v>1 September 2009 - 31 August 2010 (319)</c:v>
                </c:pt>
                <c:pt idx="3">
                  <c:v>1 September 2008 - 31 August 2009 (318)</c:v>
                </c:pt>
              </c:strCache>
            </c:strRef>
          </c:cat>
          <c:val>
            <c:numRef>
              <c:f>'Chart 1'!$F$18:$F$21</c:f>
              <c:numCache>
                <c:formatCode>0</c:formatCode>
                <c:ptCount val="4"/>
                <c:pt idx="0">
                  <c:v>3</c:v>
                </c:pt>
                <c:pt idx="1">
                  <c:v>4</c:v>
                </c:pt>
                <c:pt idx="2">
                  <c:v>4</c:v>
                </c:pt>
                <c:pt idx="3">
                  <c:v>4</c:v>
                </c:pt>
              </c:numCache>
            </c:numRef>
          </c:val>
        </c:ser>
        <c:gapWidth val="50"/>
        <c:overlap val="100"/>
        <c:axId val="70096384"/>
        <c:axId val="70097920"/>
      </c:barChart>
      <c:catAx>
        <c:axId val="70096384"/>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70097920"/>
        <c:crosses val="autoZero"/>
        <c:auto val="1"/>
        <c:lblAlgn val="ctr"/>
        <c:lblOffset val="100"/>
        <c:tickLblSkip val="1"/>
        <c:tickMarkSkip val="1"/>
      </c:catAx>
      <c:valAx>
        <c:axId val="70097920"/>
        <c:scaling>
          <c:orientation val="minMax"/>
        </c:scaling>
        <c:delete val="1"/>
        <c:axPos val="t"/>
        <c:numFmt formatCode="0%" sourceLinked="1"/>
        <c:tickLblPos val="none"/>
        <c:crossAx val="70096384"/>
        <c:crosses val="autoZero"/>
        <c:crossBetween val="between"/>
      </c:valAx>
      <c:spPr>
        <a:noFill/>
        <a:ln w="25400">
          <a:noFill/>
        </a:ln>
      </c:spPr>
    </c:plotArea>
    <c:legend>
      <c:legendPos val="b"/>
      <c:layout>
        <c:manualLayout>
          <c:xMode val="edge"/>
          <c:yMode val="edge"/>
          <c:x val="0.38366937466150064"/>
          <c:y val="0.91066282420749278"/>
          <c:w val="0.34451937952200418"/>
          <c:h val="8.0691642651296802E-2"/>
        </c:manualLayout>
      </c:layout>
      <c:spPr>
        <a:solidFill>
          <a:srgbClr val="FFFFFF"/>
        </a:solidFill>
        <a:ln w="3175">
          <a:solidFill>
            <a:srgbClr val="FFFFFF"/>
          </a:solidFill>
          <a:prstDash val="solid"/>
        </a:ln>
      </c:spPr>
      <c:txPr>
        <a:bodyPr/>
        <a:lstStyle/>
        <a:p>
          <a:pPr>
            <a:defRPr sz="735"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spPr>
            <a:solidFill>
              <a:srgbClr val="8AB23E"/>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val>
            <c:numLit>
              <c:formatCode>General</c:formatCode>
              <c:ptCount val="1"/>
              <c:pt idx="0">
                <c:v>0</c:v>
              </c:pt>
            </c:numLit>
          </c:val>
        </c:ser>
        <c:ser>
          <c:idx val="1"/>
          <c:order val="1"/>
          <c:spPr>
            <a:solidFill>
              <a:srgbClr val="9B5BA5"/>
            </a:solidFill>
            <a:ln w="12700">
              <a:solidFill>
                <a:srgbClr val="FFFFFF"/>
              </a:solidFill>
              <a:prstDash val="solid"/>
            </a:ln>
          </c:spPr>
          <c:val>
            <c:numLit>
              <c:formatCode>General</c:formatCode>
              <c:ptCount val="1"/>
              <c:pt idx="0">
                <c:v>0</c:v>
              </c:pt>
            </c:numLit>
          </c:val>
        </c:ser>
        <c:ser>
          <c:idx val="2"/>
          <c:order val="2"/>
          <c:spPr>
            <a:solidFill>
              <a:srgbClr val="F9B44D"/>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val>
            <c:numLit>
              <c:formatCode>General</c:formatCode>
              <c:ptCount val="1"/>
              <c:pt idx="0">
                <c:v>0</c:v>
              </c:pt>
            </c:numLit>
          </c:val>
        </c:ser>
        <c:ser>
          <c:idx val="3"/>
          <c:order val="3"/>
          <c:spPr>
            <a:solidFill>
              <a:srgbClr val="D13D6A"/>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val>
            <c:numLit>
              <c:formatCode>General</c:formatCode>
              <c:ptCount val="1"/>
              <c:pt idx="0">
                <c:v>0</c:v>
              </c:pt>
            </c:numLit>
          </c:val>
        </c:ser>
        <c:gapWidth val="50"/>
        <c:overlap val="100"/>
        <c:axId val="70125824"/>
        <c:axId val="70156288"/>
      </c:barChart>
      <c:catAx>
        <c:axId val="70125824"/>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70156288"/>
        <c:crosses val="autoZero"/>
        <c:auto val="1"/>
        <c:lblAlgn val="ctr"/>
        <c:lblOffset val="100"/>
        <c:tickLblSkip val="1"/>
        <c:tickMarkSkip val="1"/>
      </c:catAx>
      <c:valAx>
        <c:axId val="70156288"/>
        <c:scaling>
          <c:orientation val="minMax"/>
        </c:scaling>
        <c:delete val="1"/>
        <c:axPos val="t"/>
        <c:numFmt formatCode="0%" sourceLinked="1"/>
        <c:tickLblPos val="none"/>
        <c:crossAx val="70125824"/>
        <c:crosses val="autoZero"/>
        <c:crossBetween val="between"/>
      </c:valAx>
      <c:spPr>
        <a:noFill/>
        <a:ln w="25400">
          <a:noFill/>
        </a:ln>
      </c:spPr>
    </c:plotArea>
    <c:legend>
      <c:legendPos val="r"/>
      <c:layout/>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4971391049397562"/>
          <c:y val="0.1"/>
          <c:w val="0.71477743187266418"/>
          <c:h val="0.79374999999999996"/>
        </c:manualLayout>
      </c:layout>
      <c:barChart>
        <c:barDir val="bar"/>
        <c:grouping val="percentStacked"/>
        <c:ser>
          <c:idx val="0"/>
          <c:order val="0"/>
          <c:tx>
            <c:strRef>
              <c:f>'Chart 2'!$C$18</c:f>
              <c:strCache>
                <c:ptCount val="1"/>
                <c:pt idx="0">
                  <c:v>100%</c:v>
                </c:pt>
              </c:strCache>
            </c:strRef>
          </c:tx>
          <c:spPr>
            <a:solidFill>
              <a:srgbClr val="8AB23E"/>
            </a:solidFill>
            <a:ln w="25400">
              <a:noFill/>
            </a:ln>
          </c:spPr>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 2'!$B$19:$B$22</c:f>
              <c:strCache>
                <c:ptCount val="4"/>
                <c:pt idx="0">
                  <c:v>1 September 2011 - 31 December 2011 (124)</c:v>
                </c:pt>
                <c:pt idx="1">
                  <c:v>1 September 2010 - 31 August 2011 (314)</c:v>
                </c:pt>
                <c:pt idx="2">
                  <c:v>1 September 2009 - 31 August 2010 (319)</c:v>
                </c:pt>
                <c:pt idx="3">
                  <c:v>1 September 2008 - 31 August 2009 (318)</c:v>
                </c:pt>
              </c:strCache>
            </c:strRef>
          </c:cat>
          <c:val>
            <c:numRef>
              <c:f>'Chart 2'!$C$19:$C$22</c:f>
              <c:numCache>
                <c:formatCode>0</c:formatCode>
                <c:ptCount val="4"/>
                <c:pt idx="0">
                  <c:v>56</c:v>
                </c:pt>
                <c:pt idx="1">
                  <c:v>45</c:v>
                </c:pt>
                <c:pt idx="2">
                  <c:v>36</c:v>
                </c:pt>
                <c:pt idx="3">
                  <c:v>40</c:v>
                </c:pt>
              </c:numCache>
            </c:numRef>
          </c:val>
        </c:ser>
        <c:ser>
          <c:idx val="1"/>
          <c:order val="1"/>
          <c:tx>
            <c:strRef>
              <c:f>'Chart 2'!$D$18</c:f>
              <c:strCache>
                <c:ptCount val="1"/>
                <c:pt idx="0">
                  <c:v>90-99%</c:v>
                </c:pt>
              </c:strCache>
            </c:strRef>
          </c:tx>
          <c:spPr>
            <a:solidFill>
              <a:srgbClr val="9B5BA5"/>
            </a:solidFill>
            <a:ln w="25400">
              <a:noFill/>
            </a:ln>
          </c:spPr>
          <c:dLbls>
            <c:dLbl>
              <c:idx val="5"/>
              <c:delete val="1"/>
            </c:dLbl>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 2'!$B$19:$B$22</c:f>
              <c:strCache>
                <c:ptCount val="4"/>
                <c:pt idx="0">
                  <c:v>1 September 2011 - 31 December 2011 (124)</c:v>
                </c:pt>
                <c:pt idx="1">
                  <c:v>1 September 2010 - 31 August 2011 (314)</c:v>
                </c:pt>
                <c:pt idx="2">
                  <c:v>1 September 2009 - 31 August 2010 (319)</c:v>
                </c:pt>
                <c:pt idx="3">
                  <c:v>1 September 2008 - 31 August 2009 (318)</c:v>
                </c:pt>
              </c:strCache>
            </c:strRef>
          </c:cat>
          <c:val>
            <c:numRef>
              <c:f>'Chart 2'!$D$19:$D$22</c:f>
              <c:numCache>
                <c:formatCode>0</c:formatCode>
                <c:ptCount val="4"/>
                <c:pt idx="0">
                  <c:v>38</c:v>
                </c:pt>
                <c:pt idx="1">
                  <c:v>44</c:v>
                </c:pt>
                <c:pt idx="2">
                  <c:v>50</c:v>
                </c:pt>
                <c:pt idx="3">
                  <c:v>50</c:v>
                </c:pt>
              </c:numCache>
            </c:numRef>
          </c:val>
        </c:ser>
        <c:ser>
          <c:idx val="2"/>
          <c:order val="2"/>
          <c:tx>
            <c:strRef>
              <c:f>'Chart 2'!$E$18</c:f>
              <c:strCache>
                <c:ptCount val="1"/>
                <c:pt idx="0">
                  <c:v>70-89%</c:v>
                </c:pt>
              </c:strCache>
            </c:strRef>
          </c:tx>
          <c:spPr>
            <a:solidFill>
              <a:srgbClr val="F9B44D"/>
            </a:solidFill>
            <a:ln w="25400">
              <a:noFill/>
            </a:ln>
          </c:spPr>
          <c:dLbls>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Val val="1"/>
          </c:dLbls>
          <c:cat>
            <c:strRef>
              <c:f>'Chart 2'!$B$19:$B$22</c:f>
              <c:strCache>
                <c:ptCount val="4"/>
                <c:pt idx="0">
                  <c:v>1 September 2011 - 31 December 2011 (124)</c:v>
                </c:pt>
                <c:pt idx="1">
                  <c:v>1 September 2010 - 31 August 2011 (314)</c:v>
                </c:pt>
                <c:pt idx="2">
                  <c:v>1 September 2009 - 31 August 2010 (319)</c:v>
                </c:pt>
                <c:pt idx="3">
                  <c:v>1 September 2008 - 31 August 2009 (318)</c:v>
                </c:pt>
              </c:strCache>
            </c:strRef>
          </c:cat>
          <c:val>
            <c:numRef>
              <c:f>'Chart 2'!$E$19:$E$22</c:f>
              <c:numCache>
                <c:formatCode>0</c:formatCode>
                <c:ptCount val="4"/>
                <c:pt idx="0">
                  <c:v>6</c:v>
                </c:pt>
                <c:pt idx="1">
                  <c:v>11</c:v>
                </c:pt>
                <c:pt idx="2">
                  <c:v>11</c:v>
                </c:pt>
                <c:pt idx="3">
                  <c:v>9</c:v>
                </c:pt>
              </c:numCache>
            </c:numRef>
          </c:val>
        </c:ser>
        <c:ser>
          <c:idx val="3"/>
          <c:order val="3"/>
          <c:tx>
            <c:strRef>
              <c:f>'Chart 2'!$F$18</c:f>
              <c:strCache>
                <c:ptCount val="1"/>
                <c:pt idx="0">
                  <c:v>50-69%</c:v>
                </c:pt>
              </c:strCache>
            </c:strRef>
          </c:tx>
          <c:spPr>
            <a:solidFill>
              <a:srgbClr val="D13D6A"/>
            </a:solidFill>
            <a:ln w="25400">
              <a:noFill/>
            </a:ln>
          </c:spPr>
          <c:dLbls>
            <c:numFmt formatCode="0" sourceLinked="0"/>
            <c:spPr>
              <a:noFill/>
              <a:ln w="25400">
                <a:noFill/>
              </a:ln>
            </c:spPr>
            <c:txPr>
              <a:bodyPr/>
              <a:lstStyle/>
              <a:p>
                <a:pPr>
                  <a:defRPr sz="825" b="1" i="0" u="none" strike="noStrike" baseline="0">
                    <a:solidFill>
                      <a:srgbClr val="FFFFFF"/>
                    </a:solidFill>
                    <a:latin typeface="Tahoma"/>
                    <a:ea typeface="Tahoma"/>
                    <a:cs typeface="Tahoma"/>
                  </a:defRPr>
                </a:pPr>
                <a:endParaRPr lang="en-US"/>
              </a:p>
            </c:txPr>
            <c:showVal val="1"/>
          </c:dLbls>
          <c:cat>
            <c:strRef>
              <c:f>'Chart 2'!$B$19:$B$22</c:f>
              <c:strCache>
                <c:ptCount val="4"/>
                <c:pt idx="0">
                  <c:v>1 September 2011 - 31 December 2011 (124)</c:v>
                </c:pt>
                <c:pt idx="1">
                  <c:v>1 September 2010 - 31 August 2011 (314)</c:v>
                </c:pt>
                <c:pt idx="2">
                  <c:v>1 September 2009 - 31 August 2010 (319)</c:v>
                </c:pt>
                <c:pt idx="3">
                  <c:v>1 September 2008 - 31 August 2009 (318)</c:v>
                </c:pt>
              </c:strCache>
            </c:strRef>
          </c:cat>
          <c:val>
            <c:numRef>
              <c:f>'Chart 2'!$F$19:$F$22</c:f>
              <c:numCache>
                <c:formatCode>0</c:formatCode>
                <c:ptCount val="4"/>
                <c:pt idx="2">
                  <c:v>3</c:v>
                </c:pt>
                <c:pt idx="3">
                  <c:v>4</c:v>
                </c:pt>
              </c:numCache>
            </c:numRef>
          </c:val>
        </c:ser>
        <c:ser>
          <c:idx val="4"/>
          <c:order val="4"/>
          <c:tx>
            <c:strRef>
              <c:f>'Chart 2'!$G$18</c:f>
              <c:strCache>
                <c:ptCount val="1"/>
                <c:pt idx="0">
                  <c:v>&lt; 50%</c:v>
                </c:pt>
              </c:strCache>
            </c:strRef>
          </c:tx>
          <c:spPr>
            <a:solidFill>
              <a:srgbClr val="660066"/>
            </a:solidFill>
            <a:ln w="12700">
              <a:solidFill>
                <a:srgbClr val="000000"/>
              </a:solidFill>
              <a:prstDash val="solid"/>
            </a:ln>
          </c:spPr>
          <c:dLbls>
            <c:txPr>
              <a:bodyPr/>
              <a:lstStyle/>
              <a:p>
                <a:pPr>
                  <a:defRPr sz="825" b="1" i="0" u="none" strike="noStrike" baseline="0">
                    <a:solidFill>
                      <a:srgbClr val="FFFFFF"/>
                    </a:solidFill>
                    <a:latin typeface="Tahoma"/>
                    <a:ea typeface="Tahoma"/>
                    <a:cs typeface="Tahoma"/>
                  </a:defRPr>
                </a:pPr>
                <a:endParaRPr lang="en-US"/>
              </a:p>
            </c:txPr>
            <c:showVal val="1"/>
          </c:dLbls>
          <c:cat>
            <c:strRef>
              <c:f>'Chart 2'!$B$19:$B$22</c:f>
              <c:strCache>
                <c:ptCount val="4"/>
                <c:pt idx="0">
                  <c:v>1 September 2011 - 31 December 2011 (124)</c:v>
                </c:pt>
                <c:pt idx="1">
                  <c:v>1 September 2010 - 31 August 2011 (314)</c:v>
                </c:pt>
                <c:pt idx="2">
                  <c:v>1 September 2009 - 31 August 2010 (319)</c:v>
                </c:pt>
                <c:pt idx="3">
                  <c:v>1 September 2008 - 31 August 2009 (318)</c:v>
                </c:pt>
              </c:strCache>
            </c:strRef>
          </c:cat>
          <c:val>
            <c:numRef>
              <c:f>'Chart 2'!$G$19:$G$22</c:f>
              <c:numCache>
                <c:formatCode>0</c:formatCode>
                <c:ptCount val="4"/>
                <c:pt idx="1">
                  <c:v>1</c:v>
                </c:pt>
              </c:numCache>
            </c:numRef>
          </c:val>
        </c:ser>
        <c:gapWidth val="50"/>
        <c:overlap val="100"/>
        <c:axId val="70189440"/>
        <c:axId val="70190976"/>
      </c:barChart>
      <c:catAx>
        <c:axId val="70189440"/>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70190976"/>
        <c:crosses val="autoZero"/>
        <c:auto val="1"/>
        <c:lblAlgn val="ctr"/>
        <c:lblOffset val="100"/>
        <c:tickLblSkip val="1"/>
        <c:tickMarkSkip val="1"/>
      </c:catAx>
      <c:valAx>
        <c:axId val="70190976"/>
        <c:scaling>
          <c:orientation val="minMax"/>
        </c:scaling>
        <c:delete val="1"/>
        <c:axPos val="t"/>
        <c:numFmt formatCode="0%" sourceLinked="1"/>
        <c:tickLblPos val="none"/>
        <c:crossAx val="70189440"/>
        <c:crosses val="autoZero"/>
        <c:crossBetween val="between"/>
      </c:valAx>
      <c:spPr>
        <a:noFill/>
        <a:ln w="25400">
          <a:noFill/>
        </a:ln>
      </c:spPr>
    </c:plotArea>
    <c:legend>
      <c:legendPos val="b"/>
      <c:layout>
        <c:manualLayout>
          <c:xMode val="edge"/>
          <c:yMode val="edge"/>
          <c:x val="0.39404397510884998"/>
          <c:y val="0.90312499999999996"/>
          <c:w val="0.35280678119273351"/>
          <c:h val="8.7500000000000022E-2"/>
        </c:manualLayout>
      </c:layout>
      <c:spPr>
        <a:solidFill>
          <a:srgbClr val="FFFFFF"/>
        </a:solidFill>
        <a:ln w="3175">
          <a:solidFill>
            <a:srgbClr val="FFFFFF"/>
          </a:solidFill>
          <a:prstDash val="solid"/>
        </a:ln>
      </c:spPr>
      <c:txPr>
        <a:bodyPr/>
        <a:lstStyle/>
        <a:p>
          <a:pPr>
            <a:defRPr sz="735"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3657600</xdr:colOff>
      <xdr:row>1</xdr:row>
      <xdr:rowOff>38100</xdr:rowOff>
    </xdr:from>
    <xdr:to>
      <xdr:col>2</xdr:col>
      <xdr:colOff>4829175</xdr:colOff>
      <xdr:row>5</xdr:row>
      <xdr:rowOff>0</xdr:rowOff>
    </xdr:to>
    <xdr:pic>
      <xdr:nvPicPr>
        <xdr:cNvPr id="488564"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542925"/>
          <a:ext cx="1171575"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2</xdr:row>
      <xdr:rowOff>0</xdr:rowOff>
    </xdr:to>
    <xdr:graphicFrame macro="">
      <xdr:nvGraphicFramePr>
        <xdr:cNvPr id="48253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11</xdr:row>
      <xdr:rowOff>123825</xdr:rowOff>
    </xdr:from>
    <xdr:to>
      <xdr:col>11</xdr:col>
      <xdr:colOff>419100</xdr:colOff>
      <xdr:row>32</xdr:row>
      <xdr:rowOff>28575</xdr:rowOff>
    </xdr:to>
    <xdr:graphicFrame macro="">
      <xdr:nvGraphicFramePr>
        <xdr:cNvPr id="48253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0</xdr:rowOff>
    </xdr:from>
    <xdr:to>
      <xdr:col>7</xdr:col>
      <xdr:colOff>0</xdr:colOff>
      <xdr:row>2</xdr:row>
      <xdr:rowOff>0</xdr:rowOff>
    </xdr:to>
    <xdr:graphicFrame macro="">
      <xdr:nvGraphicFramePr>
        <xdr:cNvPr id="48356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10</xdr:row>
      <xdr:rowOff>133350</xdr:rowOff>
    </xdr:from>
    <xdr:to>
      <xdr:col>11</xdr:col>
      <xdr:colOff>219075</xdr:colOff>
      <xdr:row>29</xdr:row>
      <xdr:rowOff>104775</xdr:rowOff>
    </xdr:to>
    <xdr:graphicFrame macro="">
      <xdr:nvGraphicFramePr>
        <xdr:cNvPr id="48356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ifp1hq\team$\$New%20structure%20SharePoint%20docs\Report%20Information\Official%20Statistics\Independent%20Schools\Q2%20December%20release\Indy%20Schools%20Q2%20Statistical%20Release%20DRAFT%20no%20dropdow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aali/Local%20Settings/Temporary%20Internet%20Files/OLK5C/Maintained/PROTECT-DEPARTMENTAL_maintained_school_MI_F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ifp1hq\team$\$New%20structure%20SharePoint%20docs\Report%20Information\Official%20Statistics\Independent%20Schools\PROTECT_DEPARTMENTAL_Independent_School_OS_MI_July_Sep_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aifp1hq\team$\$New%20structure%20SharePoint%20docs\Report%20Information\Official%20Statistics\Independent%20Schools\Q1%20September%20release\FINAL\03_1106_Independent_Summary%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AIFP1HQ\Team\$New%20structure%20SharePoint%20docs\Report%20Information\Official%20Statistics\Independent%20Schools\Q1%20September%20release\Publication\03_1106_Independent_Summary%20(provisio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rch data"/>
      <sheetName val="Cover Old"/>
      <sheetName val="Cover"/>
      <sheetName val="Contents"/>
      <sheetName val="SCCSM"/>
      <sheetName val="SCCNTI"/>
      <sheetName val="Ranges"/>
      <sheetName val="Table1_data"/>
      <sheetName val="Table 1"/>
      <sheetName val="Table2_data"/>
      <sheetName val="Table 2"/>
      <sheetName val="Table3a_data"/>
      <sheetName val="Table 3a"/>
      <sheetName val="Table3b_data"/>
      <sheetName val="Table 3b"/>
      <sheetName val="Chart 1"/>
      <sheetName val="Chart 2"/>
      <sheetName val="ALL_RAW_DATA"/>
      <sheetName val="ALL_REGS"/>
      <sheetName val="RAW_REG_DATA"/>
      <sheetName val="EVENTS"/>
    </sheetNames>
    <sheetDataSet>
      <sheetData sheetId="0" refreshError="1"/>
      <sheetData sheetId="1" refreshError="1"/>
      <sheetData sheetId="2" refreshError="1"/>
      <sheetData sheetId="3" refreshError="1"/>
      <sheetData sheetId="4" refreshError="1"/>
      <sheetData sheetId="5" refreshError="1"/>
      <sheetData sheetId="6">
        <row r="2">
          <cell r="B2" t="str">
            <v>1 April 2011 - 30 June 2011</v>
          </cell>
        </row>
        <row r="3">
          <cell r="B3" t="str">
            <v>April 2011</v>
          </cell>
        </row>
        <row r="4">
          <cell r="B4" t="str">
            <v>May 2011</v>
          </cell>
        </row>
        <row r="5">
          <cell r="B5" t="str">
            <v>June 2011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uestions"/>
      <sheetName val="Sheet1"/>
      <sheetName val="Data"/>
      <sheetName val="Cover"/>
      <sheetName val="Judgement Questions"/>
      <sheetName val="Cross Tabulations"/>
      <sheetName val="Year to Date "/>
      <sheetName val="September"/>
      <sheetName val="October"/>
      <sheetName val="November"/>
      <sheetName val="December"/>
      <sheetName val="January"/>
      <sheetName val="2009-2010 Inspections"/>
    </sheetNames>
    <sheetDataSet>
      <sheetData sheetId="0"/>
      <sheetData sheetId="1">
        <row r="1">
          <cell r="A1">
            <v>40212</v>
          </cell>
        </row>
      </sheetData>
      <sheetData sheetId="2"/>
      <sheetData sheetId="3"/>
      <sheetData sheetId="4"/>
      <sheetData sheetId="5"/>
      <sheetData sheetId="6"/>
      <sheetData sheetId="7"/>
      <sheetData sheetId="8"/>
      <sheetData sheetId="9"/>
      <sheetData sheetId="10"/>
      <sheetData sheetId="11"/>
      <sheetData sheetId="12">
        <row r="4">
          <cell r="N4">
            <v>40070</v>
          </cell>
        </row>
        <row r="5">
          <cell r="N5">
            <v>40070</v>
          </cell>
        </row>
        <row r="6">
          <cell r="N6">
            <v>40070</v>
          </cell>
        </row>
        <row r="7">
          <cell r="N7">
            <v>40070</v>
          </cell>
        </row>
        <row r="8">
          <cell r="N8">
            <v>40070</v>
          </cell>
        </row>
        <row r="9">
          <cell r="N9">
            <v>40070</v>
          </cell>
        </row>
        <row r="10">
          <cell r="N10">
            <v>40070</v>
          </cell>
        </row>
        <row r="11">
          <cell r="N11">
            <v>40070</v>
          </cell>
        </row>
        <row r="12">
          <cell r="N12">
            <v>40070</v>
          </cell>
        </row>
        <row r="13">
          <cell r="N13">
            <v>40070</v>
          </cell>
        </row>
        <row r="14">
          <cell r="N14">
            <v>40070</v>
          </cell>
        </row>
        <row r="15">
          <cell r="N15">
            <v>40070</v>
          </cell>
        </row>
        <row r="16">
          <cell r="N16">
            <v>40070</v>
          </cell>
        </row>
        <row r="17">
          <cell r="N17">
            <v>40070</v>
          </cell>
        </row>
        <row r="18">
          <cell r="N18">
            <v>40070</v>
          </cell>
        </row>
        <row r="19">
          <cell r="N19">
            <v>40070</v>
          </cell>
        </row>
        <row r="20">
          <cell r="N20">
            <v>40070</v>
          </cell>
        </row>
        <row r="21">
          <cell r="N21">
            <v>40070</v>
          </cell>
        </row>
        <row r="22">
          <cell r="N22">
            <v>40070</v>
          </cell>
        </row>
        <row r="23">
          <cell r="N23">
            <v>40070</v>
          </cell>
        </row>
        <row r="24">
          <cell r="N24">
            <v>40070</v>
          </cell>
        </row>
        <row r="25">
          <cell r="N25">
            <v>40070</v>
          </cell>
        </row>
        <row r="26">
          <cell r="N26">
            <v>40070</v>
          </cell>
        </row>
        <row r="27">
          <cell r="N27">
            <v>40070</v>
          </cell>
        </row>
        <row r="28">
          <cell r="N28">
            <v>40071</v>
          </cell>
        </row>
        <row r="29">
          <cell r="N29">
            <v>40071</v>
          </cell>
        </row>
        <row r="30">
          <cell r="N30">
            <v>40071</v>
          </cell>
        </row>
        <row r="31">
          <cell r="N31">
            <v>40071</v>
          </cell>
        </row>
        <row r="32">
          <cell r="N32">
            <v>40071</v>
          </cell>
        </row>
        <row r="33">
          <cell r="N33">
            <v>40071</v>
          </cell>
        </row>
        <row r="34">
          <cell r="N34">
            <v>40071</v>
          </cell>
        </row>
        <row r="35">
          <cell r="N35">
            <v>40071</v>
          </cell>
        </row>
        <row r="36">
          <cell r="N36">
            <v>40071</v>
          </cell>
        </row>
        <row r="37">
          <cell r="N37">
            <v>40071</v>
          </cell>
        </row>
        <row r="38">
          <cell r="N38">
            <v>40071</v>
          </cell>
        </row>
        <row r="39">
          <cell r="N39">
            <v>40071</v>
          </cell>
        </row>
        <row r="40">
          <cell r="N40">
            <v>40071</v>
          </cell>
        </row>
        <row r="41">
          <cell r="N41">
            <v>40071</v>
          </cell>
        </row>
        <row r="42">
          <cell r="N42">
            <v>40071</v>
          </cell>
        </row>
        <row r="43">
          <cell r="N43">
            <v>40071</v>
          </cell>
        </row>
        <row r="44">
          <cell r="N44">
            <v>40071</v>
          </cell>
        </row>
        <row r="45">
          <cell r="N45">
            <v>40071</v>
          </cell>
        </row>
        <row r="46">
          <cell r="N46">
            <v>40071</v>
          </cell>
        </row>
        <row r="47">
          <cell r="N47">
            <v>40071</v>
          </cell>
        </row>
        <row r="48">
          <cell r="N48">
            <v>40071</v>
          </cell>
        </row>
        <row r="49">
          <cell r="N49">
            <v>40071</v>
          </cell>
        </row>
        <row r="50">
          <cell r="N50">
            <v>40071</v>
          </cell>
        </row>
        <row r="51">
          <cell r="N51">
            <v>40071</v>
          </cell>
        </row>
        <row r="52">
          <cell r="N52">
            <v>40071</v>
          </cell>
        </row>
        <row r="53">
          <cell r="N53">
            <v>40071</v>
          </cell>
        </row>
        <row r="54">
          <cell r="N54">
            <v>40071</v>
          </cell>
        </row>
        <row r="55">
          <cell r="N55">
            <v>40071</v>
          </cell>
        </row>
        <row r="56">
          <cell r="N56">
            <v>40071</v>
          </cell>
        </row>
        <row r="57">
          <cell r="N57">
            <v>40071</v>
          </cell>
        </row>
        <row r="58">
          <cell r="N58">
            <v>40071</v>
          </cell>
        </row>
        <row r="59">
          <cell r="N59">
            <v>40071</v>
          </cell>
        </row>
        <row r="60">
          <cell r="N60">
            <v>40071</v>
          </cell>
        </row>
        <row r="61">
          <cell r="N61">
            <v>40071</v>
          </cell>
        </row>
        <row r="62">
          <cell r="N62">
            <v>40071</v>
          </cell>
        </row>
        <row r="63">
          <cell r="N63">
            <v>40071</v>
          </cell>
        </row>
        <row r="64">
          <cell r="N64">
            <v>40071</v>
          </cell>
        </row>
        <row r="65">
          <cell r="N65">
            <v>40071</v>
          </cell>
        </row>
        <row r="66">
          <cell r="N66">
            <v>40071</v>
          </cell>
        </row>
        <row r="67">
          <cell r="N67">
            <v>40071</v>
          </cell>
        </row>
        <row r="68">
          <cell r="N68">
            <v>40071</v>
          </cell>
        </row>
        <row r="69">
          <cell r="N69">
            <v>40071</v>
          </cell>
        </row>
        <row r="70">
          <cell r="N70">
            <v>40071</v>
          </cell>
        </row>
        <row r="71">
          <cell r="N71">
            <v>40071</v>
          </cell>
        </row>
        <row r="72">
          <cell r="N72">
            <v>40071</v>
          </cell>
        </row>
        <row r="73">
          <cell r="N73">
            <v>40072</v>
          </cell>
        </row>
        <row r="74">
          <cell r="N74">
            <v>40072</v>
          </cell>
        </row>
        <row r="75">
          <cell r="N75">
            <v>40072</v>
          </cell>
        </row>
        <row r="76">
          <cell r="N76">
            <v>40072</v>
          </cell>
        </row>
        <row r="77">
          <cell r="N77">
            <v>40072</v>
          </cell>
        </row>
        <row r="78">
          <cell r="N78">
            <v>40072</v>
          </cell>
        </row>
        <row r="79">
          <cell r="N79">
            <v>40072</v>
          </cell>
        </row>
        <row r="80">
          <cell r="N80">
            <v>40072</v>
          </cell>
        </row>
        <row r="81">
          <cell r="N81">
            <v>40072</v>
          </cell>
        </row>
        <row r="82">
          <cell r="N82">
            <v>40072</v>
          </cell>
        </row>
        <row r="83">
          <cell r="N83">
            <v>40072</v>
          </cell>
        </row>
        <row r="84">
          <cell r="N84">
            <v>40072</v>
          </cell>
        </row>
        <row r="85">
          <cell r="N85">
            <v>40072</v>
          </cell>
        </row>
        <row r="86">
          <cell r="N86">
            <v>40072</v>
          </cell>
        </row>
        <row r="87">
          <cell r="N87">
            <v>40072</v>
          </cell>
        </row>
        <row r="88">
          <cell r="N88">
            <v>40072</v>
          </cell>
        </row>
        <row r="89">
          <cell r="N89">
            <v>40072</v>
          </cell>
        </row>
        <row r="90">
          <cell r="N90">
            <v>40072</v>
          </cell>
        </row>
        <row r="91">
          <cell r="N91">
            <v>40072</v>
          </cell>
        </row>
        <row r="92">
          <cell r="N92">
            <v>40072</v>
          </cell>
        </row>
        <row r="93">
          <cell r="N93">
            <v>40072</v>
          </cell>
        </row>
        <row r="94">
          <cell r="N94">
            <v>40072</v>
          </cell>
        </row>
        <row r="95">
          <cell r="N95">
            <v>40072</v>
          </cell>
        </row>
        <row r="96">
          <cell r="N96">
            <v>40072</v>
          </cell>
        </row>
        <row r="97">
          <cell r="N97">
            <v>40072</v>
          </cell>
        </row>
        <row r="98">
          <cell r="N98">
            <v>40072</v>
          </cell>
        </row>
        <row r="99">
          <cell r="N99">
            <v>40072</v>
          </cell>
        </row>
        <row r="100">
          <cell r="N100">
            <v>40072</v>
          </cell>
        </row>
        <row r="101">
          <cell r="N101">
            <v>40072</v>
          </cell>
        </row>
        <row r="102">
          <cell r="N102">
            <v>40072</v>
          </cell>
        </row>
        <row r="103">
          <cell r="N103">
            <v>40072</v>
          </cell>
        </row>
        <row r="104">
          <cell r="N104">
            <v>40072</v>
          </cell>
        </row>
        <row r="105">
          <cell r="N105">
            <v>40072</v>
          </cell>
        </row>
        <row r="106">
          <cell r="N106">
            <v>40072</v>
          </cell>
        </row>
        <row r="107">
          <cell r="N107">
            <v>40072</v>
          </cell>
        </row>
        <row r="108">
          <cell r="N108">
            <v>40072</v>
          </cell>
        </row>
        <row r="109">
          <cell r="N109">
            <v>40072</v>
          </cell>
        </row>
        <row r="110">
          <cell r="N110">
            <v>40072</v>
          </cell>
        </row>
        <row r="111">
          <cell r="N111">
            <v>40072</v>
          </cell>
        </row>
        <row r="112">
          <cell r="N112">
            <v>40072</v>
          </cell>
        </row>
        <row r="113">
          <cell r="N113">
            <v>40072</v>
          </cell>
        </row>
        <row r="114">
          <cell r="N114">
            <v>40072</v>
          </cell>
        </row>
        <row r="115">
          <cell r="N115">
            <v>40072</v>
          </cell>
        </row>
        <row r="116">
          <cell r="N116">
            <v>40072</v>
          </cell>
        </row>
        <row r="117">
          <cell r="N117">
            <v>40072</v>
          </cell>
        </row>
        <row r="118">
          <cell r="N118">
            <v>40072</v>
          </cell>
        </row>
        <row r="119">
          <cell r="N119">
            <v>40072</v>
          </cell>
        </row>
        <row r="120">
          <cell r="N120">
            <v>40072</v>
          </cell>
        </row>
        <row r="121">
          <cell r="N121">
            <v>40072</v>
          </cell>
        </row>
        <row r="122">
          <cell r="N122">
            <v>40072</v>
          </cell>
        </row>
        <row r="123">
          <cell r="N123">
            <v>40072</v>
          </cell>
        </row>
        <row r="124">
          <cell r="N124">
            <v>40072</v>
          </cell>
        </row>
        <row r="125">
          <cell r="N125">
            <v>40072</v>
          </cell>
        </row>
        <row r="126">
          <cell r="N126">
            <v>40072</v>
          </cell>
        </row>
        <row r="127">
          <cell r="N127">
            <v>40072</v>
          </cell>
        </row>
        <row r="128">
          <cell r="N128">
            <v>40072</v>
          </cell>
        </row>
        <row r="129">
          <cell r="N129">
            <v>40072</v>
          </cell>
        </row>
        <row r="130">
          <cell r="N130">
            <v>40072</v>
          </cell>
        </row>
        <row r="131">
          <cell r="N131">
            <v>40072</v>
          </cell>
        </row>
        <row r="132">
          <cell r="N132">
            <v>40072</v>
          </cell>
        </row>
        <row r="133">
          <cell r="N133">
            <v>40072</v>
          </cell>
        </row>
        <row r="134">
          <cell r="N134">
            <v>40072</v>
          </cell>
        </row>
        <row r="135">
          <cell r="N135">
            <v>40072</v>
          </cell>
        </row>
        <row r="136">
          <cell r="N136">
            <v>40072</v>
          </cell>
        </row>
        <row r="137">
          <cell r="N137">
            <v>40072</v>
          </cell>
        </row>
        <row r="138">
          <cell r="N138">
            <v>40072</v>
          </cell>
        </row>
        <row r="139">
          <cell r="N139">
            <v>40072</v>
          </cell>
        </row>
        <row r="140">
          <cell r="N140">
            <v>40072</v>
          </cell>
        </row>
        <row r="141">
          <cell r="N141">
            <v>40072</v>
          </cell>
        </row>
        <row r="142">
          <cell r="N142">
            <v>40072</v>
          </cell>
        </row>
        <row r="143">
          <cell r="N143">
            <v>40072</v>
          </cell>
        </row>
        <row r="144">
          <cell r="N144">
            <v>40072</v>
          </cell>
        </row>
        <row r="145">
          <cell r="N145">
            <v>40072</v>
          </cell>
        </row>
        <row r="146">
          <cell r="N146">
            <v>40072</v>
          </cell>
        </row>
        <row r="147">
          <cell r="N147">
            <v>40072</v>
          </cell>
        </row>
        <row r="148">
          <cell r="N148">
            <v>40072</v>
          </cell>
        </row>
        <row r="149">
          <cell r="N149">
            <v>40072</v>
          </cell>
        </row>
        <row r="150">
          <cell r="N150">
            <v>40072</v>
          </cell>
        </row>
        <row r="151">
          <cell r="N151">
            <v>40072</v>
          </cell>
        </row>
        <row r="152">
          <cell r="N152">
            <v>40072</v>
          </cell>
        </row>
        <row r="153">
          <cell r="N153">
            <v>40072</v>
          </cell>
        </row>
        <row r="154">
          <cell r="N154">
            <v>40073</v>
          </cell>
        </row>
        <row r="155">
          <cell r="N155">
            <v>40073</v>
          </cell>
        </row>
        <row r="156">
          <cell r="N156">
            <v>40073</v>
          </cell>
        </row>
        <row r="157">
          <cell r="N157">
            <v>40073</v>
          </cell>
        </row>
        <row r="158">
          <cell r="N158">
            <v>40073</v>
          </cell>
        </row>
        <row r="159">
          <cell r="N159">
            <v>40073</v>
          </cell>
        </row>
        <row r="160">
          <cell r="N160">
            <v>40073</v>
          </cell>
        </row>
        <row r="161">
          <cell r="N161">
            <v>40073</v>
          </cell>
        </row>
        <row r="162">
          <cell r="N162">
            <v>40073</v>
          </cell>
        </row>
        <row r="163">
          <cell r="N163">
            <v>40073</v>
          </cell>
        </row>
        <row r="164">
          <cell r="N164">
            <v>40073</v>
          </cell>
        </row>
        <row r="165">
          <cell r="N165">
            <v>40073</v>
          </cell>
        </row>
        <row r="166">
          <cell r="N166">
            <v>40073</v>
          </cell>
        </row>
        <row r="167">
          <cell r="N167">
            <v>40073</v>
          </cell>
        </row>
        <row r="168">
          <cell r="N168">
            <v>40073</v>
          </cell>
        </row>
        <row r="169">
          <cell r="N169">
            <v>40073</v>
          </cell>
        </row>
        <row r="170">
          <cell r="N170">
            <v>40073</v>
          </cell>
        </row>
        <row r="171">
          <cell r="N171">
            <v>40073</v>
          </cell>
        </row>
        <row r="172">
          <cell r="N172">
            <v>40073</v>
          </cell>
        </row>
        <row r="173">
          <cell r="N173">
            <v>40073</v>
          </cell>
        </row>
        <row r="174">
          <cell r="N174">
            <v>40077</v>
          </cell>
        </row>
        <row r="175">
          <cell r="N175">
            <v>40077</v>
          </cell>
        </row>
        <row r="176">
          <cell r="N176">
            <v>40077</v>
          </cell>
        </row>
        <row r="177">
          <cell r="N177">
            <v>40077</v>
          </cell>
        </row>
        <row r="178">
          <cell r="N178">
            <v>40077</v>
          </cell>
        </row>
        <row r="179">
          <cell r="N179">
            <v>40077</v>
          </cell>
        </row>
        <row r="180">
          <cell r="N180">
            <v>40077</v>
          </cell>
        </row>
        <row r="181">
          <cell r="N181">
            <v>40077</v>
          </cell>
        </row>
        <row r="182">
          <cell r="N182">
            <v>40077</v>
          </cell>
        </row>
        <row r="183">
          <cell r="N183">
            <v>40077</v>
          </cell>
        </row>
        <row r="184">
          <cell r="N184">
            <v>40077</v>
          </cell>
        </row>
        <row r="185">
          <cell r="N185">
            <v>40077</v>
          </cell>
        </row>
        <row r="186">
          <cell r="N186">
            <v>40077</v>
          </cell>
        </row>
        <row r="187">
          <cell r="N187">
            <v>40077</v>
          </cell>
        </row>
        <row r="188">
          <cell r="N188">
            <v>40077</v>
          </cell>
        </row>
        <row r="189">
          <cell r="N189">
            <v>40077</v>
          </cell>
        </row>
        <row r="190">
          <cell r="N190">
            <v>40077</v>
          </cell>
        </row>
        <row r="191">
          <cell r="N191">
            <v>40077</v>
          </cell>
        </row>
        <row r="192">
          <cell r="N192">
            <v>40077</v>
          </cell>
        </row>
        <row r="193">
          <cell r="N193">
            <v>40077</v>
          </cell>
        </row>
        <row r="194">
          <cell r="N194">
            <v>40077</v>
          </cell>
        </row>
        <row r="195">
          <cell r="N195">
            <v>40077</v>
          </cell>
        </row>
        <row r="196">
          <cell r="N196">
            <v>40077</v>
          </cell>
        </row>
        <row r="197">
          <cell r="N197">
            <v>40077</v>
          </cell>
        </row>
        <row r="198">
          <cell r="N198">
            <v>40077</v>
          </cell>
        </row>
        <row r="199">
          <cell r="N199">
            <v>40077</v>
          </cell>
        </row>
        <row r="200">
          <cell r="N200">
            <v>40077</v>
          </cell>
        </row>
        <row r="201">
          <cell r="N201">
            <v>40078</v>
          </cell>
        </row>
        <row r="202">
          <cell r="N202">
            <v>40078</v>
          </cell>
        </row>
        <row r="203">
          <cell r="N203">
            <v>40078</v>
          </cell>
        </row>
        <row r="204">
          <cell r="N204">
            <v>40078</v>
          </cell>
        </row>
        <row r="205">
          <cell r="N205">
            <v>40078</v>
          </cell>
        </row>
        <row r="206">
          <cell r="N206">
            <v>40078</v>
          </cell>
        </row>
        <row r="207">
          <cell r="N207">
            <v>40078</v>
          </cell>
        </row>
        <row r="208">
          <cell r="N208">
            <v>40078</v>
          </cell>
        </row>
        <row r="209">
          <cell r="N209">
            <v>40078</v>
          </cell>
        </row>
        <row r="210">
          <cell r="N210">
            <v>40078</v>
          </cell>
        </row>
        <row r="211">
          <cell r="N211">
            <v>40078</v>
          </cell>
        </row>
        <row r="212">
          <cell r="N212">
            <v>40078</v>
          </cell>
        </row>
        <row r="213">
          <cell r="N213">
            <v>40078</v>
          </cell>
        </row>
        <row r="214">
          <cell r="N214">
            <v>40078</v>
          </cell>
        </row>
        <row r="215">
          <cell r="N215">
            <v>40078</v>
          </cell>
        </row>
        <row r="216">
          <cell r="N216">
            <v>40078</v>
          </cell>
        </row>
        <row r="217">
          <cell r="N217">
            <v>40078</v>
          </cell>
        </row>
        <row r="218">
          <cell r="N218">
            <v>40078</v>
          </cell>
        </row>
        <row r="219">
          <cell r="N219">
            <v>40078</v>
          </cell>
        </row>
        <row r="220">
          <cell r="N220">
            <v>40078</v>
          </cell>
        </row>
        <row r="221">
          <cell r="N221">
            <v>40078</v>
          </cell>
        </row>
        <row r="222">
          <cell r="N222">
            <v>40078</v>
          </cell>
        </row>
        <row r="223">
          <cell r="N223">
            <v>40078</v>
          </cell>
        </row>
        <row r="224">
          <cell r="N224">
            <v>40078</v>
          </cell>
        </row>
        <row r="225">
          <cell r="N225">
            <v>40078</v>
          </cell>
        </row>
        <row r="226">
          <cell r="N226">
            <v>40078</v>
          </cell>
        </row>
        <row r="227">
          <cell r="N227">
            <v>40078</v>
          </cell>
        </row>
        <row r="228">
          <cell r="N228">
            <v>40078</v>
          </cell>
        </row>
        <row r="229">
          <cell r="N229">
            <v>40078</v>
          </cell>
        </row>
        <row r="230">
          <cell r="N230">
            <v>40078</v>
          </cell>
        </row>
        <row r="231">
          <cell r="N231">
            <v>40078</v>
          </cell>
        </row>
        <row r="232">
          <cell r="N232">
            <v>40078</v>
          </cell>
        </row>
        <row r="233">
          <cell r="N233">
            <v>40078</v>
          </cell>
        </row>
        <row r="234">
          <cell r="N234">
            <v>40078</v>
          </cell>
        </row>
        <row r="235">
          <cell r="N235">
            <v>40078</v>
          </cell>
        </row>
        <row r="236">
          <cell r="N236">
            <v>40078</v>
          </cell>
        </row>
        <row r="237">
          <cell r="N237">
            <v>40078</v>
          </cell>
        </row>
        <row r="238">
          <cell r="N238">
            <v>40079</v>
          </cell>
        </row>
        <row r="239">
          <cell r="N239">
            <v>40079</v>
          </cell>
        </row>
        <row r="240">
          <cell r="N240">
            <v>40079</v>
          </cell>
        </row>
        <row r="241">
          <cell r="N241">
            <v>40079</v>
          </cell>
        </row>
        <row r="242">
          <cell r="N242">
            <v>40079</v>
          </cell>
        </row>
        <row r="243">
          <cell r="N243">
            <v>40079</v>
          </cell>
        </row>
        <row r="244">
          <cell r="N244">
            <v>40079</v>
          </cell>
        </row>
        <row r="245">
          <cell r="N245">
            <v>40079</v>
          </cell>
        </row>
        <row r="246">
          <cell r="N246">
            <v>40079</v>
          </cell>
        </row>
        <row r="247">
          <cell r="N247">
            <v>40079</v>
          </cell>
        </row>
        <row r="248">
          <cell r="N248">
            <v>40079</v>
          </cell>
        </row>
        <row r="249">
          <cell r="N249">
            <v>40079</v>
          </cell>
        </row>
        <row r="250">
          <cell r="N250">
            <v>40079</v>
          </cell>
        </row>
        <row r="251">
          <cell r="N251">
            <v>40079</v>
          </cell>
        </row>
        <row r="252">
          <cell r="N252">
            <v>40079</v>
          </cell>
        </row>
        <row r="253">
          <cell r="N253">
            <v>40079</v>
          </cell>
        </row>
        <row r="254">
          <cell r="N254">
            <v>40079</v>
          </cell>
        </row>
        <row r="255">
          <cell r="N255">
            <v>40079</v>
          </cell>
        </row>
        <row r="256">
          <cell r="N256">
            <v>40079</v>
          </cell>
        </row>
        <row r="257">
          <cell r="N257">
            <v>40079</v>
          </cell>
        </row>
        <row r="258">
          <cell r="N258">
            <v>40079</v>
          </cell>
        </row>
        <row r="259">
          <cell r="N259">
            <v>40079</v>
          </cell>
        </row>
        <row r="260">
          <cell r="N260">
            <v>40079</v>
          </cell>
        </row>
        <row r="261">
          <cell r="N261">
            <v>40079</v>
          </cell>
        </row>
        <row r="262">
          <cell r="N262">
            <v>40079</v>
          </cell>
        </row>
        <row r="263">
          <cell r="N263">
            <v>40079</v>
          </cell>
        </row>
        <row r="264">
          <cell r="N264">
            <v>40079</v>
          </cell>
        </row>
        <row r="265">
          <cell r="N265">
            <v>40079</v>
          </cell>
        </row>
        <row r="266">
          <cell r="N266">
            <v>40079</v>
          </cell>
        </row>
        <row r="267">
          <cell r="N267">
            <v>40079</v>
          </cell>
        </row>
        <row r="268">
          <cell r="N268">
            <v>40079</v>
          </cell>
        </row>
        <row r="269">
          <cell r="N269">
            <v>40079</v>
          </cell>
        </row>
        <row r="270">
          <cell r="N270">
            <v>40079</v>
          </cell>
        </row>
        <row r="271">
          <cell r="N271">
            <v>40079</v>
          </cell>
        </row>
        <row r="272">
          <cell r="N272">
            <v>40079</v>
          </cell>
        </row>
        <row r="273">
          <cell r="N273">
            <v>40079</v>
          </cell>
        </row>
        <row r="274">
          <cell r="N274">
            <v>40079</v>
          </cell>
        </row>
        <row r="275">
          <cell r="N275">
            <v>40079</v>
          </cell>
        </row>
        <row r="276">
          <cell r="N276">
            <v>40079</v>
          </cell>
        </row>
        <row r="277">
          <cell r="N277">
            <v>40079</v>
          </cell>
        </row>
        <row r="278">
          <cell r="N278">
            <v>40079</v>
          </cell>
        </row>
        <row r="279">
          <cell r="N279">
            <v>40079</v>
          </cell>
        </row>
        <row r="280">
          <cell r="N280">
            <v>40079</v>
          </cell>
        </row>
        <row r="281">
          <cell r="N281">
            <v>40079</v>
          </cell>
        </row>
        <row r="282">
          <cell r="N282">
            <v>40079</v>
          </cell>
        </row>
        <row r="283">
          <cell r="N283">
            <v>40079</v>
          </cell>
        </row>
        <row r="284">
          <cell r="N284">
            <v>40079</v>
          </cell>
        </row>
        <row r="285">
          <cell r="N285">
            <v>40079</v>
          </cell>
        </row>
        <row r="286">
          <cell r="N286">
            <v>40079</v>
          </cell>
        </row>
        <row r="287">
          <cell r="N287">
            <v>40079</v>
          </cell>
        </row>
        <row r="288">
          <cell r="N288">
            <v>40079</v>
          </cell>
        </row>
        <row r="289">
          <cell r="N289">
            <v>40079</v>
          </cell>
        </row>
        <row r="290">
          <cell r="N290">
            <v>40079</v>
          </cell>
        </row>
        <row r="291">
          <cell r="N291">
            <v>40079</v>
          </cell>
        </row>
        <row r="292">
          <cell r="N292">
            <v>40079</v>
          </cell>
        </row>
        <row r="293">
          <cell r="N293">
            <v>40079</v>
          </cell>
        </row>
        <row r="294">
          <cell r="N294">
            <v>40079</v>
          </cell>
        </row>
        <row r="295">
          <cell r="N295">
            <v>40079</v>
          </cell>
        </row>
        <row r="296">
          <cell r="N296">
            <v>40079</v>
          </cell>
        </row>
        <row r="297">
          <cell r="N297">
            <v>40079</v>
          </cell>
        </row>
        <row r="298">
          <cell r="N298">
            <v>40079</v>
          </cell>
        </row>
        <row r="299">
          <cell r="N299">
            <v>40079</v>
          </cell>
        </row>
        <row r="300">
          <cell r="N300">
            <v>40079</v>
          </cell>
        </row>
        <row r="301">
          <cell r="N301">
            <v>40079</v>
          </cell>
        </row>
        <row r="302">
          <cell r="N302">
            <v>40079</v>
          </cell>
        </row>
        <row r="303">
          <cell r="N303">
            <v>40079</v>
          </cell>
        </row>
        <row r="304">
          <cell r="N304">
            <v>40079</v>
          </cell>
        </row>
        <row r="305">
          <cell r="N305">
            <v>40079</v>
          </cell>
        </row>
        <row r="306">
          <cell r="N306">
            <v>40079</v>
          </cell>
        </row>
        <row r="307">
          <cell r="N307">
            <v>40079</v>
          </cell>
        </row>
        <row r="308">
          <cell r="N308">
            <v>40079</v>
          </cell>
        </row>
        <row r="309">
          <cell r="N309">
            <v>40079</v>
          </cell>
        </row>
        <row r="310">
          <cell r="N310">
            <v>40079</v>
          </cell>
        </row>
        <row r="311">
          <cell r="N311">
            <v>40079</v>
          </cell>
        </row>
        <row r="312">
          <cell r="N312">
            <v>40079</v>
          </cell>
        </row>
        <row r="313">
          <cell r="N313">
            <v>40079</v>
          </cell>
        </row>
        <row r="314">
          <cell r="N314">
            <v>40079</v>
          </cell>
        </row>
        <row r="315">
          <cell r="N315">
            <v>40079</v>
          </cell>
        </row>
        <row r="316">
          <cell r="N316">
            <v>40079</v>
          </cell>
        </row>
        <row r="317">
          <cell r="N317">
            <v>40079</v>
          </cell>
        </row>
        <row r="318">
          <cell r="N318">
            <v>40079</v>
          </cell>
        </row>
        <row r="319">
          <cell r="N319">
            <v>40079</v>
          </cell>
        </row>
        <row r="320">
          <cell r="N320">
            <v>40079</v>
          </cell>
        </row>
        <row r="321">
          <cell r="N321">
            <v>40079</v>
          </cell>
        </row>
        <row r="322">
          <cell r="N322">
            <v>40079</v>
          </cell>
        </row>
        <row r="323">
          <cell r="N323">
            <v>40079</v>
          </cell>
        </row>
        <row r="324">
          <cell r="N324">
            <v>40080</v>
          </cell>
        </row>
        <row r="325">
          <cell r="N325">
            <v>40080</v>
          </cell>
        </row>
        <row r="326">
          <cell r="N326">
            <v>40080</v>
          </cell>
        </row>
        <row r="327">
          <cell r="N327">
            <v>40080</v>
          </cell>
        </row>
        <row r="328">
          <cell r="N328">
            <v>40080</v>
          </cell>
        </row>
        <row r="329">
          <cell r="N329">
            <v>40080</v>
          </cell>
        </row>
        <row r="330">
          <cell r="N330">
            <v>40080</v>
          </cell>
        </row>
        <row r="331">
          <cell r="N331">
            <v>40080</v>
          </cell>
        </row>
        <row r="332">
          <cell r="N332">
            <v>40080</v>
          </cell>
        </row>
        <row r="333">
          <cell r="N333">
            <v>40080</v>
          </cell>
        </row>
        <row r="334">
          <cell r="N334">
            <v>40080</v>
          </cell>
        </row>
        <row r="335">
          <cell r="N335">
            <v>40080</v>
          </cell>
        </row>
        <row r="336">
          <cell r="N336">
            <v>40080</v>
          </cell>
        </row>
        <row r="337">
          <cell r="N337">
            <v>40080</v>
          </cell>
        </row>
        <row r="338">
          <cell r="N338">
            <v>40080</v>
          </cell>
        </row>
        <row r="339">
          <cell r="N339">
            <v>40080</v>
          </cell>
        </row>
        <row r="340">
          <cell r="N340">
            <v>40080</v>
          </cell>
        </row>
        <row r="341">
          <cell r="N341">
            <v>40080</v>
          </cell>
        </row>
        <row r="342">
          <cell r="N342">
            <v>40080</v>
          </cell>
        </row>
        <row r="343">
          <cell r="N343">
            <v>40080</v>
          </cell>
        </row>
        <row r="344">
          <cell r="N344">
            <v>40080</v>
          </cell>
        </row>
        <row r="345">
          <cell r="N345">
            <v>40080</v>
          </cell>
        </row>
        <row r="346">
          <cell r="N346">
            <v>40080</v>
          </cell>
        </row>
        <row r="347">
          <cell r="N347">
            <v>40084</v>
          </cell>
        </row>
        <row r="348">
          <cell r="N348">
            <v>40084</v>
          </cell>
        </row>
        <row r="349">
          <cell r="N349">
            <v>40084</v>
          </cell>
        </row>
        <row r="350">
          <cell r="N350">
            <v>40084</v>
          </cell>
        </row>
        <row r="351">
          <cell r="N351">
            <v>40084</v>
          </cell>
        </row>
        <row r="352">
          <cell r="N352">
            <v>40084</v>
          </cell>
        </row>
        <row r="353">
          <cell r="N353">
            <v>40084</v>
          </cell>
        </row>
        <row r="354">
          <cell r="N354">
            <v>40084</v>
          </cell>
        </row>
        <row r="355">
          <cell r="N355">
            <v>40084</v>
          </cell>
        </row>
        <row r="356">
          <cell r="N356">
            <v>40084</v>
          </cell>
        </row>
        <row r="357">
          <cell r="N357">
            <v>40084</v>
          </cell>
        </row>
        <row r="358">
          <cell r="N358">
            <v>40084</v>
          </cell>
        </row>
        <row r="359">
          <cell r="N359">
            <v>40084</v>
          </cell>
        </row>
        <row r="360">
          <cell r="N360">
            <v>40084</v>
          </cell>
        </row>
        <row r="361">
          <cell r="N361">
            <v>40084</v>
          </cell>
        </row>
        <row r="362">
          <cell r="N362">
            <v>40084</v>
          </cell>
        </row>
        <row r="363">
          <cell r="N363">
            <v>40084</v>
          </cell>
        </row>
        <row r="364">
          <cell r="N364">
            <v>40084</v>
          </cell>
        </row>
        <row r="365">
          <cell r="N365">
            <v>40084</v>
          </cell>
        </row>
        <row r="366">
          <cell r="N366">
            <v>40084</v>
          </cell>
        </row>
        <row r="367">
          <cell r="N367">
            <v>40084</v>
          </cell>
        </row>
        <row r="368">
          <cell r="N368">
            <v>40084</v>
          </cell>
        </row>
        <row r="369">
          <cell r="N369">
            <v>40084</v>
          </cell>
        </row>
        <row r="370">
          <cell r="N370">
            <v>40084</v>
          </cell>
        </row>
        <row r="371">
          <cell r="N371">
            <v>40084</v>
          </cell>
        </row>
        <row r="372">
          <cell r="N372">
            <v>40084</v>
          </cell>
        </row>
        <row r="373">
          <cell r="N373">
            <v>40084</v>
          </cell>
        </row>
        <row r="374">
          <cell r="N374">
            <v>40084</v>
          </cell>
        </row>
        <row r="375">
          <cell r="N375">
            <v>40084</v>
          </cell>
        </row>
        <row r="376">
          <cell r="N376">
            <v>40084</v>
          </cell>
        </row>
        <row r="377">
          <cell r="N377">
            <v>40084</v>
          </cell>
        </row>
        <row r="378">
          <cell r="N378">
            <v>40084</v>
          </cell>
        </row>
        <row r="379">
          <cell r="N379">
            <v>40084</v>
          </cell>
        </row>
        <row r="380">
          <cell r="N380">
            <v>40084</v>
          </cell>
        </row>
        <row r="381">
          <cell r="N381">
            <v>40084</v>
          </cell>
        </row>
        <row r="382">
          <cell r="N382">
            <v>40085</v>
          </cell>
        </row>
        <row r="383">
          <cell r="N383">
            <v>40085</v>
          </cell>
        </row>
        <row r="384">
          <cell r="N384">
            <v>40085</v>
          </cell>
        </row>
        <row r="385">
          <cell r="N385">
            <v>40085</v>
          </cell>
        </row>
        <row r="386">
          <cell r="N386">
            <v>40085</v>
          </cell>
        </row>
        <row r="387">
          <cell r="N387">
            <v>40085</v>
          </cell>
        </row>
        <row r="388">
          <cell r="N388">
            <v>40085</v>
          </cell>
        </row>
        <row r="389">
          <cell r="N389">
            <v>40085</v>
          </cell>
        </row>
        <row r="390">
          <cell r="N390">
            <v>40085</v>
          </cell>
        </row>
        <row r="391">
          <cell r="N391">
            <v>40085</v>
          </cell>
        </row>
        <row r="392">
          <cell r="N392">
            <v>40085</v>
          </cell>
        </row>
        <row r="393">
          <cell r="N393">
            <v>40085</v>
          </cell>
        </row>
        <row r="394">
          <cell r="N394">
            <v>40085</v>
          </cell>
        </row>
        <row r="395">
          <cell r="N395">
            <v>40085</v>
          </cell>
        </row>
        <row r="396">
          <cell r="N396">
            <v>40085</v>
          </cell>
        </row>
        <row r="397">
          <cell r="N397">
            <v>40085</v>
          </cell>
        </row>
        <row r="398">
          <cell r="N398">
            <v>40085</v>
          </cell>
        </row>
        <row r="399">
          <cell r="N399">
            <v>40085</v>
          </cell>
        </row>
        <row r="400">
          <cell r="N400">
            <v>40085</v>
          </cell>
        </row>
        <row r="401">
          <cell r="N401">
            <v>40085</v>
          </cell>
        </row>
        <row r="402">
          <cell r="N402">
            <v>40085</v>
          </cell>
        </row>
        <row r="403">
          <cell r="N403">
            <v>40085</v>
          </cell>
        </row>
        <row r="404">
          <cell r="N404">
            <v>40085</v>
          </cell>
        </row>
        <row r="405">
          <cell r="N405">
            <v>40085</v>
          </cell>
        </row>
        <row r="406">
          <cell r="N406">
            <v>40085</v>
          </cell>
        </row>
        <row r="407">
          <cell r="N407">
            <v>40085</v>
          </cell>
        </row>
        <row r="408">
          <cell r="N408">
            <v>40085</v>
          </cell>
        </row>
        <row r="409">
          <cell r="N409">
            <v>40085</v>
          </cell>
        </row>
        <row r="410">
          <cell r="N410">
            <v>40085</v>
          </cell>
        </row>
        <row r="411">
          <cell r="N411">
            <v>40085</v>
          </cell>
        </row>
        <row r="412">
          <cell r="N412">
            <v>40085</v>
          </cell>
        </row>
        <row r="413">
          <cell r="N413">
            <v>40085</v>
          </cell>
        </row>
        <row r="414">
          <cell r="N414">
            <v>40085</v>
          </cell>
        </row>
        <row r="415">
          <cell r="N415">
            <v>40085</v>
          </cell>
        </row>
        <row r="416">
          <cell r="N416">
            <v>40085</v>
          </cell>
        </row>
        <row r="417">
          <cell r="N417">
            <v>40085</v>
          </cell>
        </row>
        <row r="418">
          <cell r="N418">
            <v>40085</v>
          </cell>
        </row>
        <row r="419">
          <cell r="N419">
            <v>40085</v>
          </cell>
        </row>
        <row r="420">
          <cell r="N420">
            <v>40085</v>
          </cell>
        </row>
        <row r="421">
          <cell r="N421">
            <v>40085</v>
          </cell>
        </row>
        <row r="422">
          <cell r="N422">
            <v>40085</v>
          </cell>
        </row>
        <row r="423">
          <cell r="N423">
            <v>40085</v>
          </cell>
        </row>
        <row r="424">
          <cell r="N424">
            <v>40085</v>
          </cell>
        </row>
        <row r="425">
          <cell r="N425">
            <v>40085</v>
          </cell>
        </row>
        <row r="426">
          <cell r="N426">
            <v>40085</v>
          </cell>
        </row>
        <row r="427">
          <cell r="N427">
            <v>40085</v>
          </cell>
        </row>
        <row r="428">
          <cell r="N428">
            <v>40085</v>
          </cell>
        </row>
        <row r="429">
          <cell r="N429">
            <v>40085</v>
          </cell>
        </row>
        <row r="430">
          <cell r="N430">
            <v>40085</v>
          </cell>
        </row>
        <row r="431">
          <cell r="N431">
            <v>40085</v>
          </cell>
        </row>
        <row r="432">
          <cell r="N432">
            <v>40085</v>
          </cell>
        </row>
        <row r="433">
          <cell r="N433">
            <v>40085</v>
          </cell>
        </row>
        <row r="434">
          <cell r="N434">
            <v>40086</v>
          </cell>
        </row>
        <row r="435">
          <cell r="N435">
            <v>40086</v>
          </cell>
        </row>
        <row r="436">
          <cell r="N436">
            <v>40086</v>
          </cell>
        </row>
        <row r="437">
          <cell r="N437">
            <v>40086</v>
          </cell>
        </row>
        <row r="438">
          <cell r="N438">
            <v>40086</v>
          </cell>
        </row>
        <row r="439">
          <cell r="N439">
            <v>40086</v>
          </cell>
        </row>
        <row r="440">
          <cell r="N440">
            <v>40086</v>
          </cell>
        </row>
        <row r="441">
          <cell r="N441">
            <v>40086</v>
          </cell>
        </row>
        <row r="442">
          <cell r="N442">
            <v>40086</v>
          </cell>
        </row>
        <row r="443">
          <cell r="N443">
            <v>40086</v>
          </cell>
        </row>
        <row r="444">
          <cell r="N444">
            <v>40086</v>
          </cell>
        </row>
        <row r="445">
          <cell r="N445">
            <v>40086</v>
          </cell>
        </row>
        <row r="446">
          <cell r="N446">
            <v>40086</v>
          </cell>
        </row>
        <row r="447">
          <cell r="N447">
            <v>40086</v>
          </cell>
        </row>
        <row r="448">
          <cell r="N448">
            <v>40086</v>
          </cell>
        </row>
        <row r="449">
          <cell r="N449">
            <v>40086</v>
          </cell>
        </row>
        <row r="450">
          <cell r="N450">
            <v>40086</v>
          </cell>
        </row>
        <row r="451">
          <cell r="N451">
            <v>40086</v>
          </cell>
        </row>
        <row r="452">
          <cell r="N452">
            <v>40086</v>
          </cell>
        </row>
        <row r="453">
          <cell r="N453">
            <v>40086</v>
          </cell>
        </row>
        <row r="454">
          <cell r="N454">
            <v>40086</v>
          </cell>
        </row>
        <row r="455">
          <cell r="N455">
            <v>40086</v>
          </cell>
        </row>
        <row r="456">
          <cell r="N456">
            <v>40086</v>
          </cell>
        </row>
        <row r="457">
          <cell r="N457">
            <v>40086</v>
          </cell>
        </row>
        <row r="458">
          <cell r="N458">
            <v>40086</v>
          </cell>
        </row>
        <row r="459">
          <cell r="N459">
            <v>40086</v>
          </cell>
        </row>
        <row r="460">
          <cell r="N460">
            <v>40086</v>
          </cell>
        </row>
        <row r="461">
          <cell r="N461">
            <v>40086</v>
          </cell>
        </row>
        <row r="462">
          <cell r="N462">
            <v>40086</v>
          </cell>
        </row>
        <row r="463">
          <cell r="N463">
            <v>40086</v>
          </cell>
        </row>
        <row r="464">
          <cell r="N464">
            <v>40086</v>
          </cell>
        </row>
        <row r="465">
          <cell r="N465">
            <v>40086</v>
          </cell>
        </row>
        <row r="466">
          <cell r="N466">
            <v>40086</v>
          </cell>
        </row>
        <row r="467">
          <cell r="N467">
            <v>40086</v>
          </cell>
        </row>
        <row r="468">
          <cell r="N468">
            <v>40086</v>
          </cell>
        </row>
        <row r="469">
          <cell r="N469">
            <v>40086</v>
          </cell>
        </row>
        <row r="470">
          <cell r="N470">
            <v>40086</v>
          </cell>
        </row>
        <row r="471">
          <cell r="N471">
            <v>40086</v>
          </cell>
        </row>
        <row r="472">
          <cell r="N472">
            <v>40086</v>
          </cell>
        </row>
        <row r="473">
          <cell r="N473">
            <v>40086</v>
          </cell>
        </row>
        <row r="474">
          <cell r="N474">
            <v>40086</v>
          </cell>
        </row>
        <row r="475">
          <cell r="N475">
            <v>40086</v>
          </cell>
        </row>
        <row r="476">
          <cell r="N476">
            <v>40086</v>
          </cell>
        </row>
        <row r="477">
          <cell r="N477">
            <v>40086</v>
          </cell>
        </row>
        <row r="478">
          <cell r="N478">
            <v>40086</v>
          </cell>
        </row>
        <row r="479">
          <cell r="N479">
            <v>40086</v>
          </cell>
        </row>
        <row r="480">
          <cell r="N480">
            <v>40086</v>
          </cell>
        </row>
        <row r="481">
          <cell r="N481">
            <v>40086</v>
          </cell>
        </row>
        <row r="482">
          <cell r="N482">
            <v>40086</v>
          </cell>
        </row>
        <row r="483">
          <cell r="N483">
            <v>40086</v>
          </cell>
        </row>
        <row r="484">
          <cell r="N484">
            <v>40086</v>
          </cell>
        </row>
        <row r="485">
          <cell r="N485">
            <v>40086</v>
          </cell>
        </row>
        <row r="486">
          <cell r="N486">
            <v>40086</v>
          </cell>
        </row>
        <row r="487">
          <cell r="N487">
            <v>40086</v>
          </cell>
        </row>
        <row r="488">
          <cell r="N488">
            <v>40086</v>
          </cell>
        </row>
        <row r="489">
          <cell r="N489">
            <v>40086</v>
          </cell>
        </row>
        <row r="490">
          <cell r="N490">
            <v>40086</v>
          </cell>
        </row>
        <row r="491">
          <cell r="N491">
            <v>40086</v>
          </cell>
        </row>
        <row r="492">
          <cell r="N492">
            <v>40086</v>
          </cell>
        </row>
        <row r="493">
          <cell r="N493">
            <v>40086</v>
          </cell>
        </row>
        <row r="494">
          <cell r="N494">
            <v>40086</v>
          </cell>
        </row>
        <row r="495">
          <cell r="N495">
            <v>40086</v>
          </cell>
        </row>
        <row r="496">
          <cell r="N496">
            <v>40087</v>
          </cell>
        </row>
        <row r="497">
          <cell r="N497">
            <v>40087</v>
          </cell>
        </row>
        <row r="498">
          <cell r="N498">
            <v>40087</v>
          </cell>
        </row>
        <row r="499">
          <cell r="N499">
            <v>40087</v>
          </cell>
        </row>
        <row r="500">
          <cell r="N500">
            <v>40087</v>
          </cell>
        </row>
        <row r="501">
          <cell r="N501">
            <v>40087</v>
          </cell>
        </row>
        <row r="502">
          <cell r="N502">
            <v>40087</v>
          </cell>
        </row>
        <row r="503">
          <cell r="N503">
            <v>40087</v>
          </cell>
        </row>
        <row r="504">
          <cell r="N504">
            <v>40087</v>
          </cell>
        </row>
        <row r="505">
          <cell r="N505">
            <v>40087</v>
          </cell>
        </row>
        <row r="506">
          <cell r="N506">
            <v>40087</v>
          </cell>
        </row>
        <row r="507">
          <cell r="N507">
            <v>40087</v>
          </cell>
        </row>
        <row r="508">
          <cell r="N508">
            <v>40087</v>
          </cell>
        </row>
        <row r="509">
          <cell r="N509">
            <v>40087</v>
          </cell>
        </row>
        <row r="510">
          <cell r="N510">
            <v>40087</v>
          </cell>
        </row>
        <row r="511">
          <cell r="N511">
            <v>40087</v>
          </cell>
        </row>
        <row r="512">
          <cell r="N512">
            <v>40087</v>
          </cell>
        </row>
        <row r="513">
          <cell r="N513">
            <v>40087</v>
          </cell>
        </row>
        <row r="514">
          <cell r="N514">
            <v>40091</v>
          </cell>
        </row>
        <row r="515">
          <cell r="N515">
            <v>40091</v>
          </cell>
        </row>
        <row r="516">
          <cell r="N516">
            <v>40091</v>
          </cell>
        </row>
        <row r="517">
          <cell r="N517">
            <v>40091</v>
          </cell>
        </row>
        <row r="518">
          <cell r="N518">
            <v>40091</v>
          </cell>
        </row>
        <row r="519">
          <cell r="N519">
            <v>40091</v>
          </cell>
        </row>
        <row r="520">
          <cell r="N520">
            <v>40091</v>
          </cell>
        </row>
        <row r="521">
          <cell r="N521">
            <v>40091</v>
          </cell>
        </row>
        <row r="522">
          <cell r="N522">
            <v>40091</v>
          </cell>
        </row>
        <row r="523">
          <cell r="N523">
            <v>40091</v>
          </cell>
        </row>
        <row r="524">
          <cell r="N524">
            <v>40091</v>
          </cell>
        </row>
        <row r="525">
          <cell r="N525">
            <v>40091</v>
          </cell>
        </row>
        <row r="526">
          <cell r="N526">
            <v>40091</v>
          </cell>
        </row>
        <row r="527">
          <cell r="N527">
            <v>40091</v>
          </cell>
        </row>
        <row r="528">
          <cell r="N528">
            <v>40091</v>
          </cell>
        </row>
        <row r="529">
          <cell r="N529">
            <v>40091</v>
          </cell>
        </row>
        <row r="530">
          <cell r="N530">
            <v>40091</v>
          </cell>
        </row>
        <row r="531">
          <cell r="N531">
            <v>40091</v>
          </cell>
        </row>
        <row r="532">
          <cell r="N532">
            <v>40091</v>
          </cell>
        </row>
        <row r="533">
          <cell r="N533">
            <v>40091</v>
          </cell>
        </row>
        <row r="534">
          <cell r="N534">
            <v>40091</v>
          </cell>
        </row>
        <row r="535">
          <cell r="N535">
            <v>40091</v>
          </cell>
        </row>
        <row r="536">
          <cell r="N536">
            <v>40091</v>
          </cell>
        </row>
        <row r="537">
          <cell r="N537">
            <v>40091</v>
          </cell>
        </row>
        <row r="538">
          <cell r="N538">
            <v>40091</v>
          </cell>
        </row>
        <row r="539">
          <cell r="N539">
            <v>40091</v>
          </cell>
        </row>
        <row r="540">
          <cell r="N540">
            <v>40091</v>
          </cell>
        </row>
        <row r="541">
          <cell r="N541">
            <v>40091</v>
          </cell>
        </row>
        <row r="542">
          <cell r="N542">
            <v>40091</v>
          </cell>
        </row>
        <row r="543">
          <cell r="N543">
            <v>40091</v>
          </cell>
        </row>
        <row r="544">
          <cell r="N544">
            <v>40091</v>
          </cell>
        </row>
        <row r="545">
          <cell r="N545">
            <v>40091</v>
          </cell>
        </row>
        <row r="546">
          <cell r="N546">
            <v>40091</v>
          </cell>
        </row>
        <row r="547">
          <cell r="N547">
            <v>40091</v>
          </cell>
        </row>
        <row r="548">
          <cell r="N548">
            <v>40091</v>
          </cell>
        </row>
        <row r="549">
          <cell r="N549">
            <v>40091</v>
          </cell>
        </row>
        <row r="550">
          <cell r="N550">
            <v>40091</v>
          </cell>
        </row>
        <row r="551">
          <cell r="N551">
            <v>40091</v>
          </cell>
        </row>
        <row r="552">
          <cell r="N552">
            <v>40092</v>
          </cell>
        </row>
        <row r="553">
          <cell r="N553">
            <v>40092</v>
          </cell>
        </row>
        <row r="554">
          <cell r="N554">
            <v>40092</v>
          </cell>
        </row>
        <row r="555">
          <cell r="N555">
            <v>40092</v>
          </cell>
        </row>
        <row r="556">
          <cell r="N556">
            <v>40092</v>
          </cell>
        </row>
        <row r="557">
          <cell r="N557">
            <v>40092</v>
          </cell>
        </row>
        <row r="558">
          <cell r="N558">
            <v>40092</v>
          </cell>
        </row>
        <row r="559">
          <cell r="N559">
            <v>40092</v>
          </cell>
        </row>
        <row r="560">
          <cell r="N560">
            <v>40092</v>
          </cell>
        </row>
        <row r="561">
          <cell r="N561">
            <v>40092</v>
          </cell>
        </row>
        <row r="562">
          <cell r="N562">
            <v>40092</v>
          </cell>
        </row>
        <row r="563">
          <cell r="N563">
            <v>40092</v>
          </cell>
        </row>
        <row r="564">
          <cell r="N564">
            <v>40092</v>
          </cell>
        </row>
        <row r="565">
          <cell r="N565">
            <v>40092</v>
          </cell>
        </row>
        <row r="566">
          <cell r="N566">
            <v>40092</v>
          </cell>
        </row>
        <row r="567">
          <cell r="N567">
            <v>40092</v>
          </cell>
        </row>
        <row r="568">
          <cell r="N568">
            <v>40092</v>
          </cell>
        </row>
        <row r="569">
          <cell r="N569">
            <v>40092</v>
          </cell>
        </row>
        <row r="570">
          <cell r="N570">
            <v>40092</v>
          </cell>
        </row>
        <row r="571">
          <cell r="N571">
            <v>40092</v>
          </cell>
        </row>
        <row r="572">
          <cell r="N572">
            <v>40092</v>
          </cell>
        </row>
        <row r="573">
          <cell r="N573">
            <v>40092</v>
          </cell>
        </row>
        <row r="574">
          <cell r="N574">
            <v>40092</v>
          </cell>
        </row>
        <row r="575">
          <cell r="N575">
            <v>40092</v>
          </cell>
        </row>
        <row r="576">
          <cell r="N576">
            <v>40092</v>
          </cell>
        </row>
        <row r="577">
          <cell r="N577">
            <v>40092</v>
          </cell>
        </row>
        <row r="578">
          <cell r="N578">
            <v>40092</v>
          </cell>
        </row>
        <row r="579">
          <cell r="N579">
            <v>40092</v>
          </cell>
        </row>
        <row r="580">
          <cell r="N580">
            <v>40092</v>
          </cell>
        </row>
        <row r="581">
          <cell r="N581">
            <v>40092</v>
          </cell>
        </row>
        <row r="582">
          <cell r="N582">
            <v>40092</v>
          </cell>
        </row>
        <row r="583">
          <cell r="N583">
            <v>40092</v>
          </cell>
        </row>
        <row r="584">
          <cell r="N584">
            <v>40092</v>
          </cell>
        </row>
        <row r="585">
          <cell r="N585">
            <v>40092</v>
          </cell>
        </row>
        <row r="586">
          <cell r="N586">
            <v>40092</v>
          </cell>
        </row>
        <row r="587">
          <cell r="N587">
            <v>40092</v>
          </cell>
        </row>
        <row r="588">
          <cell r="N588">
            <v>40092</v>
          </cell>
        </row>
        <row r="589">
          <cell r="N589">
            <v>40092</v>
          </cell>
        </row>
        <row r="590">
          <cell r="N590">
            <v>40092</v>
          </cell>
        </row>
        <row r="591">
          <cell r="N591">
            <v>40092</v>
          </cell>
        </row>
        <row r="592">
          <cell r="N592">
            <v>40092</v>
          </cell>
        </row>
        <row r="593">
          <cell r="N593">
            <v>40092</v>
          </cell>
        </row>
        <row r="594">
          <cell r="N594">
            <v>40092</v>
          </cell>
        </row>
        <row r="595">
          <cell r="N595">
            <v>40092</v>
          </cell>
        </row>
        <row r="596">
          <cell r="N596">
            <v>40092</v>
          </cell>
        </row>
        <row r="597">
          <cell r="N597">
            <v>40093</v>
          </cell>
        </row>
        <row r="598">
          <cell r="N598">
            <v>40093</v>
          </cell>
        </row>
        <row r="599">
          <cell r="N599">
            <v>40093</v>
          </cell>
        </row>
        <row r="600">
          <cell r="N600">
            <v>40093</v>
          </cell>
        </row>
        <row r="601">
          <cell r="N601">
            <v>40093</v>
          </cell>
        </row>
        <row r="602">
          <cell r="N602">
            <v>40093</v>
          </cell>
        </row>
        <row r="603">
          <cell r="N603">
            <v>40093</v>
          </cell>
        </row>
        <row r="604">
          <cell r="N604">
            <v>40093</v>
          </cell>
        </row>
        <row r="605">
          <cell r="N605">
            <v>40093</v>
          </cell>
        </row>
        <row r="606">
          <cell r="N606">
            <v>40093</v>
          </cell>
        </row>
        <row r="607">
          <cell r="N607">
            <v>40093</v>
          </cell>
        </row>
        <row r="608">
          <cell r="N608">
            <v>40093</v>
          </cell>
        </row>
        <row r="609">
          <cell r="N609">
            <v>40093</v>
          </cell>
        </row>
        <row r="610">
          <cell r="N610">
            <v>40093</v>
          </cell>
        </row>
        <row r="611">
          <cell r="N611">
            <v>40093</v>
          </cell>
        </row>
        <row r="612">
          <cell r="N612">
            <v>40093</v>
          </cell>
        </row>
        <row r="613">
          <cell r="N613">
            <v>40093</v>
          </cell>
        </row>
        <row r="614">
          <cell r="N614">
            <v>40093</v>
          </cell>
        </row>
        <row r="615">
          <cell r="N615">
            <v>40093</v>
          </cell>
        </row>
        <row r="616">
          <cell r="N616">
            <v>40093</v>
          </cell>
        </row>
        <row r="617">
          <cell r="N617">
            <v>40093</v>
          </cell>
        </row>
        <row r="618">
          <cell r="N618">
            <v>40093</v>
          </cell>
        </row>
        <row r="619">
          <cell r="N619">
            <v>40093</v>
          </cell>
        </row>
        <row r="620">
          <cell r="N620">
            <v>40093</v>
          </cell>
        </row>
        <row r="621">
          <cell r="N621">
            <v>40093</v>
          </cell>
        </row>
        <row r="622">
          <cell r="N622">
            <v>40093</v>
          </cell>
        </row>
        <row r="623">
          <cell r="N623">
            <v>40093</v>
          </cell>
        </row>
        <row r="624">
          <cell r="N624">
            <v>40093</v>
          </cell>
        </row>
        <row r="625">
          <cell r="N625">
            <v>40093</v>
          </cell>
        </row>
        <row r="626">
          <cell r="N626">
            <v>40093</v>
          </cell>
        </row>
        <row r="627">
          <cell r="N627">
            <v>40093</v>
          </cell>
        </row>
        <row r="628">
          <cell r="N628">
            <v>40093</v>
          </cell>
        </row>
        <row r="629">
          <cell r="N629">
            <v>40093</v>
          </cell>
        </row>
        <row r="630">
          <cell r="N630">
            <v>40093</v>
          </cell>
        </row>
        <row r="631">
          <cell r="N631">
            <v>40093</v>
          </cell>
        </row>
        <row r="632">
          <cell r="N632">
            <v>40093</v>
          </cell>
        </row>
        <row r="633">
          <cell r="N633">
            <v>40093</v>
          </cell>
        </row>
        <row r="634">
          <cell r="N634">
            <v>40093</v>
          </cell>
        </row>
        <row r="635">
          <cell r="N635">
            <v>40093</v>
          </cell>
        </row>
        <row r="636">
          <cell r="N636">
            <v>40093</v>
          </cell>
        </row>
        <row r="637">
          <cell r="N637">
            <v>40093</v>
          </cell>
        </row>
        <row r="638">
          <cell r="N638">
            <v>40093</v>
          </cell>
        </row>
        <row r="639">
          <cell r="N639">
            <v>40093</v>
          </cell>
        </row>
        <row r="640">
          <cell r="N640">
            <v>40093</v>
          </cell>
        </row>
        <row r="641">
          <cell r="N641">
            <v>40093</v>
          </cell>
        </row>
        <row r="642">
          <cell r="N642">
            <v>40093</v>
          </cell>
        </row>
        <row r="643">
          <cell r="N643">
            <v>40093</v>
          </cell>
        </row>
        <row r="644">
          <cell r="N644">
            <v>40093</v>
          </cell>
        </row>
        <row r="645">
          <cell r="N645">
            <v>40093</v>
          </cell>
        </row>
        <row r="646">
          <cell r="N646">
            <v>40093</v>
          </cell>
        </row>
        <row r="647">
          <cell r="N647">
            <v>40093</v>
          </cell>
        </row>
        <row r="648">
          <cell r="N648">
            <v>40093</v>
          </cell>
        </row>
        <row r="649">
          <cell r="N649">
            <v>40093</v>
          </cell>
        </row>
        <row r="650">
          <cell r="N650">
            <v>40093</v>
          </cell>
        </row>
        <row r="651">
          <cell r="N651">
            <v>40093</v>
          </cell>
        </row>
        <row r="652">
          <cell r="N652">
            <v>40093</v>
          </cell>
        </row>
        <row r="653">
          <cell r="N653">
            <v>40093</v>
          </cell>
        </row>
        <row r="654">
          <cell r="N654">
            <v>40093</v>
          </cell>
        </row>
        <row r="655">
          <cell r="N655">
            <v>40093</v>
          </cell>
        </row>
        <row r="656">
          <cell r="N656">
            <v>40093</v>
          </cell>
        </row>
        <row r="657">
          <cell r="N657">
            <v>40093</v>
          </cell>
        </row>
        <row r="658">
          <cell r="N658">
            <v>40093</v>
          </cell>
        </row>
        <row r="659">
          <cell r="N659">
            <v>40093</v>
          </cell>
        </row>
        <row r="660">
          <cell r="N660">
            <v>40093</v>
          </cell>
        </row>
        <row r="661">
          <cell r="N661">
            <v>40093</v>
          </cell>
        </row>
        <row r="662">
          <cell r="N662">
            <v>40093</v>
          </cell>
        </row>
        <row r="663">
          <cell r="N663">
            <v>40093</v>
          </cell>
        </row>
        <row r="664">
          <cell r="N664">
            <v>40093</v>
          </cell>
        </row>
        <row r="665">
          <cell r="N665">
            <v>40093</v>
          </cell>
        </row>
        <row r="666">
          <cell r="N666">
            <v>40093</v>
          </cell>
        </row>
        <row r="667">
          <cell r="N667">
            <v>40093</v>
          </cell>
        </row>
        <row r="668">
          <cell r="N668">
            <v>40093</v>
          </cell>
        </row>
        <row r="669">
          <cell r="N669">
            <v>40094</v>
          </cell>
        </row>
        <row r="670">
          <cell r="N670">
            <v>40094</v>
          </cell>
        </row>
        <row r="671">
          <cell r="N671">
            <v>40094</v>
          </cell>
        </row>
        <row r="672">
          <cell r="N672">
            <v>40094</v>
          </cell>
        </row>
        <row r="673">
          <cell r="N673">
            <v>40094</v>
          </cell>
        </row>
        <row r="674">
          <cell r="N674">
            <v>40094</v>
          </cell>
        </row>
        <row r="675">
          <cell r="N675">
            <v>40094</v>
          </cell>
        </row>
        <row r="676">
          <cell r="N676">
            <v>40094</v>
          </cell>
        </row>
        <row r="677">
          <cell r="N677">
            <v>40094</v>
          </cell>
        </row>
        <row r="678">
          <cell r="N678">
            <v>40094</v>
          </cell>
        </row>
        <row r="679">
          <cell r="N679">
            <v>40094</v>
          </cell>
        </row>
        <row r="680">
          <cell r="N680">
            <v>40094</v>
          </cell>
        </row>
        <row r="681">
          <cell r="N681">
            <v>40094</v>
          </cell>
        </row>
        <row r="682">
          <cell r="N682">
            <v>40094</v>
          </cell>
        </row>
        <row r="683">
          <cell r="N683">
            <v>40094</v>
          </cell>
        </row>
        <row r="684">
          <cell r="N684">
            <v>40094</v>
          </cell>
        </row>
        <row r="685">
          <cell r="N685">
            <v>40094</v>
          </cell>
        </row>
        <row r="686">
          <cell r="N686">
            <v>40094</v>
          </cell>
        </row>
        <row r="687">
          <cell r="N687">
            <v>40094</v>
          </cell>
        </row>
        <row r="688">
          <cell r="N688">
            <v>40094</v>
          </cell>
        </row>
        <row r="689">
          <cell r="N689">
            <v>40094</v>
          </cell>
        </row>
        <row r="690">
          <cell r="N690">
            <v>40094</v>
          </cell>
        </row>
        <row r="691">
          <cell r="N691">
            <v>40094</v>
          </cell>
        </row>
        <row r="692">
          <cell r="N692">
            <v>40094</v>
          </cell>
        </row>
        <row r="693">
          <cell r="N693">
            <v>40094</v>
          </cell>
        </row>
        <row r="694">
          <cell r="N694">
            <v>40094</v>
          </cell>
        </row>
        <row r="695">
          <cell r="N695">
            <v>40094</v>
          </cell>
        </row>
        <row r="696">
          <cell r="N696">
            <v>40094</v>
          </cell>
        </row>
        <row r="697">
          <cell r="N697">
            <v>40094</v>
          </cell>
        </row>
        <row r="698">
          <cell r="N698">
            <v>40094</v>
          </cell>
        </row>
        <row r="699">
          <cell r="N699">
            <v>40094</v>
          </cell>
        </row>
        <row r="700">
          <cell r="N700">
            <v>40098</v>
          </cell>
        </row>
        <row r="701">
          <cell r="N701">
            <v>40098</v>
          </cell>
        </row>
        <row r="702">
          <cell r="N702">
            <v>40098</v>
          </cell>
        </row>
        <row r="703">
          <cell r="N703">
            <v>40098</v>
          </cell>
        </row>
        <row r="704">
          <cell r="N704">
            <v>40098</v>
          </cell>
        </row>
        <row r="705">
          <cell r="N705">
            <v>40098</v>
          </cell>
        </row>
        <row r="706">
          <cell r="N706">
            <v>40098</v>
          </cell>
        </row>
        <row r="707">
          <cell r="N707">
            <v>40098</v>
          </cell>
        </row>
        <row r="708">
          <cell r="N708">
            <v>40098</v>
          </cell>
        </row>
        <row r="709">
          <cell r="N709">
            <v>40098</v>
          </cell>
        </row>
        <row r="710">
          <cell r="N710">
            <v>40098</v>
          </cell>
        </row>
        <row r="711">
          <cell r="N711">
            <v>40098</v>
          </cell>
        </row>
        <row r="712">
          <cell r="N712">
            <v>40098</v>
          </cell>
        </row>
        <row r="713">
          <cell r="N713">
            <v>40098</v>
          </cell>
        </row>
        <row r="714">
          <cell r="N714">
            <v>40098</v>
          </cell>
        </row>
        <row r="715">
          <cell r="N715">
            <v>40098</v>
          </cell>
        </row>
        <row r="716">
          <cell r="N716">
            <v>40098</v>
          </cell>
        </row>
        <row r="717">
          <cell r="N717">
            <v>40098</v>
          </cell>
        </row>
        <row r="718">
          <cell r="N718">
            <v>40098</v>
          </cell>
        </row>
        <row r="719">
          <cell r="N719">
            <v>40098</v>
          </cell>
        </row>
        <row r="720">
          <cell r="N720">
            <v>40098</v>
          </cell>
        </row>
        <row r="721">
          <cell r="N721">
            <v>40098</v>
          </cell>
        </row>
        <row r="722">
          <cell r="N722">
            <v>40098</v>
          </cell>
        </row>
        <row r="723">
          <cell r="N723">
            <v>40098</v>
          </cell>
        </row>
        <row r="724">
          <cell r="N724">
            <v>40098</v>
          </cell>
        </row>
        <row r="725">
          <cell r="N725">
            <v>40098</v>
          </cell>
        </row>
        <row r="726">
          <cell r="N726">
            <v>40098</v>
          </cell>
        </row>
        <row r="727">
          <cell r="N727">
            <v>40098</v>
          </cell>
        </row>
        <row r="728">
          <cell r="N728">
            <v>40098</v>
          </cell>
        </row>
        <row r="729">
          <cell r="N729">
            <v>40098</v>
          </cell>
        </row>
        <row r="730">
          <cell r="N730">
            <v>40098</v>
          </cell>
        </row>
        <row r="731">
          <cell r="N731">
            <v>40098</v>
          </cell>
        </row>
        <row r="732">
          <cell r="N732">
            <v>40098</v>
          </cell>
        </row>
        <row r="733">
          <cell r="N733">
            <v>40098</v>
          </cell>
        </row>
        <row r="734">
          <cell r="N734">
            <v>40098</v>
          </cell>
        </row>
        <row r="735">
          <cell r="N735">
            <v>40099</v>
          </cell>
        </row>
        <row r="736">
          <cell r="N736">
            <v>40099</v>
          </cell>
        </row>
        <row r="737">
          <cell r="N737">
            <v>40099</v>
          </cell>
        </row>
        <row r="738">
          <cell r="N738">
            <v>40099</v>
          </cell>
        </row>
        <row r="739">
          <cell r="N739">
            <v>40099</v>
          </cell>
        </row>
        <row r="740">
          <cell r="N740">
            <v>40099</v>
          </cell>
        </row>
        <row r="741">
          <cell r="N741">
            <v>40099</v>
          </cell>
        </row>
        <row r="742">
          <cell r="N742">
            <v>40099</v>
          </cell>
        </row>
        <row r="743">
          <cell r="N743">
            <v>40099</v>
          </cell>
        </row>
        <row r="744">
          <cell r="N744">
            <v>40099</v>
          </cell>
        </row>
        <row r="745">
          <cell r="N745">
            <v>40099</v>
          </cell>
        </row>
        <row r="746">
          <cell r="N746">
            <v>40099</v>
          </cell>
        </row>
        <row r="747">
          <cell r="N747">
            <v>40099</v>
          </cell>
        </row>
        <row r="748">
          <cell r="N748">
            <v>40099</v>
          </cell>
        </row>
        <row r="749">
          <cell r="N749">
            <v>40099</v>
          </cell>
        </row>
        <row r="750">
          <cell r="N750">
            <v>40099</v>
          </cell>
        </row>
        <row r="751">
          <cell r="N751">
            <v>40099</v>
          </cell>
        </row>
        <row r="752">
          <cell r="N752">
            <v>40099</v>
          </cell>
        </row>
        <row r="753">
          <cell r="N753">
            <v>40099</v>
          </cell>
        </row>
        <row r="754">
          <cell r="N754">
            <v>40099</v>
          </cell>
        </row>
        <row r="755">
          <cell r="N755">
            <v>40099</v>
          </cell>
        </row>
        <row r="756">
          <cell r="N756">
            <v>40099</v>
          </cell>
        </row>
        <row r="757">
          <cell r="N757">
            <v>40099</v>
          </cell>
        </row>
        <row r="758">
          <cell r="N758">
            <v>40099</v>
          </cell>
        </row>
        <row r="759">
          <cell r="N759">
            <v>40099</v>
          </cell>
        </row>
        <row r="760">
          <cell r="N760">
            <v>40099</v>
          </cell>
        </row>
        <row r="761">
          <cell r="N761">
            <v>40099</v>
          </cell>
        </row>
        <row r="762">
          <cell r="N762">
            <v>40099</v>
          </cell>
        </row>
        <row r="763">
          <cell r="N763">
            <v>40099</v>
          </cell>
        </row>
        <row r="764">
          <cell r="N764">
            <v>40099</v>
          </cell>
        </row>
        <row r="765">
          <cell r="N765">
            <v>40099</v>
          </cell>
        </row>
        <row r="766">
          <cell r="N766">
            <v>40099</v>
          </cell>
        </row>
        <row r="767">
          <cell r="N767">
            <v>40099</v>
          </cell>
        </row>
        <row r="768">
          <cell r="N768">
            <v>40099</v>
          </cell>
        </row>
        <row r="769">
          <cell r="N769">
            <v>40099</v>
          </cell>
        </row>
        <row r="770">
          <cell r="N770">
            <v>40099</v>
          </cell>
        </row>
        <row r="771">
          <cell r="N771">
            <v>40099</v>
          </cell>
        </row>
        <row r="772">
          <cell r="N772">
            <v>40099</v>
          </cell>
        </row>
        <row r="773">
          <cell r="N773">
            <v>40099</v>
          </cell>
        </row>
        <row r="774">
          <cell r="N774">
            <v>40099</v>
          </cell>
        </row>
        <row r="775">
          <cell r="N775">
            <v>40099</v>
          </cell>
        </row>
        <row r="776">
          <cell r="N776">
            <v>40099</v>
          </cell>
        </row>
        <row r="777">
          <cell r="N777">
            <v>40099</v>
          </cell>
        </row>
        <row r="778">
          <cell r="N778">
            <v>40099</v>
          </cell>
        </row>
        <row r="779">
          <cell r="N779">
            <v>40099</v>
          </cell>
        </row>
        <row r="780">
          <cell r="N780">
            <v>40099</v>
          </cell>
        </row>
        <row r="781">
          <cell r="N781">
            <v>40099</v>
          </cell>
        </row>
        <row r="782">
          <cell r="N782">
            <v>40099</v>
          </cell>
        </row>
        <row r="783">
          <cell r="N783">
            <v>40099</v>
          </cell>
        </row>
        <row r="784">
          <cell r="N784">
            <v>40099</v>
          </cell>
        </row>
        <row r="785">
          <cell r="N785">
            <v>40099</v>
          </cell>
        </row>
        <row r="786">
          <cell r="N786">
            <v>40100</v>
          </cell>
        </row>
        <row r="787">
          <cell r="N787">
            <v>40100</v>
          </cell>
        </row>
        <row r="788">
          <cell r="N788">
            <v>40100</v>
          </cell>
        </row>
        <row r="789">
          <cell r="N789">
            <v>40100</v>
          </cell>
        </row>
        <row r="790">
          <cell r="N790">
            <v>40100</v>
          </cell>
        </row>
        <row r="791">
          <cell r="N791">
            <v>40100</v>
          </cell>
        </row>
        <row r="792">
          <cell r="N792">
            <v>40100</v>
          </cell>
        </row>
        <row r="793">
          <cell r="N793">
            <v>40100</v>
          </cell>
        </row>
        <row r="794">
          <cell r="N794">
            <v>40100</v>
          </cell>
        </row>
        <row r="795">
          <cell r="N795">
            <v>40100</v>
          </cell>
        </row>
        <row r="796">
          <cell r="N796">
            <v>40100</v>
          </cell>
        </row>
        <row r="797">
          <cell r="N797">
            <v>40100</v>
          </cell>
        </row>
        <row r="798">
          <cell r="N798">
            <v>40100</v>
          </cell>
        </row>
        <row r="799">
          <cell r="N799">
            <v>40100</v>
          </cell>
        </row>
        <row r="800">
          <cell r="N800">
            <v>40100</v>
          </cell>
        </row>
        <row r="801">
          <cell r="N801">
            <v>40100</v>
          </cell>
        </row>
        <row r="802">
          <cell r="N802">
            <v>40100</v>
          </cell>
        </row>
        <row r="803">
          <cell r="N803">
            <v>40100</v>
          </cell>
        </row>
        <row r="804">
          <cell r="N804">
            <v>40100</v>
          </cell>
        </row>
        <row r="805">
          <cell r="N805">
            <v>40100</v>
          </cell>
        </row>
        <row r="806">
          <cell r="N806">
            <v>40100</v>
          </cell>
        </row>
        <row r="807">
          <cell r="N807">
            <v>40100</v>
          </cell>
        </row>
        <row r="808">
          <cell r="N808">
            <v>40100</v>
          </cell>
        </row>
        <row r="809">
          <cell r="N809">
            <v>40100</v>
          </cell>
        </row>
        <row r="810">
          <cell r="N810">
            <v>40100</v>
          </cell>
        </row>
        <row r="811">
          <cell r="N811">
            <v>40100</v>
          </cell>
        </row>
        <row r="812">
          <cell r="N812">
            <v>40100</v>
          </cell>
        </row>
        <row r="813">
          <cell r="N813">
            <v>40100</v>
          </cell>
        </row>
        <row r="814">
          <cell r="N814">
            <v>40100</v>
          </cell>
        </row>
        <row r="815">
          <cell r="N815">
            <v>40100</v>
          </cell>
        </row>
        <row r="816">
          <cell r="N816">
            <v>40100</v>
          </cell>
        </row>
        <row r="817">
          <cell r="N817">
            <v>40100</v>
          </cell>
        </row>
        <row r="818">
          <cell r="N818">
            <v>40100</v>
          </cell>
        </row>
        <row r="819">
          <cell r="N819">
            <v>40100</v>
          </cell>
        </row>
        <row r="820">
          <cell r="N820">
            <v>40100</v>
          </cell>
        </row>
        <row r="821">
          <cell r="N821">
            <v>40100</v>
          </cell>
        </row>
        <row r="822">
          <cell r="N822">
            <v>40100</v>
          </cell>
        </row>
        <row r="823">
          <cell r="N823">
            <v>40100</v>
          </cell>
        </row>
        <row r="824">
          <cell r="N824">
            <v>40100</v>
          </cell>
        </row>
        <row r="825">
          <cell r="N825">
            <v>40100</v>
          </cell>
        </row>
        <row r="826">
          <cell r="N826">
            <v>40100</v>
          </cell>
        </row>
        <row r="827">
          <cell r="N827">
            <v>40100</v>
          </cell>
        </row>
        <row r="828">
          <cell r="N828">
            <v>40100</v>
          </cell>
        </row>
        <row r="829">
          <cell r="N829">
            <v>40100</v>
          </cell>
        </row>
        <row r="830">
          <cell r="N830">
            <v>40100</v>
          </cell>
        </row>
        <row r="831">
          <cell r="N831">
            <v>40100</v>
          </cell>
        </row>
        <row r="832">
          <cell r="N832">
            <v>40100</v>
          </cell>
        </row>
        <row r="833">
          <cell r="N833">
            <v>40100</v>
          </cell>
        </row>
        <row r="834">
          <cell r="N834">
            <v>40100</v>
          </cell>
        </row>
        <row r="835">
          <cell r="N835">
            <v>40100</v>
          </cell>
        </row>
        <row r="836">
          <cell r="N836">
            <v>40100</v>
          </cell>
        </row>
        <row r="837">
          <cell r="N837">
            <v>40100</v>
          </cell>
        </row>
        <row r="838">
          <cell r="N838">
            <v>40100</v>
          </cell>
        </row>
        <row r="839">
          <cell r="N839">
            <v>40100</v>
          </cell>
        </row>
        <row r="840">
          <cell r="N840">
            <v>40100</v>
          </cell>
        </row>
        <row r="841">
          <cell r="N841">
            <v>40100</v>
          </cell>
        </row>
        <row r="842">
          <cell r="N842">
            <v>40100</v>
          </cell>
        </row>
        <row r="843">
          <cell r="N843">
            <v>40100</v>
          </cell>
        </row>
        <row r="844">
          <cell r="N844">
            <v>40100</v>
          </cell>
        </row>
        <row r="845">
          <cell r="N845">
            <v>40100</v>
          </cell>
        </row>
        <row r="846">
          <cell r="N846">
            <v>40100</v>
          </cell>
        </row>
        <row r="847">
          <cell r="N847">
            <v>40100</v>
          </cell>
        </row>
        <row r="848">
          <cell r="N848">
            <v>40100</v>
          </cell>
        </row>
        <row r="849">
          <cell r="N849">
            <v>40100</v>
          </cell>
        </row>
        <row r="850">
          <cell r="N850">
            <v>40100</v>
          </cell>
        </row>
        <row r="851">
          <cell r="N851">
            <v>40100</v>
          </cell>
        </row>
        <row r="852">
          <cell r="N852">
            <v>40100</v>
          </cell>
        </row>
        <row r="853">
          <cell r="N853">
            <v>40100</v>
          </cell>
        </row>
        <row r="854">
          <cell r="N854">
            <v>40101</v>
          </cell>
        </row>
        <row r="855">
          <cell r="N855">
            <v>40101</v>
          </cell>
        </row>
        <row r="856">
          <cell r="N856">
            <v>40101</v>
          </cell>
        </row>
        <row r="857">
          <cell r="N857">
            <v>40101</v>
          </cell>
        </row>
        <row r="858">
          <cell r="N858">
            <v>40101</v>
          </cell>
        </row>
        <row r="859">
          <cell r="N859">
            <v>40101</v>
          </cell>
        </row>
        <row r="860">
          <cell r="N860">
            <v>40101</v>
          </cell>
        </row>
        <row r="861">
          <cell r="N861">
            <v>40101</v>
          </cell>
        </row>
        <row r="862">
          <cell r="N862">
            <v>40101</v>
          </cell>
        </row>
        <row r="863">
          <cell r="N863">
            <v>40101</v>
          </cell>
        </row>
        <row r="864">
          <cell r="N864">
            <v>40101</v>
          </cell>
        </row>
        <row r="865">
          <cell r="N865">
            <v>40101</v>
          </cell>
        </row>
        <row r="866">
          <cell r="N866">
            <v>40101</v>
          </cell>
        </row>
        <row r="867">
          <cell r="N867">
            <v>40101</v>
          </cell>
        </row>
        <row r="868">
          <cell r="N868">
            <v>40101</v>
          </cell>
        </row>
        <row r="869">
          <cell r="N869">
            <v>40101</v>
          </cell>
        </row>
        <row r="870">
          <cell r="N870">
            <v>40101</v>
          </cell>
        </row>
        <row r="871">
          <cell r="N871">
            <v>40101</v>
          </cell>
        </row>
        <row r="872">
          <cell r="N872">
            <v>40101</v>
          </cell>
        </row>
        <row r="873">
          <cell r="N873">
            <v>40101</v>
          </cell>
        </row>
        <row r="874">
          <cell r="N874">
            <v>40101</v>
          </cell>
        </row>
        <row r="875">
          <cell r="N875">
            <v>40101</v>
          </cell>
        </row>
        <row r="876">
          <cell r="N876">
            <v>40101</v>
          </cell>
        </row>
        <row r="877">
          <cell r="N877">
            <v>40101</v>
          </cell>
        </row>
        <row r="878">
          <cell r="N878">
            <v>40101</v>
          </cell>
        </row>
        <row r="879">
          <cell r="N879">
            <v>40101</v>
          </cell>
        </row>
        <row r="880">
          <cell r="N880">
            <v>40101</v>
          </cell>
        </row>
        <row r="881">
          <cell r="N881">
            <v>40101</v>
          </cell>
        </row>
        <row r="882">
          <cell r="N882">
            <v>40101</v>
          </cell>
        </row>
        <row r="883">
          <cell r="N883">
            <v>40101</v>
          </cell>
        </row>
        <row r="884">
          <cell r="N884">
            <v>40101</v>
          </cell>
        </row>
        <row r="885">
          <cell r="N885">
            <v>40101</v>
          </cell>
        </row>
        <row r="886">
          <cell r="N886">
            <v>40101</v>
          </cell>
        </row>
        <row r="887">
          <cell r="N887">
            <v>40101</v>
          </cell>
        </row>
        <row r="888">
          <cell r="N888">
            <v>40105</v>
          </cell>
        </row>
        <row r="889">
          <cell r="N889">
            <v>40105</v>
          </cell>
        </row>
        <row r="890">
          <cell r="N890">
            <v>40105</v>
          </cell>
        </row>
        <row r="891">
          <cell r="N891">
            <v>40105</v>
          </cell>
        </row>
        <row r="892">
          <cell r="N892">
            <v>40105</v>
          </cell>
        </row>
        <row r="893">
          <cell r="N893">
            <v>40105</v>
          </cell>
        </row>
        <row r="894">
          <cell r="N894">
            <v>40105</v>
          </cell>
        </row>
        <row r="895">
          <cell r="N895">
            <v>40105</v>
          </cell>
        </row>
        <row r="896">
          <cell r="N896">
            <v>40105</v>
          </cell>
        </row>
        <row r="897">
          <cell r="N897">
            <v>40105</v>
          </cell>
        </row>
        <row r="898">
          <cell r="N898">
            <v>40105</v>
          </cell>
        </row>
        <row r="899">
          <cell r="N899">
            <v>40105</v>
          </cell>
        </row>
        <row r="900">
          <cell r="N900">
            <v>40105</v>
          </cell>
        </row>
        <row r="901">
          <cell r="N901">
            <v>40105</v>
          </cell>
        </row>
        <row r="902">
          <cell r="N902">
            <v>40105</v>
          </cell>
        </row>
        <row r="903">
          <cell r="N903">
            <v>40105</v>
          </cell>
        </row>
        <row r="904">
          <cell r="N904">
            <v>40105</v>
          </cell>
        </row>
        <row r="905">
          <cell r="N905">
            <v>40105</v>
          </cell>
        </row>
        <row r="906">
          <cell r="N906">
            <v>40105</v>
          </cell>
        </row>
        <row r="907">
          <cell r="N907">
            <v>40105</v>
          </cell>
        </row>
        <row r="908">
          <cell r="N908">
            <v>40105</v>
          </cell>
        </row>
        <row r="909">
          <cell r="N909">
            <v>40105</v>
          </cell>
        </row>
        <row r="910">
          <cell r="N910">
            <v>40105</v>
          </cell>
        </row>
        <row r="911">
          <cell r="N911">
            <v>40105</v>
          </cell>
        </row>
        <row r="912">
          <cell r="N912">
            <v>40105</v>
          </cell>
        </row>
        <row r="913">
          <cell r="N913">
            <v>40105</v>
          </cell>
        </row>
        <row r="914">
          <cell r="N914">
            <v>40105</v>
          </cell>
        </row>
        <row r="915">
          <cell r="N915">
            <v>40106</v>
          </cell>
        </row>
        <row r="916">
          <cell r="N916">
            <v>40106</v>
          </cell>
        </row>
        <row r="917">
          <cell r="N917">
            <v>40106</v>
          </cell>
        </row>
        <row r="918">
          <cell r="N918">
            <v>40106</v>
          </cell>
        </row>
        <row r="919">
          <cell r="N919">
            <v>40106</v>
          </cell>
        </row>
        <row r="920">
          <cell r="N920">
            <v>40106</v>
          </cell>
        </row>
        <row r="921">
          <cell r="N921">
            <v>40106</v>
          </cell>
        </row>
        <row r="922">
          <cell r="N922">
            <v>40106</v>
          </cell>
        </row>
        <row r="923">
          <cell r="N923">
            <v>40106</v>
          </cell>
        </row>
        <row r="924">
          <cell r="N924">
            <v>40106</v>
          </cell>
        </row>
        <row r="925">
          <cell r="N925">
            <v>40106</v>
          </cell>
        </row>
        <row r="926">
          <cell r="N926">
            <v>40106</v>
          </cell>
        </row>
        <row r="927">
          <cell r="N927">
            <v>40106</v>
          </cell>
        </row>
        <row r="928">
          <cell r="N928">
            <v>40106</v>
          </cell>
        </row>
        <row r="929">
          <cell r="N929">
            <v>40106</v>
          </cell>
        </row>
        <row r="930">
          <cell r="N930">
            <v>40106</v>
          </cell>
        </row>
        <row r="931">
          <cell r="N931">
            <v>40106</v>
          </cell>
        </row>
        <row r="932">
          <cell r="N932">
            <v>40106</v>
          </cell>
        </row>
        <row r="933">
          <cell r="N933">
            <v>40106</v>
          </cell>
        </row>
        <row r="934">
          <cell r="N934">
            <v>40106</v>
          </cell>
        </row>
        <row r="935">
          <cell r="N935">
            <v>40106</v>
          </cell>
        </row>
        <row r="936">
          <cell r="N936">
            <v>40106</v>
          </cell>
        </row>
        <row r="937">
          <cell r="N937">
            <v>40106</v>
          </cell>
        </row>
        <row r="938">
          <cell r="N938">
            <v>40106</v>
          </cell>
        </row>
        <row r="939">
          <cell r="N939">
            <v>40106</v>
          </cell>
        </row>
        <row r="940">
          <cell r="N940">
            <v>40106</v>
          </cell>
        </row>
        <row r="941">
          <cell r="N941">
            <v>40106</v>
          </cell>
        </row>
        <row r="942">
          <cell r="N942">
            <v>40106</v>
          </cell>
        </row>
        <row r="943">
          <cell r="N943">
            <v>40106</v>
          </cell>
        </row>
        <row r="944">
          <cell r="N944">
            <v>40106</v>
          </cell>
        </row>
        <row r="945">
          <cell r="N945">
            <v>40106</v>
          </cell>
        </row>
        <row r="946">
          <cell r="N946">
            <v>40106</v>
          </cell>
        </row>
        <row r="947">
          <cell r="N947">
            <v>40106</v>
          </cell>
        </row>
        <row r="948">
          <cell r="N948">
            <v>40106</v>
          </cell>
        </row>
        <row r="949">
          <cell r="N949">
            <v>40106</v>
          </cell>
        </row>
        <row r="950">
          <cell r="N950">
            <v>40106</v>
          </cell>
        </row>
        <row r="951">
          <cell r="N951">
            <v>40106</v>
          </cell>
        </row>
        <row r="952">
          <cell r="N952">
            <v>40106</v>
          </cell>
        </row>
        <row r="953">
          <cell r="N953">
            <v>40106</v>
          </cell>
        </row>
        <row r="954">
          <cell r="N954">
            <v>40106</v>
          </cell>
        </row>
        <row r="955">
          <cell r="N955">
            <v>40106</v>
          </cell>
        </row>
        <row r="956">
          <cell r="N956">
            <v>40106</v>
          </cell>
        </row>
        <row r="957">
          <cell r="N957">
            <v>40106</v>
          </cell>
        </row>
        <row r="958">
          <cell r="N958">
            <v>40106</v>
          </cell>
        </row>
        <row r="959">
          <cell r="N959">
            <v>40106</v>
          </cell>
        </row>
        <row r="960">
          <cell r="N960">
            <v>40107</v>
          </cell>
        </row>
        <row r="961">
          <cell r="N961">
            <v>40107</v>
          </cell>
        </row>
        <row r="962">
          <cell r="N962">
            <v>40107</v>
          </cell>
        </row>
        <row r="963">
          <cell r="N963">
            <v>40107</v>
          </cell>
        </row>
        <row r="964">
          <cell r="N964">
            <v>40107</v>
          </cell>
        </row>
        <row r="965">
          <cell r="N965">
            <v>40107</v>
          </cell>
        </row>
        <row r="966">
          <cell r="N966">
            <v>40107</v>
          </cell>
        </row>
        <row r="967">
          <cell r="N967">
            <v>40107</v>
          </cell>
        </row>
        <row r="968">
          <cell r="N968">
            <v>40107</v>
          </cell>
        </row>
        <row r="969">
          <cell r="N969">
            <v>40107</v>
          </cell>
        </row>
        <row r="970">
          <cell r="N970">
            <v>40107</v>
          </cell>
        </row>
        <row r="971">
          <cell r="N971">
            <v>40107</v>
          </cell>
        </row>
        <row r="972">
          <cell r="N972">
            <v>40107</v>
          </cell>
        </row>
        <row r="973">
          <cell r="N973">
            <v>40107</v>
          </cell>
        </row>
        <row r="974">
          <cell r="N974">
            <v>40107</v>
          </cell>
        </row>
        <row r="975">
          <cell r="N975">
            <v>40107</v>
          </cell>
        </row>
        <row r="976">
          <cell r="N976">
            <v>40107</v>
          </cell>
        </row>
        <row r="977">
          <cell r="N977">
            <v>40107</v>
          </cell>
        </row>
        <row r="978">
          <cell r="N978">
            <v>40107</v>
          </cell>
        </row>
        <row r="979">
          <cell r="N979">
            <v>40107</v>
          </cell>
        </row>
        <row r="980">
          <cell r="N980">
            <v>40107</v>
          </cell>
        </row>
        <row r="981">
          <cell r="N981">
            <v>40107</v>
          </cell>
        </row>
        <row r="982">
          <cell r="N982">
            <v>40107</v>
          </cell>
        </row>
        <row r="983">
          <cell r="N983">
            <v>40107</v>
          </cell>
        </row>
        <row r="984">
          <cell r="N984">
            <v>40107</v>
          </cell>
        </row>
        <row r="985">
          <cell r="N985">
            <v>40107</v>
          </cell>
        </row>
        <row r="986">
          <cell r="N986">
            <v>40107</v>
          </cell>
        </row>
        <row r="987">
          <cell r="N987">
            <v>40107</v>
          </cell>
        </row>
        <row r="988">
          <cell r="N988">
            <v>40107</v>
          </cell>
        </row>
        <row r="989">
          <cell r="N989">
            <v>40107</v>
          </cell>
        </row>
        <row r="990">
          <cell r="N990">
            <v>40107</v>
          </cell>
        </row>
        <row r="991">
          <cell r="N991">
            <v>40107</v>
          </cell>
        </row>
        <row r="992">
          <cell r="N992">
            <v>40107</v>
          </cell>
        </row>
        <row r="993">
          <cell r="N993">
            <v>40107</v>
          </cell>
        </row>
        <row r="994">
          <cell r="N994">
            <v>40107</v>
          </cell>
        </row>
        <row r="995">
          <cell r="N995">
            <v>40107</v>
          </cell>
        </row>
        <row r="996">
          <cell r="N996">
            <v>40107</v>
          </cell>
        </row>
        <row r="997">
          <cell r="N997">
            <v>40107</v>
          </cell>
        </row>
        <row r="998">
          <cell r="N998">
            <v>40107</v>
          </cell>
        </row>
        <row r="999">
          <cell r="N999">
            <v>40107</v>
          </cell>
        </row>
        <row r="1000">
          <cell r="N1000">
            <v>40107</v>
          </cell>
        </row>
        <row r="1001">
          <cell r="N1001">
            <v>40107</v>
          </cell>
        </row>
        <row r="1002">
          <cell r="N1002">
            <v>40107</v>
          </cell>
        </row>
        <row r="1003">
          <cell r="N1003">
            <v>40107</v>
          </cell>
        </row>
        <row r="1004">
          <cell r="N1004">
            <v>40107</v>
          </cell>
        </row>
        <row r="1005">
          <cell r="N1005">
            <v>40107</v>
          </cell>
        </row>
        <row r="1006">
          <cell r="N1006">
            <v>40107</v>
          </cell>
        </row>
        <row r="1007">
          <cell r="N1007">
            <v>40107</v>
          </cell>
        </row>
        <row r="1008">
          <cell r="N1008">
            <v>40108</v>
          </cell>
        </row>
        <row r="1009">
          <cell r="N1009">
            <v>40108</v>
          </cell>
        </row>
        <row r="1010">
          <cell r="N1010">
            <v>40108</v>
          </cell>
        </row>
        <row r="1011">
          <cell r="N1011">
            <v>40108</v>
          </cell>
        </row>
        <row r="1012">
          <cell r="N1012">
            <v>40108</v>
          </cell>
        </row>
        <row r="1013">
          <cell r="N1013">
            <v>40108</v>
          </cell>
        </row>
        <row r="1014">
          <cell r="N1014">
            <v>40108</v>
          </cell>
        </row>
        <row r="1015">
          <cell r="N1015">
            <v>40108</v>
          </cell>
        </row>
        <row r="1016">
          <cell r="N1016">
            <v>40108</v>
          </cell>
        </row>
        <row r="1017">
          <cell r="N1017">
            <v>40108</v>
          </cell>
        </row>
        <row r="1018">
          <cell r="N1018">
            <v>40121</v>
          </cell>
        </row>
        <row r="1019">
          <cell r="N1019">
            <v>40121</v>
          </cell>
        </row>
        <row r="1020">
          <cell r="N1020">
            <v>40121</v>
          </cell>
        </row>
        <row r="1021">
          <cell r="N1021">
            <v>40121</v>
          </cell>
        </row>
        <row r="1022">
          <cell r="N1022">
            <v>40121</v>
          </cell>
        </row>
        <row r="1023">
          <cell r="N1023">
            <v>40121</v>
          </cell>
        </row>
        <row r="1024">
          <cell r="N1024">
            <v>40121</v>
          </cell>
        </row>
        <row r="1025">
          <cell r="N1025">
            <v>40121</v>
          </cell>
        </row>
        <row r="1026">
          <cell r="N1026">
            <v>40121</v>
          </cell>
        </row>
        <row r="1027">
          <cell r="N1027">
            <v>40121</v>
          </cell>
        </row>
        <row r="1028">
          <cell r="N1028">
            <v>40121</v>
          </cell>
        </row>
        <row r="1029">
          <cell r="N1029">
            <v>40121</v>
          </cell>
        </row>
        <row r="1030">
          <cell r="N1030">
            <v>40121</v>
          </cell>
        </row>
        <row r="1031">
          <cell r="N1031">
            <v>40121</v>
          </cell>
        </row>
        <row r="1032">
          <cell r="N1032">
            <v>40121</v>
          </cell>
        </row>
        <row r="1033">
          <cell r="N1033">
            <v>40121</v>
          </cell>
        </row>
        <row r="1034">
          <cell r="N1034">
            <v>40121</v>
          </cell>
        </row>
        <row r="1035">
          <cell r="N1035">
            <v>40121</v>
          </cell>
        </row>
        <row r="1036">
          <cell r="N1036">
            <v>40121</v>
          </cell>
        </row>
        <row r="1037">
          <cell r="N1037">
            <v>40121</v>
          </cell>
        </row>
        <row r="1038">
          <cell r="N1038">
            <v>40121</v>
          </cell>
        </row>
        <row r="1039">
          <cell r="N1039">
            <v>40121</v>
          </cell>
        </row>
        <row r="1040">
          <cell r="N1040">
            <v>40121</v>
          </cell>
        </row>
        <row r="1041">
          <cell r="N1041">
            <v>40121</v>
          </cell>
        </row>
        <row r="1042">
          <cell r="N1042">
            <v>40121</v>
          </cell>
        </row>
        <row r="1043">
          <cell r="N1043">
            <v>40121</v>
          </cell>
        </row>
        <row r="1044">
          <cell r="N1044">
            <v>40121</v>
          </cell>
        </row>
        <row r="1045">
          <cell r="N1045">
            <v>40121</v>
          </cell>
        </row>
        <row r="1046">
          <cell r="N1046">
            <v>40121</v>
          </cell>
        </row>
        <row r="1047">
          <cell r="N1047">
            <v>40121</v>
          </cell>
        </row>
        <row r="1048">
          <cell r="N1048">
            <v>40121</v>
          </cell>
        </row>
        <row r="1049">
          <cell r="N1049">
            <v>40121</v>
          </cell>
        </row>
        <row r="1050">
          <cell r="N1050">
            <v>40121</v>
          </cell>
        </row>
        <row r="1051">
          <cell r="N1051">
            <v>40121</v>
          </cell>
        </row>
        <row r="1052">
          <cell r="N1052">
            <v>40121</v>
          </cell>
        </row>
        <row r="1053">
          <cell r="N1053">
            <v>40121</v>
          </cell>
        </row>
        <row r="1054">
          <cell r="N1054">
            <v>40121</v>
          </cell>
        </row>
        <row r="1055">
          <cell r="N1055">
            <v>40121</v>
          </cell>
        </row>
        <row r="1056">
          <cell r="N1056">
            <v>40121</v>
          </cell>
        </row>
        <row r="1057">
          <cell r="N1057">
            <v>40121</v>
          </cell>
        </row>
        <row r="1058">
          <cell r="N1058">
            <v>40121</v>
          </cell>
        </row>
        <row r="1059">
          <cell r="N1059">
            <v>40121</v>
          </cell>
        </row>
        <row r="1060">
          <cell r="N1060">
            <v>40121</v>
          </cell>
        </row>
        <row r="1061">
          <cell r="N1061">
            <v>40121</v>
          </cell>
        </row>
        <row r="1062">
          <cell r="N1062">
            <v>40121</v>
          </cell>
        </row>
        <row r="1063">
          <cell r="N1063">
            <v>40121</v>
          </cell>
        </row>
        <row r="1064">
          <cell r="N1064">
            <v>40121</v>
          </cell>
        </row>
        <row r="1065">
          <cell r="N1065">
            <v>40121</v>
          </cell>
        </row>
        <row r="1066">
          <cell r="N1066">
            <v>40121</v>
          </cell>
        </row>
        <row r="1067">
          <cell r="N1067">
            <v>40121</v>
          </cell>
        </row>
        <row r="1068">
          <cell r="N1068">
            <v>40121</v>
          </cell>
        </row>
        <row r="1069">
          <cell r="N1069">
            <v>40121</v>
          </cell>
        </row>
        <row r="1070">
          <cell r="N1070">
            <v>40121</v>
          </cell>
        </row>
        <row r="1071">
          <cell r="N1071">
            <v>40121</v>
          </cell>
        </row>
        <row r="1072">
          <cell r="N1072">
            <v>40121</v>
          </cell>
        </row>
        <row r="1073">
          <cell r="N1073">
            <v>40121</v>
          </cell>
        </row>
        <row r="1074">
          <cell r="N1074">
            <v>40121</v>
          </cell>
        </row>
        <row r="1075">
          <cell r="N1075">
            <v>40121</v>
          </cell>
        </row>
        <row r="1076">
          <cell r="N1076">
            <v>40121</v>
          </cell>
        </row>
        <row r="1077">
          <cell r="N1077">
            <v>40121</v>
          </cell>
        </row>
        <row r="1078">
          <cell r="N1078">
            <v>40121</v>
          </cell>
        </row>
        <row r="1079">
          <cell r="N1079">
            <v>40121</v>
          </cell>
        </row>
        <row r="1080">
          <cell r="N1080">
            <v>40121</v>
          </cell>
        </row>
        <row r="1081">
          <cell r="N1081">
            <v>40121</v>
          </cell>
        </row>
        <row r="1082">
          <cell r="N1082">
            <v>40121</v>
          </cell>
        </row>
        <row r="1083">
          <cell r="N1083">
            <v>40121</v>
          </cell>
        </row>
        <row r="1084">
          <cell r="N1084">
            <v>40121</v>
          </cell>
        </row>
        <row r="1085">
          <cell r="N1085">
            <v>40121</v>
          </cell>
        </row>
        <row r="1086">
          <cell r="N1086">
            <v>40121</v>
          </cell>
        </row>
        <row r="1087">
          <cell r="N1087">
            <v>40121</v>
          </cell>
        </row>
        <row r="1088">
          <cell r="N1088">
            <v>40121</v>
          </cell>
        </row>
        <row r="1089">
          <cell r="N1089">
            <v>40121</v>
          </cell>
        </row>
        <row r="1090">
          <cell r="N1090">
            <v>40121</v>
          </cell>
        </row>
        <row r="1091">
          <cell r="N1091">
            <v>40121</v>
          </cell>
        </row>
        <row r="1092">
          <cell r="N1092">
            <v>40121</v>
          </cell>
        </row>
        <row r="1093">
          <cell r="N1093">
            <v>40121</v>
          </cell>
        </row>
        <row r="1094">
          <cell r="N1094">
            <v>40121</v>
          </cell>
        </row>
        <row r="1095">
          <cell r="N1095">
            <v>40121</v>
          </cell>
        </row>
        <row r="1096">
          <cell r="N1096">
            <v>40121</v>
          </cell>
        </row>
        <row r="1097">
          <cell r="N1097">
            <v>40121</v>
          </cell>
        </row>
        <row r="1098">
          <cell r="N1098">
            <v>40121</v>
          </cell>
        </row>
        <row r="1099">
          <cell r="N1099">
            <v>40121</v>
          </cell>
        </row>
        <row r="1100">
          <cell r="N1100">
            <v>40121</v>
          </cell>
        </row>
        <row r="1101">
          <cell r="N1101">
            <v>40121</v>
          </cell>
        </row>
        <row r="1102">
          <cell r="N1102">
            <v>40121</v>
          </cell>
        </row>
        <row r="1103">
          <cell r="N1103">
            <v>40121</v>
          </cell>
        </row>
        <row r="1104">
          <cell r="N1104">
            <v>40121</v>
          </cell>
        </row>
        <row r="1105">
          <cell r="N1105">
            <v>40121</v>
          </cell>
        </row>
        <row r="1106">
          <cell r="N1106">
            <v>40121</v>
          </cell>
        </row>
        <row r="1107">
          <cell r="N1107">
            <v>40121</v>
          </cell>
        </row>
        <row r="1108">
          <cell r="N1108">
            <v>40121</v>
          </cell>
        </row>
        <row r="1109">
          <cell r="N1109">
            <v>40121</v>
          </cell>
        </row>
        <row r="1110">
          <cell r="N1110">
            <v>40122</v>
          </cell>
        </row>
        <row r="1111">
          <cell r="N1111">
            <v>40122</v>
          </cell>
        </row>
        <row r="1112">
          <cell r="N1112">
            <v>40122</v>
          </cell>
        </row>
        <row r="1113">
          <cell r="N1113">
            <v>40122</v>
          </cell>
        </row>
        <row r="1114">
          <cell r="N1114">
            <v>40122</v>
          </cell>
        </row>
        <row r="1115">
          <cell r="N1115">
            <v>40122</v>
          </cell>
        </row>
        <row r="1116">
          <cell r="N1116">
            <v>40122</v>
          </cell>
        </row>
        <row r="1117">
          <cell r="N1117">
            <v>40122</v>
          </cell>
        </row>
        <row r="1118">
          <cell r="N1118">
            <v>40122</v>
          </cell>
        </row>
        <row r="1119">
          <cell r="N1119">
            <v>40122</v>
          </cell>
        </row>
        <row r="1120">
          <cell r="N1120">
            <v>40122</v>
          </cell>
        </row>
        <row r="1121">
          <cell r="N1121">
            <v>40122</v>
          </cell>
        </row>
        <row r="1122">
          <cell r="N1122">
            <v>40122</v>
          </cell>
        </row>
        <row r="1123">
          <cell r="N1123">
            <v>40122</v>
          </cell>
        </row>
        <row r="1124">
          <cell r="N1124">
            <v>40122</v>
          </cell>
        </row>
        <row r="1125">
          <cell r="N1125">
            <v>40122</v>
          </cell>
        </row>
        <row r="1126">
          <cell r="N1126">
            <v>40122</v>
          </cell>
        </row>
        <row r="1127">
          <cell r="N1127">
            <v>40122</v>
          </cell>
        </row>
        <row r="1128">
          <cell r="N1128">
            <v>40122</v>
          </cell>
        </row>
        <row r="1129">
          <cell r="N1129">
            <v>40122</v>
          </cell>
        </row>
        <row r="1130">
          <cell r="N1130">
            <v>40122</v>
          </cell>
        </row>
        <row r="1131">
          <cell r="N1131">
            <v>40122</v>
          </cell>
        </row>
        <row r="1132">
          <cell r="N1132">
            <v>40122</v>
          </cell>
        </row>
        <row r="1133">
          <cell r="N1133">
            <v>40122</v>
          </cell>
        </row>
        <row r="1134">
          <cell r="N1134">
            <v>40122</v>
          </cell>
        </row>
        <row r="1135">
          <cell r="N1135">
            <v>40122</v>
          </cell>
        </row>
        <row r="1136">
          <cell r="N1136">
            <v>40122</v>
          </cell>
        </row>
        <row r="1137">
          <cell r="N1137">
            <v>40122</v>
          </cell>
        </row>
        <row r="1138">
          <cell r="N1138">
            <v>40122</v>
          </cell>
        </row>
        <row r="1139">
          <cell r="N1139">
            <v>40122</v>
          </cell>
        </row>
        <row r="1140">
          <cell r="N1140">
            <v>40122</v>
          </cell>
        </row>
        <row r="1141">
          <cell r="N1141">
            <v>40122</v>
          </cell>
        </row>
        <row r="1142">
          <cell r="N1142">
            <v>40122</v>
          </cell>
        </row>
        <row r="1143">
          <cell r="N1143">
            <v>40122</v>
          </cell>
        </row>
        <row r="1144">
          <cell r="N1144">
            <v>40126</v>
          </cell>
        </row>
        <row r="1145">
          <cell r="N1145">
            <v>40126</v>
          </cell>
        </row>
        <row r="1146">
          <cell r="N1146">
            <v>40126</v>
          </cell>
        </row>
        <row r="1147">
          <cell r="N1147">
            <v>40126</v>
          </cell>
        </row>
        <row r="1148">
          <cell r="N1148">
            <v>40126</v>
          </cell>
        </row>
        <row r="1149">
          <cell r="N1149">
            <v>40126</v>
          </cell>
        </row>
        <row r="1150">
          <cell r="N1150">
            <v>40126</v>
          </cell>
        </row>
        <row r="1151">
          <cell r="N1151">
            <v>40126</v>
          </cell>
        </row>
        <row r="1152">
          <cell r="N1152">
            <v>40126</v>
          </cell>
        </row>
        <row r="1153">
          <cell r="N1153">
            <v>40126</v>
          </cell>
        </row>
        <row r="1154">
          <cell r="N1154">
            <v>40126</v>
          </cell>
        </row>
        <row r="1155">
          <cell r="N1155">
            <v>40126</v>
          </cell>
        </row>
        <row r="1156">
          <cell r="N1156">
            <v>40126</v>
          </cell>
        </row>
        <row r="1157">
          <cell r="N1157">
            <v>40126</v>
          </cell>
        </row>
        <row r="1158">
          <cell r="N1158">
            <v>40126</v>
          </cell>
        </row>
        <row r="1159">
          <cell r="N1159">
            <v>40126</v>
          </cell>
        </row>
        <row r="1160">
          <cell r="N1160">
            <v>40126</v>
          </cell>
        </row>
        <row r="1161">
          <cell r="N1161">
            <v>40126</v>
          </cell>
        </row>
        <row r="1162">
          <cell r="N1162">
            <v>40126</v>
          </cell>
        </row>
        <row r="1163">
          <cell r="N1163">
            <v>40126</v>
          </cell>
        </row>
        <row r="1164">
          <cell r="N1164">
            <v>40126</v>
          </cell>
        </row>
        <row r="1165">
          <cell r="N1165">
            <v>40126</v>
          </cell>
        </row>
        <row r="1166">
          <cell r="N1166">
            <v>40126</v>
          </cell>
        </row>
        <row r="1167">
          <cell r="N1167">
            <v>40126</v>
          </cell>
        </row>
        <row r="1168">
          <cell r="N1168">
            <v>40126</v>
          </cell>
        </row>
        <row r="1169">
          <cell r="N1169">
            <v>40126</v>
          </cell>
        </row>
        <row r="1170">
          <cell r="N1170">
            <v>40126</v>
          </cell>
        </row>
        <row r="1171">
          <cell r="N1171">
            <v>40126</v>
          </cell>
        </row>
        <row r="1172">
          <cell r="N1172">
            <v>40126</v>
          </cell>
        </row>
        <row r="1173">
          <cell r="N1173">
            <v>40126</v>
          </cell>
        </row>
        <row r="1174">
          <cell r="N1174">
            <v>40127</v>
          </cell>
        </row>
        <row r="1175">
          <cell r="N1175">
            <v>40127</v>
          </cell>
        </row>
        <row r="1176">
          <cell r="N1176">
            <v>40127</v>
          </cell>
        </row>
        <row r="1177">
          <cell r="N1177">
            <v>40127</v>
          </cell>
        </row>
        <row r="1178">
          <cell r="N1178">
            <v>40127</v>
          </cell>
        </row>
        <row r="1179">
          <cell r="N1179">
            <v>40127</v>
          </cell>
        </row>
        <row r="1180">
          <cell r="N1180">
            <v>40127</v>
          </cell>
        </row>
        <row r="1181">
          <cell r="N1181">
            <v>40127</v>
          </cell>
        </row>
        <row r="1182">
          <cell r="N1182">
            <v>40127</v>
          </cell>
        </row>
        <row r="1183">
          <cell r="N1183">
            <v>40127</v>
          </cell>
        </row>
        <row r="1184">
          <cell r="N1184">
            <v>40127</v>
          </cell>
        </row>
        <row r="1185">
          <cell r="N1185">
            <v>40127</v>
          </cell>
        </row>
        <row r="1186">
          <cell r="N1186">
            <v>40127</v>
          </cell>
        </row>
        <row r="1187">
          <cell r="N1187">
            <v>40127</v>
          </cell>
        </row>
        <row r="1188">
          <cell r="N1188">
            <v>40127</v>
          </cell>
        </row>
        <row r="1189">
          <cell r="N1189">
            <v>40127</v>
          </cell>
        </row>
        <row r="1190">
          <cell r="N1190">
            <v>40127</v>
          </cell>
        </row>
        <row r="1191">
          <cell r="N1191">
            <v>40127</v>
          </cell>
        </row>
        <row r="1192">
          <cell r="N1192">
            <v>40127</v>
          </cell>
        </row>
        <row r="1193">
          <cell r="N1193">
            <v>40127</v>
          </cell>
        </row>
        <row r="1194">
          <cell r="N1194">
            <v>40127</v>
          </cell>
        </row>
        <row r="1195">
          <cell r="N1195">
            <v>40127</v>
          </cell>
        </row>
        <row r="1196">
          <cell r="N1196">
            <v>40127</v>
          </cell>
        </row>
        <row r="1197">
          <cell r="N1197">
            <v>40127</v>
          </cell>
        </row>
        <row r="1198">
          <cell r="N1198">
            <v>40127</v>
          </cell>
        </row>
        <row r="1199">
          <cell r="N1199">
            <v>40127</v>
          </cell>
        </row>
        <row r="1200">
          <cell r="N1200">
            <v>40127</v>
          </cell>
        </row>
        <row r="1201">
          <cell r="N1201">
            <v>40127</v>
          </cell>
        </row>
        <row r="1202">
          <cell r="N1202">
            <v>40127</v>
          </cell>
        </row>
        <row r="1203">
          <cell r="N1203">
            <v>40127</v>
          </cell>
        </row>
        <row r="1204">
          <cell r="N1204">
            <v>40127</v>
          </cell>
        </row>
        <row r="1205">
          <cell r="N1205">
            <v>40127</v>
          </cell>
        </row>
        <row r="1206">
          <cell r="N1206">
            <v>40127</v>
          </cell>
        </row>
        <row r="1207">
          <cell r="N1207">
            <v>40127</v>
          </cell>
        </row>
        <row r="1208">
          <cell r="N1208">
            <v>40127</v>
          </cell>
        </row>
        <row r="1209">
          <cell r="N1209">
            <v>40127</v>
          </cell>
        </row>
        <row r="1210">
          <cell r="N1210">
            <v>40127</v>
          </cell>
        </row>
        <row r="1211">
          <cell r="N1211">
            <v>40127</v>
          </cell>
        </row>
        <row r="1212">
          <cell r="N1212">
            <v>40127</v>
          </cell>
        </row>
        <row r="1213">
          <cell r="N1213">
            <v>40127</v>
          </cell>
        </row>
        <row r="1214">
          <cell r="N1214">
            <v>40128</v>
          </cell>
        </row>
        <row r="1215">
          <cell r="N1215">
            <v>40128</v>
          </cell>
        </row>
        <row r="1216">
          <cell r="N1216">
            <v>40128</v>
          </cell>
        </row>
        <row r="1217">
          <cell r="N1217">
            <v>40128</v>
          </cell>
        </row>
        <row r="1218">
          <cell r="N1218">
            <v>40128</v>
          </cell>
        </row>
        <row r="1219">
          <cell r="N1219">
            <v>40128</v>
          </cell>
        </row>
        <row r="1220">
          <cell r="N1220">
            <v>40128</v>
          </cell>
        </row>
        <row r="1221">
          <cell r="N1221">
            <v>40128</v>
          </cell>
        </row>
        <row r="1222">
          <cell r="N1222">
            <v>40128</v>
          </cell>
        </row>
        <row r="1223">
          <cell r="N1223">
            <v>40128</v>
          </cell>
        </row>
        <row r="1224">
          <cell r="N1224">
            <v>40128</v>
          </cell>
        </row>
        <row r="1225">
          <cell r="N1225">
            <v>40128</v>
          </cell>
        </row>
        <row r="1226">
          <cell r="N1226">
            <v>40128</v>
          </cell>
        </row>
        <row r="1227">
          <cell r="N1227">
            <v>40128</v>
          </cell>
        </row>
        <row r="1228">
          <cell r="N1228">
            <v>40128</v>
          </cell>
        </row>
        <row r="1229">
          <cell r="N1229">
            <v>40128</v>
          </cell>
        </row>
        <row r="1230">
          <cell r="N1230">
            <v>40128</v>
          </cell>
        </row>
        <row r="1231">
          <cell r="N1231">
            <v>40128</v>
          </cell>
        </row>
        <row r="1232">
          <cell r="N1232">
            <v>40128</v>
          </cell>
        </row>
        <row r="1233">
          <cell r="N1233">
            <v>40128</v>
          </cell>
        </row>
        <row r="1234">
          <cell r="N1234">
            <v>40128</v>
          </cell>
        </row>
        <row r="1235">
          <cell r="N1235">
            <v>40128</v>
          </cell>
        </row>
        <row r="1236">
          <cell r="N1236">
            <v>40128</v>
          </cell>
        </row>
        <row r="1237">
          <cell r="N1237">
            <v>40128</v>
          </cell>
        </row>
        <row r="1238">
          <cell r="N1238">
            <v>40128</v>
          </cell>
        </row>
        <row r="1239">
          <cell r="N1239">
            <v>40128</v>
          </cell>
        </row>
        <row r="1240">
          <cell r="N1240">
            <v>40128</v>
          </cell>
        </row>
        <row r="1241">
          <cell r="N1241">
            <v>40128</v>
          </cell>
        </row>
        <row r="1242">
          <cell r="N1242">
            <v>40128</v>
          </cell>
        </row>
        <row r="1243">
          <cell r="N1243">
            <v>40128</v>
          </cell>
        </row>
        <row r="1244">
          <cell r="N1244">
            <v>40128</v>
          </cell>
        </row>
        <row r="1245">
          <cell r="N1245">
            <v>40128</v>
          </cell>
        </row>
        <row r="1246">
          <cell r="N1246">
            <v>40128</v>
          </cell>
        </row>
        <row r="1247">
          <cell r="N1247">
            <v>40128</v>
          </cell>
        </row>
        <row r="1248">
          <cell r="N1248">
            <v>40128</v>
          </cell>
        </row>
        <row r="1249">
          <cell r="N1249">
            <v>40128</v>
          </cell>
        </row>
        <row r="1250">
          <cell r="N1250">
            <v>40128</v>
          </cell>
        </row>
        <row r="1251">
          <cell r="N1251">
            <v>40128</v>
          </cell>
        </row>
        <row r="1252">
          <cell r="N1252">
            <v>40128</v>
          </cell>
        </row>
        <row r="1253">
          <cell r="N1253">
            <v>40128</v>
          </cell>
        </row>
        <row r="1254">
          <cell r="N1254">
            <v>40128</v>
          </cell>
        </row>
        <row r="1255">
          <cell r="N1255">
            <v>40128</v>
          </cell>
        </row>
        <row r="1256">
          <cell r="N1256">
            <v>40128</v>
          </cell>
        </row>
        <row r="1257">
          <cell r="N1257">
            <v>40128</v>
          </cell>
        </row>
        <row r="1258">
          <cell r="N1258">
            <v>40128</v>
          </cell>
        </row>
        <row r="1259">
          <cell r="N1259">
            <v>40128</v>
          </cell>
        </row>
        <row r="1260">
          <cell r="N1260">
            <v>40128</v>
          </cell>
        </row>
        <row r="1261">
          <cell r="N1261">
            <v>40128</v>
          </cell>
        </row>
        <row r="1262">
          <cell r="N1262">
            <v>40128</v>
          </cell>
        </row>
        <row r="1263">
          <cell r="N1263">
            <v>40128</v>
          </cell>
        </row>
        <row r="1264">
          <cell r="N1264">
            <v>40128</v>
          </cell>
        </row>
        <row r="1265">
          <cell r="N1265">
            <v>40128</v>
          </cell>
        </row>
        <row r="1266">
          <cell r="N1266">
            <v>40128</v>
          </cell>
        </row>
        <row r="1267">
          <cell r="N1267">
            <v>40128</v>
          </cell>
        </row>
        <row r="1268">
          <cell r="N1268">
            <v>40128</v>
          </cell>
        </row>
        <row r="1269">
          <cell r="N1269">
            <v>40128</v>
          </cell>
        </row>
        <row r="1270">
          <cell r="N1270">
            <v>40128</v>
          </cell>
        </row>
        <row r="1271">
          <cell r="N1271">
            <v>40128</v>
          </cell>
        </row>
        <row r="1272">
          <cell r="N1272">
            <v>40128</v>
          </cell>
        </row>
        <row r="1273">
          <cell r="N1273">
            <v>40128</v>
          </cell>
        </row>
        <row r="1274">
          <cell r="N1274">
            <v>40128</v>
          </cell>
        </row>
        <row r="1275">
          <cell r="N1275">
            <v>40128</v>
          </cell>
        </row>
        <row r="1276">
          <cell r="N1276">
            <v>40128</v>
          </cell>
        </row>
        <row r="1277">
          <cell r="N1277">
            <v>40128</v>
          </cell>
        </row>
        <row r="1278">
          <cell r="N1278">
            <v>40128</v>
          </cell>
        </row>
        <row r="1279">
          <cell r="N1279">
            <v>40128</v>
          </cell>
        </row>
        <row r="1280">
          <cell r="N1280">
            <v>40128</v>
          </cell>
        </row>
        <row r="1281">
          <cell r="N1281">
            <v>40128</v>
          </cell>
        </row>
        <row r="1282">
          <cell r="N1282">
            <v>40128</v>
          </cell>
        </row>
        <row r="1283">
          <cell r="N1283">
            <v>40128</v>
          </cell>
        </row>
        <row r="1284">
          <cell r="N1284">
            <v>40128</v>
          </cell>
        </row>
        <row r="1285">
          <cell r="N1285">
            <v>40128</v>
          </cell>
        </row>
        <row r="1286">
          <cell r="N1286">
            <v>40128</v>
          </cell>
        </row>
        <row r="1287">
          <cell r="N1287">
            <v>40128</v>
          </cell>
        </row>
        <row r="1288">
          <cell r="N1288">
            <v>40128</v>
          </cell>
        </row>
        <row r="1289">
          <cell r="N1289">
            <v>40128</v>
          </cell>
        </row>
        <row r="1290">
          <cell r="N1290">
            <v>40129</v>
          </cell>
        </row>
        <row r="1291">
          <cell r="N1291">
            <v>40129</v>
          </cell>
        </row>
        <row r="1292">
          <cell r="N1292">
            <v>40129</v>
          </cell>
        </row>
        <row r="1293">
          <cell r="N1293">
            <v>40129</v>
          </cell>
        </row>
        <row r="1294">
          <cell r="N1294">
            <v>40129</v>
          </cell>
        </row>
        <row r="1295">
          <cell r="N1295">
            <v>40129</v>
          </cell>
        </row>
        <row r="1296">
          <cell r="N1296">
            <v>40129</v>
          </cell>
        </row>
        <row r="1297">
          <cell r="N1297">
            <v>40129</v>
          </cell>
        </row>
        <row r="1298">
          <cell r="N1298">
            <v>40129</v>
          </cell>
        </row>
        <row r="1299">
          <cell r="N1299">
            <v>40129</v>
          </cell>
        </row>
        <row r="1300">
          <cell r="N1300">
            <v>40129</v>
          </cell>
        </row>
        <row r="1301">
          <cell r="N1301">
            <v>40129</v>
          </cell>
        </row>
        <row r="1302">
          <cell r="N1302">
            <v>40129</v>
          </cell>
        </row>
        <row r="1303">
          <cell r="N1303">
            <v>40129</v>
          </cell>
        </row>
        <row r="1304">
          <cell r="N1304">
            <v>40129</v>
          </cell>
        </row>
        <row r="1305">
          <cell r="N1305">
            <v>40129</v>
          </cell>
        </row>
        <row r="1306">
          <cell r="N1306">
            <v>40129</v>
          </cell>
        </row>
        <row r="1307">
          <cell r="N1307">
            <v>40129</v>
          </cell>
        </row>
        <row r="1308">
          <cell r="N1308">
            <v>40129</v>
          </cell>
        </row>
        <row r="1309">
          <cell r="N1309">
            <v>40129</v>
          </cell>
        </row>
        <row r="1310">
          <cell r="N1310">
            <v>40129</v>
          </cell>
        </row>
        <row r="1311">
          <cell r="N1311">
            <v>40129</v>
          </cell>
        </row>
        <row r="1312">
          <cell r="N1312">
            <v>40129</v>
          </cell>
        </row>
        <row r="1313">
          <cell r="N1313">
            <v>40129</v>
          </cell>
        </row>
        <row r="1314">
          <cell r="N1314">
            <v>40129</v>
          </cell>
        </row>
        <row r="1315">
          <cell r="N1315">
            <v>40129</v>
          </cell>
        </row>
        <row r="1316">
          <cell r="N1316">
            <v>40129</v>
          </cell>
        </row>
        <row r="1317">
          <cell r="N1317">
            <v>40129</v>
          </cell>
        </row>
        <row r="1318">
          <cell r="N1318">
            <v>40129</v>
          </cell>
        </row>
        <row r="1319">
          <cell r="N1319">
            <v>40129</v>
          </cell>
        </row>
        <row r="1320">
          <cell r="N1320">
            <v>40129</v>
          </cell>
        </row>
        <row r="1321">
          <cell r="N1321">
            <v>40129</v>
          </cell>
        </row>
        <row r="1322">
          <cell r="N1322">
            <v>40129</v>
          </cell>
        </row>
        <row r="1323">
          <cell r="N1323">
            <v>40129</v>
          </cell>
        </row>
        <row r="1324">
          <cell r="N1324">
            <v>40129</v>
          </cell>
        </row>
        <row r="1325">
          <cell r="N1325">
            <v>40129</v>
          </cell>
        </row>
        <row r="1326">
          <cell r="N1326">
            <v>40129</v>
          </cell>
        </row>
        <row r="1327">
          <cell r="N1327">
            <v>40129</v>
          </cell>
        </row>
        <row r="1328">
          <cell r="N1328">
            <v>40133</v>
          </cell>
        </row>
        <row r="1329">
          <cell r="N1329">
            <v>40133</v>
          </cell>
        </row>
        <row r="1330">
          <cell r="N1330">
            <v>40133</v>
          </cell>
        </row>
        <row r="1331">
          <cell r="N1331">
            <v>40133</v>
          </cell>
        </row>
        <row r="1332">
          <cell r="N1332">
            <v>40133</v>
          </cell>
        </row>
        <row r="1333">
          <cell r="N1333">
            <v>40133</v>
          </cell>
        </row>
        <row r="1334">
          <cell r="N1334">
            <v>40133</v>
          </cell>
        </row>
        <row r="1335">
          <cell r="N1335">
            <v>40133</v>
          </cell>
        </row>
        <row r="1336">
          <cell r="N1336">
            <v>40133</v>
          </cell>
        </row>
        <row r="1337">
          <cell r="N1337">
            <v>40133</v>
          </cell>
        </row>
        <row r="1338">
          <cell r="N1338">
            <v>40133</v>
          </cell>
        </row>
        <row r="1339">
          <cell r="N1339">
            <v>40133</v>
          </cell>
        </row>
        <row r="1340">
          <cell r="N1340">
            <v>40133</v>
          </cell>
        </row>
        <row r="1341">
          <cell r="N1341">
            <v>40133</v>
          </cell>
        </row>
        <row r="1342">
          <cell r="N1342">
            <v>40133</v>
          </cell>
        </row>
        <row r="1343">
          <cell r="N1343">
            <v>40133</v>
          </cell>
        </row>
        <row r="1344">
          <cell r="N1344">
            <v>40133</v>
          </cell>
        </row>
        <row r="1345">
          <cell r="N1345">
            <v>40133</v>
          </cell>
        </row>
        <row r="1346">
          <cell r="N1346">
            <v>40133</v>
          </cell>
        </row>
        <row r="1347">
          <cell r="N1347">
            <v>40133</v>
          </cell>
        </row>
        <row r="1348">
          <cell r="N1348">
            <v>40133</v>
          </cell>
        </row>
        <row r="1349">
          <cell r="N1349">
            <v>40133</v>
          </cell>
        </row>
        <row r="1350">
          <cell r="N1350">
            <v>40133</v>
          </cell>
        </row>
        <row r="1351">
          <cell r="N1351">
            <v>40133</v>
          </cell>
        </row>
        <row r="1352">
          <cell r="N1352">
            <v>40133</v>
          </cell>
        </row>
        <row r="1353">
          <cell r="N1353">
            <v>40133</v>
          </cell>
        </row>
        <row r="1354">
          <cell r="N1354">
            <v>40133</v>
          </cell>
        </row>
        <row r="1355">
          <cell r="N1355">
            <v>40133</v>
          </cell>
        </row>
        <row r="1356">
          <cell r="N1356">
            <v>40133</v>
          </cell>
        </row>
        <row r="1357">
          <cell r="N1357">
            <v>40133</v>
          </cell>
        </row>
        <row r="1358">
          <cell r="N1358">
            <v>40133</v>
          </cell>
        </row>
        <row r="1359">
          <cell r="N1359">
            <v>40133</v>
          </cell>
        </row>
        <row r="1360">
          <cell r="N1360">
            <v>40133</v>
          </cell>
        </row>
        <row r="1361">
          <cell r="N1361">
            <v>40133</v>
          </cell>
        </row>
        <row r="1362">
          <cell r="N1362">
            <v>40133</v>
          </cell>
        </row>
        <row r="1363">
          <cell r="N1363">
            <v>40133</v>
          </cell>
        </row>
        <row r="1364">
          <cell r="N1364">
            <v>40133</v>
          </cell>
        </row>
        <row r="1365">
          <cell r="N1365">
            <v>40133</v>
          </cell>
        </row>
        <row r="1366">
          <cell r="N1366">
            <v>40133</v>
          </cell>
        </row>
        <row r="1367">
          <cell r="N1367">
            <v>40133</v>
          </cell>
        </row>
        <row r="1368">
          <cell r="N1368">
            <v>40134</v>
          </cell>
        </row>
        <row r="1369">
          <cell r="N1369">
            <v>40134</v>
          </cell>
        </row>
        <row r="1370">
          <cell r="N1370">
            <v>40134</v>
          </cell>
        </row>
        <row r="1371">
          <cell r="N1371">
            <v>40134</v>
          </cell>
        </row>
        <row r="1372">
          <cell r="N1372">
            <v>40134</v>
          </cell>
        </row>
        <row r="1373">
          <cell r="N1373">
            <v>40134</v>
          </cell>
        </row>
        <row r="1374">
          <cell r="N1374">
            <v>40134</v>
          </cell>
        </row>
        <row r="1375">
          <cell r="N1375">
            <v>40134</v>
          </cell>
        </row>
        <row r="1376">
          <cell r="N1376">
            <v>40134</v>
          </cell>
        </row>
        <row r="1377">
          <cell r="N1377">
            <v>40134</v>
          </cell>
        </row>
        <row r="1378">
          <cell r="N1378">
            <v>40134</v>
          </cell>
        </row>
        <row r="1379">
          <cell r="N1379">
            <v>40134</v>
          </cell>
        </row>
        <row r="1380">
          <cell r="N1380">
            <v>40134</v>
          </cell>
        </row>
        <row r="1381">
          <cell r="N1381">
            <v>40134</v>
          </cell>
        </row>
        <row r="1382">
          <cell r="N1382">
            <v>40134</v>
          </cell>
        </row>
        <row r="1383">
          <cell r="N1383">
            <v>40134</v>
          </cell>
        </row>
        <row r="1384">
          <cell r="N1384">
            <v>40134</v>
          </cell>
        </row>
        <row r="1385">
          <cell r="N1385">
            <v>40134</v>
          </cell>
        </row>
        <row r="1386">
          <cell r="N1386">
            <v>40134</v>
          </cell>
        </row>
        <row r="1387">
          <cell r="N1387">
            <v>40134</v>
          </cell>
        </row>
        <row r="1388">
          <cell r="N1388">
            <v>40134</v>
          </cell>
        </row>
        <row r="1389">
          <cell r="N1389">
            <v>40134</v>
          </cell>
        </row>
        <row r="1390">
          <cell r="N1390">
            <v>40134</v>
          </cell>
        </row>
        <row r="1391">
          <cell r="N1391">
            <v>40134</v>
          </cell>
        </row>
        <row r="1392">
          <cell r="N1392">
            <v>40134</v>
          </cell>
        </row>
        <row r="1393">
          <cell r="N1393">
            <v>40134</v>
          </cell>
        </row>
        <row r="1394">
          <cell r="N1394">
            <v>40134</v>
          </cell>
        </row>
        <row r="1395">
          <cell r="N1395">
            <v>40134</v>
          </cell>
        </row>
        <row r="1396">
          <cell r="N1396">
            <v>40134</v>
          </cell>
        </row>
        <row r="1397">
          <cell r="N1397">
            <v>40134</v>
          </cell>
        </row>
        <row r="1398">
          <cell r="N1398">
            <v>40134</v>
          </cell>
        </row>
        <row r="1399">
          <cell r="N1399">
            <v>40134</v>
          </cell>
        </row>
        <row r="1400">
          <cell r="N1400">
            <v>40134</v>
          </cell>
        </row>
        <row r="1401">
          <cell r="N1401">
            <v>40134</v>
          </cell>
        </row>
        <row r="1402">
          <cell r="N1402">
            <v>40134</v>
          </cell>
        </row>
        <row r="1403">
          <cell r="N1403">
            <v>40134</v>
          </cell>
        </row>
        <row r="1404">
          <cell r="N1404">
            <v>40134</v>
          </cell>
        </row>
        <row r="1405">
          <cell r="N1405">
            <v>40134</v>
          </cell>
        </row>
        <row r="1406">
          <cell r="N1406">
            <v>40134</v>
          </cell>
        </row>
        <row r="1407">
          <cell r="N1407">
            <v>40134</v>
          </cell>
        </row>
        <row r="1408">
          <cell r="N1408">
            <v>40134</v>
          </cell>
        </row>
        <row r="1409">
          <cell r="N1409">
            <v>40134</v>
          </cell>
        </row>
        <row r="1410">
          <cell r="N1410">
            <v>40134</v>
          </cell>
        </row>
        <row r="1411">
          <cell r="N1411">
            <v>40134</v>
          </cell>
        </row>
        <row r="1412">
          <cell r="N1412">
            <v>40134</v>
          </cell>
        </row>
        <row r="1413">
          <cell r="N1413">
            <v>40134</v>
          </cell>
        </row>
        <row r="1414">
          <cell r="N1414">
            <v>40134</v>
          </cell>
        </row>
        <row r="1415">
          <cell r="N1415">
            <v>40134</v>
          </cell>
        </row>
        <row r="1416">
          <cell r="N1416">
            <v>40134</v>
          </cell>
        </row>
        <row r="1417">
          <cell r="N1417">
            <v>40134</v>
          </cell>
        </row>
        <row r="1418">
          <cell r="N1418">
            <v>40134</v>
          </cell>
        </row>
        <row r="1419">
          <cell r="N1419">
            <v>40135</v>
          </cell>
        </row>
        <row r="1420">
          <cell r="N1420">
            <v>40135</v>
          </cell>
        </row>
        <row r="1421">
          <cell r="N1421">
            <v>40135</v>
          </cell>
        </row>
        <row r="1422">
          <cell r="N1422">
            <v>40135</v>
          </cell>
        </row>
        <row r="1423">
          <cell r="N1423">
            <v>40135</v>
          </cell>
        </row>
        <row r="1424">
          <cell r="N1424">
            <v>40135</v>
          </cell>
        </row>
        <row r="1425">
          <cell r="N1425">
            <v>40135</v>
          </cell>
        </row>
        <row r="1426">
          <cell r="N1426">
            <v>40135</v>
          </cell>
        </row>
        <row r="1427">
          <cell r="N1427">
            <v>40135</v>
          </cell>
        </row>
        <row r="1428">
          <cell r="N1428">
            <v>40135</v>
          </cell>
        </row>
        <row r="1429">
          <cell r="N1429">
            <v>40135</v>
          </cell>
        </row>
        <row r="1430">
          <cell r="N1430">
            <v>40135</v>
          </cell>
        </row>
        <row r="1431">
          <cell r="N1431">
            <v>40135</v>
          </cell>
        </row>
        <row r="1432">
          <cell r="N1432">
            <v>40135</v>
          </cell>
        </row>
        <row r="1433">
          <cell r="N1433">
            <v>40135</v>
          </cell>
        </row>
        <row r="1434">
          <cell r="N1434">
            <v>40135</v>
          </cell>
        </row>
        <row r="1435">
          <cell r="N1435">
            <v>40135</v>
          </cell>
        </row>
        <row r="1436">
          <cell r="N1436">
            <v>40135</v>
          </cell>
        </row>
        <row r="1437">
          <cell r="N1437">
            <v>40135</v>
          </cell>
        </row>
        <row r="1438">
          <cell r="N1438">
            <v>40135</v>
          </cell>
        </row>
        <row r="1439">
          <cell r="N1439">
            <v>40135</v>
          </cell>
        </row>
        <row r="1440">
          <cell r="N1440">
            <v>40135</v>
          </cell>
        </row>
        <row r="1441">
          <cell r="N1441">
            <v>40135</v>
          </cell>
        </row>
        <row r="1442">
          <cell r="N1442">
            <v>40135</v>
          </cell>
        </row>
        <row r="1443">
          <cell r="N1443">
            <v>40135</v>
          </cell>
        </row>
        <row r="1444">
          <cell r="N1444">
            <v>40135</v>
          </cell>
        </row>
        <row r="1445">
          <cell r="N1445">
            <v>40135</v>
          </cell>
        </row>
        <row r="1446">
          <cell r="N1446">
            <v>40135</v>
          </cell>
        </row>
        <row r="1447">
          <cell r="N1447">
            <v>40135</v>
          </cell>
        </row>
        <row r="1448">
          <cell r="N1448">
            <v>40135</v>
          </cell>
        </row>
        <row r="1449">
          <cell r="N1449">
            <v>40135</v>
          </cell>
        </row>
        <row r="1450">
          <cell r="N1450">
            <v>40135</v>
          </cell>
        </row>
        <row r="1451">
          <cell r="N1451">
            <v>40135</v>
          </cell>
        </row>
        <row r="1452">
          <cell r="N1452">
            <v>40135</v>
          </cell>
        </row>
        <row r="1453">
          <cell r="N1453">
            <v>40135</v>
          </cell>
        </row>
        <row r="1454">
          <cell r="N1454">
            <v>40135</v>
          </cell>
        </row>
        <row r="1455">
          <cell r="N1455">
            <v>40135</v>
          </cell>
        </row>
        <row r="1456">
          <cell r="N1456">
            <v>40135</v>
          </cell>
        </row>
        <row r="1457">
          <cell r="N1457">
            <v>40135</v>
          </cell>
        </row>
        <row r="1458">
          <cell r="N1458">
            <v>40135</v>
          </cell>
        </row>
        <row r="1459">
          <cell r="N1459">
            <v>40135</v>
          </cell>
        </row>
        <row r="1460">
          <cell r="N1460">
            <v>40135</v>
          </cell>
        </row>
        <row r="1461">
          <cell r="N1461">
            <v>40135</v>
          </cell>
        </row>
        <row r="1462">
          <cell r="N1462">
            <v>40135</v>
          </cell>
        </row>
        <row r="1463">
          <cell r="N1463">
            <v>40135</v>
          </cell>
        </row>
        <row r="1464">
          <cell r="N1464">
            <v>40135</v>
          </cell>
        </row>
        <row r="1465">
          <cell r="N1465">
            <v>40135</v>
          </cell>
        </row>
        <row r="1466">
          <cell r="N1466">
            <v>40135</v>
          </cell>
        </row>
        <row r="1467">
          <cell r="N1467">
            <v>40135</v>
          </cell>
        </row>
        <row r="1468">
          <cell r="N1468">
            <v>40135</v>
          </cell>
        </row>
        <row r="1469">
          <cell r="N1469">
            <v>40135</v>
          </cell>
        </row>
        <row r="1470">
          <cell r="N1470">
            <v>40135</v>
          </cell>
        </row>
        <row r="1471">
          <cell r="N1471">
            <v>40135</v>
          </cell>
        </row>
        <row r="1472">
          <cell r="N1472">
            <v>40135</v>
          </cell>
        </row>
        <row r="1473">
          <cell r="N1473">
            <v>40135</v>
          </cell>
        </row>
        <row r="1474">
          <cell r="N1474">
            <v>40135</v>
          </cell>
        </row>
        <row r="1475">
          <cell r="N1475">
            <v>40135</v>
          </cell>
        </row>
        <row r="1476">
          <cell r="N1476">
            <v>40135</v>
          </cell>
        </row>
        <row r="1477">
          <cell r="N1477">
            <v>40135</v>
          </cell>
        </row>
        <row r="1478">
          <cell r="N1478">
            <v>40135</v>
          </cell>
        </row>
        <row r="1479">
          <cell r="N1479">
            <v>40135</v>
          </cell>
        </row>
        <row r="1480">
          <cell r="N1480">
            <v>40135</v>
          </cell>
        </row>
        <row r="1481">
          <cell r="N1481">
            <v>40135</v>
          </cell>
        </row>
        <row r="1482">
          <cell r="N1482">
            <v>40135</v>
          </cell>
        </row>
        <row r="1483">
          <cell r="N1483">
            <v>40135</v>
          </cell>
        </row>
        <row r="1484">
          <cell r="N1484">
            <v>40135</v>
          </cell>
        </row>
        <row r="1485">
          <cell r="N1485">
            <v>40135</v>
          </cell>
        </row>
        <row r="1486">
          <cell r="N1486">
            <v>40135</v>
          </cell>
        </row>
        <row r="1487">
          <cell r="N1487">
            <v>40135</v>
          </cell>
        </row>
        <row r="1488">
          <cell r="N1488">
            <v>40135</v>
          </cell>
        </row>
        <row r="1489">
          <cell r="N1489">
            <v>40136</v>
          </cell>
        </row>
        <row r="1490">
          <cell r="N1490">
            <v>40136</v>
          </cell>
        </row>
        <row r="1491">
          <cell r="N1491">
            <v>40136</v>
          </cell>
        </row>
        <row r="1492">
          <cell r="N1492">
            <v>40136</v>
          </cell>
        </row>
        <row r="1493">
          <cell r="N1493">
            <v>40136</v>
          </cell>
        </row>
        <row r="1494">
          <cell r="N1494">
            <v>40136</v>
          </cell>
        </row>
        <row r="1495">
          <cell r="N1495">
            <v>40136</v>
          </cell>
        </row>
        <row r="1496">
          <cell r="N1496">
            <v>40136</v>
          </cell>
        </row>
        <row r="1497">
          <cell r="N1497">
            <v>40136</v>
          </cell>
        </row>
        <row r="1498">
          <cell r="N1498">
            <v>40136</v>
          </cell>
        </row>
        <row r="1499">
          <cell r="N1499">
            <v>40136</v>
          </cell>
        </row>
        <row r="1500">
          <cell r="N1500">
            <v>40136</v>
          </cell>
        </row>
        <row r="1501">
          <cell r="N1501">
            <v>40136</v>
          </cell>
        </row>
        <row r="1502">
          <cell r="N1502">
            <v>40136</v>
          </cell>
        </row>
        <row r="1503">
          <cell r="N1503">
            <v>40136</v>
          </cell>
        </row>
        <row r="1504">
          <cell r="N1504">
            <v>40136</v>
          </cell>
        </row>
        <row r="1505">
          <cell r="N1505">
            <v>40136</v>
          </cell>
        </row>
        <row r="1506">
          <cell r="N1506">
            <v>40136</v>
          </cell>
        </row>
        <row r="1507">
          <cell r="N1507">
            <v>40136</v>
          </cell>
        </row>
        <row r="1508">
          <cell r="N1508">
            <v>40136</v>
          </cell>
        </row>
        <row r="1509">
          <cell r="N1509">
            <v>40136</v>
          </cell>
        </row>
        <row r="1510">
          <cell r="N1510">
            <v>40136</v>
          </cell>
        </row>
        <row r="1511">
          <cell r="N1511">
            <v>40136</v>
          </cell>
        </row>
        <row r="1512">
          <cell r="N1512">
            <v>40136</v>
          </cell>
        </row>
        <row r="1513">
          <cell r="N1513">
            <v>40136</v>
          </cell>
        </row>
        <row r="1514">
          <cell r="N1514">
            <v>40140</v>
          </cell>
        </row>
        <row r="1515">
          <cell r="N1515">
            <v>40140</v>
          </cell>
        </row>
        <row r="1516">
          <cell r="N1516">
            <v>40140</v>
          </cell>
        </row>
        <row r="1517">
          <cell r="N1517">
            <v>40140</v>
          </cell>
        </row>
        <row r="1518">
          <cell r="N1518">
            <v>40140</v>
          </cell>
        </row>
        <row r="1519">
          <cell r="N1519">
            <v>40140</v>
          </cell>
        </row>
        <row r="1520">
          <cell r="N1520">
            <v>40140</v>
          </cell>
        </row>
        <row r="1521">
          <cell r="N1521">
            <v>40140</v>
          </cell>
        </row>
        <row r="1522">
          <cell r="N1522">
            <v>40140</v>
          </cell>
        </row>
        <row r="1523">
          <cell r="N1523">
            <v>40140</v>
          </cell>
        </row>
        <row r="1524">
          <cell r="N1524">
            <v>40140</v>
          </cell>
        </row>
        <row r="1525">
          <cell r="N1525">
            <v>40140</v>
          </cell>
        </row>
        <row r="1526">
          <cell r="N1526">
            <v>40140</v>
          </cell>
        </row>
        <row r="1527">
          <cell r="N1527">
            <v>40140</v>
          </cell>
        </row>
        <row r="1528">
          <cell r="N1528">
            <v>40140</v>
          </cell>
        </row>
        <row r="1529">
          <cell r="N1529">
            <v>40140</v>
          </cell>
        </row>
        <row r="1530">
          <cell r="N1530">
            <v>40140</v>
          </cell>
        </row>
        <row r="1531">
          <cell r="N1531">
            <v>40140</v>
          </cell>
        </row>
        <row r="1532">
          <cell r="N1532">
            <v>40140</v>
          </cell>
        </row>
        <row r="1533">
          <cell r="N1533">
            <v>40140</v>
          </cell>
        </row>
        <row r="1534">
          <cell r="N1534">
            <v>40140</v>
          </cell>
        </row>
        <row r="1535">
          <cell r="N1535">
            <v>40140</v>
          </cell>
        </row>
        <row r="1536">
          <cell r="N1536">
            <v>40140</v>
          </cell>
        </row>
        <row r="1537">
          <cell r="N1537">
            <v>40140</v>
          </cell>
        </row>
        <row r="1538">
          <cell r="N1538">
            <v>40140</v>
          </cell>
        </row>
        <row r="1539">
          <cell r="N1539">
            <v>40140</v>
          </cell>
        </row>
        <row r="1540">
          <cell r="N1540">
            <v>40140</v>
          </cell>
        </row>
        <row r="1541">
          <cell r="N1541">
            <v>40140</v>
          </cell>
        </row>
        <row r="1542">
          <cell r="N1542">
            <v>40140</v>
          </cell>
        </row>
        <row r="1543">
          <cell r="N1543">
            <v>40140</v>
          </cell>
        </row>
        <row r="1544">
          <cell r="N1544">
            <v>40140</v>
          </cell>
        </row>
        <row r="1545">
          <cell r="N1545">
            <v>40140</v>
          </cell>
        </row>
        <row r="1546">
          <cell r="N1546">
            <v>40140</v>
          </cell>
        </row>
        <row r="1547">
          <cell r="N1547">
            <v>40140</v>
          </cell>
        </row>
        <row r="1548">
          <cell r="N1548">
            <v>40140</v>
          </cell>
        </row>
        <row r="1549">
          <cell r="N1549">
            <v>40140</v>
          </cell>
        </row>
        <row r="1550">
          <cell r="N1550">
            <v>40140</v>
          </cell>
        </row>
        <row r="1551">
          <cell r="N1551">
            <v>40140</v>
          </cell>
        </row>
        <row r="1552">
          <cell r="N1552">
            <v>40140</v>
          </cell>
        </row>
        <row r="1553">
          <cell r="N1553">
            <v>40140</v>
          </cell>
        </row>
        <row r="1554">
          <cell r="N1554">
            <v>40141</v>
          </cell>
        </row>
        <row r="1555">
          <cell r="N1555">
            <v>40141</v>
          </cell>
        </row>
        <row r="1556">
          <cell r="N1556">
            <v>40141</v>
          </cell>
        </row>
        <row r="1557">
          <cell r="N1557">
            <v>40141</v>
          </cell>
        </row>
        <row r="1558">
          <cell r="N1558">
            <v>40141</v>
          </cell>
        </row>
        <row r="1559">
          <cell r="N1559">
            <v>40141</v>
          </cell>
        </row>
        <row r="1560">
          <cell r="N1560">
            <v>40141</v>
          </cell>
        </row>
        <row r="1561">
          <cell r="N1561">
            <v>40141</v>
          </cell>
        </row>
        <row r="1562">
          <cell r="N1562">
            <v>40141</v>
          </cell>
        </row>
        <row r="1563">
          <cell r="N1563">
            <v>40141</v>
          </cell>
        </row>
        <row r="1564">
          <cell r="N1564">
            <v>40141</v>
          </cell>
        </row>
        <row r="1565">
          <cell r="N1565">
            <v>40141</v>
          </cell>
        </row>
        <row r="1566">
          <cell r="N1566">
            <v>40141</v>
          </cell>
        </row>
        <row r="1567">
          <cell r="N1567">
            <v>40141</v>
          </cell>
        </row>
        <row r="1568">
          <cell r="N1568">
            <v>40141</v>
          </cell>
        </row>
        <row r="1569">
          <cell r="N1569">
            <v>40141</v>
          </cell>
        </row>
        <row r="1570">
          <cell r="N1570">
            <v>40141</v>
          </cell>
        </row>
        <row r="1571">
          <cell r="N1571">
            <v>40141</v>
          </cell>
        </row>
        <row r="1572">
          <cell r="N1572">
            <v>40141</v>
          </cell>
        </row>
        <row r="1573">
          <cell r="N1573">
            <v>40141</v>
          </cell>
        </row>
        <row r="1574">
          <cell r="N1574">
            <v>40141</v>
          </cell>
        </row>
        <row r="1575">
          <cell r="N1575">
            <v>40141</v>
          </cell>
        </row>
        <row r="1576">
          <cell r="N1576">
            <v>40141</v>
          </cell>
        </row>
        <row r="1577">
          <cell r="N1577">
            <v>40141</v>
          </cell>
        </row>
        <row r="1578">
          <cell r="N1578">
            <v>40141</v>
          </cell>
        </row>
        <row r="1579">
          <cell r="N1579">
            <v>40141</v>
          </cell>
        </row>
        <row r="1580">
          <cell r="N1580">
            <v>40141</v>
          </cell>
        </row>
        <row r="1581">
          <cell r="N1581">
            <v>40141</v>
          </cell>
        </row>
        <row r="1582">
          <cell r="N1582">
            <v>40141</v>
          </cell>
        </row>
        <row r="1583">
          <cell r="N1583">
            <v>40141</v>
          </cell>
        </row>
        <row r="1584">
          <cell r="N1584">
            <v>40141</v>
          </cell>
        </row>
        <row r="1585">
          <cell r="N1585">
            <v>40141</v>
          </cell>
        </row>
        <row r="1586">
          <cell r="N1586">
            <v>40141</v>
          </cell>
        </row>
        <row r="1587">
          <cell r="N1587">
            <v>40141</v>
          </cell>
        </row>
        <row r="1588">
          <cell r="N1588">
            <v>40141</v>
          </cell>
        </row>
        <row r="1589">
          <cell r="N1589">
            <v>40141</v>
          </cell>
        </row>
        <row r="1590">
          <cell r="N1590">
            <v>40141</v>
          </cell>
        </row>
        <row r="1591">
          <cell r="N1591">
            <v>40141</v>
          </cell>
        </row>
        <row r="1592">
          <cell r="N1592">
            <v>40141</v>
          </cell>
        </row>
        <row r="1593">
          <cell r="N1593">
            <v>40141</v>
          </cell>
        </row>
        <row r="1594">
          <cell r="N1594">
            <v>40141</v>
          </cell>
        </row>
        <row r="1595">
          <cell r="N1595">
            <v>40141</v>
          </cell>
        </row>
        <row r="1596">
          <cell r="N1596">
            <v>40141</v>
          </cell>
        </row>
        <row r="1597">
          <cell r="N1597">
            <v>40141</v>
          </cell>
        </row>
        <row r="1598">
          <cell r="N1598">
            <v>40141</v>
          </cell>
        </row>
        <row r="1599">
          <cell r="N1599">
            <v>40141</v>
          </cell>
        </row>
        <row r="1600">
          <cell r="N1600">
            <v>40141</v>
          </cell>
        </row>
        <row r="1601">
          <cell r="N1601">
            <v>40141</v>
          </cell>
        </row>
        <row r="1602">
          <cell r="N1602">
            <v>40141</v>
          </cell>
        </row>
        <row r="1603">
          <cell r="N1603">
            <v>40142</v>
          </cell>
        </row>
        <row r="1604">
          <cell r="N1604">
            <v>40142</v>
          </cell>
        </row>
        <row r="1605">
          <cell r="N1605">
            <v>40142</v>
          </cell>
        </row>
        <row r="1606">
          <cell r="N1606">
            <v>40142</v>
          </cell>
        </row>
        <row r="1607">
          <cell r="N1607">
            <v>40142</v>
          </cell>
        </row>
        <row r="1608">
          <cell r="N1608">
            <v>40142</v>
          </cell>
        </row>
        <row r="1609">
          <cell r="N1609">
            <v>40142</v>
          </cell>
        </row>
        <row r="1610">
          <cell r="N1610">
            <v>40142</v>
          </cell>
        </row>
        <row r="1611">
          <cell r="N1611">
            <v>40142</v>
          </cell>
        </row>
        <row r="1612">
          <cell r="N1612">
            <v>40142</v>
          </cell>
        </row>
        <row r="1613">
          <cell r="N1613">
            <v>40142</v>
          </cell>
        </row>
        <row r="1614">
          <cell r="N1614">
            <v>40142</v>
          </cell>
        </row>
        <row r="1615">
          <cell r="N1615">
            <v>40142</v>
          </cell>
        </row>
        <row r="1616">
          <cell r="N1616">
            <v>40142</v>
          </cell>
        </row>
        <row r="1617">
          <cell r="N1617">
            <v>40142</v>
          </cell>
        </row>
        <row r="1618">
          <cell r="N1618">
            <v>40142</v>
          </cell>
        </row>
        <row r="1619">
          <cell r="N1619">
            <v>40142</v>
          </cell>
        </row>
        <row r="1620">
          <cell r="N1620">
            <v>40142</v>
          </cell>
        </row>
        <row r="1621">
          <cell r="N1621">
            <v>40142</v>
          </cell>
        </row>
        <row r="1622">
          <cell r="N1622">
            <v>40142</v>
          </cell>
        </row>
        <row r="1623">
          <cell r="N1623">
            <v>40142</v>
          </cell>
        </row>
        <row r="1624">
          <cell r="N1624">
            <v>40142</v>
          </cell>
        </row>
        <row r="1625">
          <cell r="N1625">
            <v>40142</v>
          </cell>
        </row>
        <row r="1626">
          <cell r="N1626">
            <v>40142</v>
          </cell>
        </row>
        <row r="1627">
          <cell r="N1627">
            <v>40142</v>
          </cell>
        </row>
        <row r="1628">
          <cell r="N1628">
            <v>40142</v>
          </cell>
        </row>
        <row r="1629">
          <cell r="N1629">
            <v>40142</v>
          </cell>
        </row>
        <row r="1630">
          <cell r="N1630">
            <v>40142</v>
          </cell>
        </row>
        <row r="1631">
          <cell r="N1631">
            <v>40142</v>
          </cell>
        </row>
        <row r="1632">
          <cell r="N1632">
            <v>40142</v>
          </cell>
        </row>
        <row r="1633">
          <cell r="N1633">
            <v>40142</v>
          </cell>
        </row>
        <row r="1634">
          <cell r="N1634">
            <v>40142</v>
          </cell>
        </row>
        <row r="1635">
          <cell r="N1635">
            <v>40142</v>
          </cell>
        </row>
        <row r="1636">
          <cell r="N1636">
            <v>40142</v>
          </cell>
        </row>
        <row r="1637">
          <cell r="N1637">
            <v>40142</v>
          </cell>
        </row>
        <row r="1638">
          <cell r="N1638">
            <v>40142</v>
          </cell>
        </row>
        <row r="1639">
          <cell r="N1639">
            <v>40142</v>
          </cell>
        </row>
        <row r="1640">
          <cell r="N1640">
            <v>40142</v>
          </cell>
        </row>
        <row r="1641">
          <cell r="N1641">
            <v>40142</v>
          </cell>
        </row>
        <row r="1642">
          <cell r="N1642">
            <v>40142</v>
          </cell>
        </row>
        <row r="1643">
          <cell r="N1643">
            <v>40142</v>
          </cell>
        </row>
        <row r="1644">
          <cell r="N1644">
            <v>40142</v>
          </cell>
        </row>
        <row r="1645">
          <cell r="N1645">
            <v>40142</v>
          </cell>
        </row>
        <row r="1646">
          <cell r="N1646">
            <v>40142</v>
          </cell>
        </row>
        <row r="1647">
          <cell r="N1647">
            <v>40142</v>
          </cell>
        </row>
        <row r="1648">
          <cell r="N1648">
            <v>40142</v>
          </cell>
        </row>
        <row r="1649">
          <cell r="N1649">
            <v>40142</v>
          </cell>
        </row>
        <row r="1650">
          <cell r="N1650">
            <v>40142</v>
          </cell>
        </row>
        <row r="1651">
          <cell r="N1651">
            <v>40142</v>
          </cell>
        </row>
        <row r="1652">
          <cell r="N1652">
            <v>40142</v>
          </cell>
        </row>
        <row r="1653">
          <cell r="N1653">
            <v>40142</v>
          </cell>
        </row>
        <row r="1654">
          <cell r="N1654">
            <v>40142</v>
          </cell>
        </row>
        <row r="1655">
          <cell r="N1655">
            <v>40142</v>
          </cell>
        </row>
        <row r="1656">
          <cell r="N1656">
            <v>40142</v>
          </cell>
        </row>
        <row r="1657">
          <cell r="N1657">
            <v>40142</v>
          </cell>
        </row>
        <row r="1658">
          <cell r="N1658">
            <v>40142</v>
          </cell>
        </row>
        <row r="1659">
          <cell r="N1659">
            <v>40142</v>
          </cell>
        </row>
        <row r="1660">
          <cell r="N1660">
            <v>40142</v>
          </cell>
        </row>
        <row r="1661">
          <cell r="N1661">
            <v>40142</v>
          </cell>
        </row>
        <row r="1662">
          <cell r="N1662">
            <v>40142</v>
          </cell>
        </row>
        <row r="1663">
          <cell r="N1663">
            <v>40142</v>
          </cell>
        </row>
        <row r="1664">
          <cell r="N1664">
            <v>40142</v>
          </cell>
        </row>
        <row r="1665">
          <cell r="N1665">
            <v>40142</v>
          </cell>
        </row>
        <row r="1666">
          <cell r="N1666">
            <v>40142</v>
          </cell>
        </row>
        <row r="1667">
          <cell r="N1667">
            <v>40142</v>
          </cell>
        </row>
        <row r="1668">
          <cell r="N1668">
            <v>40142</v>
          </cell>
        </row>
        <row r="1669">
          <cell r="N1669">
            <v>40142</v>
          </cell>
        </row>
        <row r="1670">
          <cell r="N1670">
            <v>40142</v>
          </cell>
        </row>
        <row r="1671">
          <cell r="N1671">
            <v>40142</v>
          </cell>
        </row>
        <row r="1672">
          <cell r="N1672">
            <v>40142</v>
          </cell>
        </row>
        <row r="1673">
          <cell r="N1673">
            <v>40142</v>
          </cell>
        </row>
        <row r="1674">
          <cell r="N1674">
            <v>40142</v>
          </cell>
        </row>
        <row r="1675">
          <cell r="N1675">
            <v>40142</v>
          </cell>
        </row>
        <row r="1676">
          <cell r="N1676">
            <v>40142</v>
          </cell>
        </row>
        <row r="1677">
          <cell r="N1677">
            <v>40142</v>
          </cell>
        </row>
        <row r="1678">
          <cell r="N1678">
            <v>40143</v>
          </cell>
        </row>
        <row r="1679">
          <cell r="N1679">
            <v>40143</v>
          </cell>
        </row>
        <row r="1680">
          <cell r="N1680">
            <v>40143</v>
          </cell>
        </row>
        <row r="1681">
          <cell r="N1681">
            <v>40143</v>
          </cell>
        </row>
        <row r="1682">
          <cell r="N1682">
            <v>40143</v>
          </cell>
        </row>
        <row r="1683">
          <cell r="N1683">
            <v>40143</v>
          </cell>
        </row>
        <row r="1684">
          <cell r="N1684">
            <v>40143</v>
          </cell>
        </row>
        <row r="1685">
          <cell r="N1685">
            <v>40143</v>
          </cell>
        </row>
        <row r="1686">
          <cell r="N1686">
            <v>40143</v>
          </cell>
        </row>
        <row r="1687">
          <cell r="N1687">
            <v>40143</v>
          </cell>
        </row>
        <row r="1688">
          <cell r="N1688">
            <v>40143</v>
          </cell>
        </row>
        <row r="1689">
          <cell r="N1689">
            <v>40143</v>
          </cell>
        </row>
        <row r="1690">
          <cell r="N1690">
            <v>40143</v>
          </cell>
        </row>
        <row r="1691">
          <cell r="N1691">
            <v>40143</v>
          </cell>
        </row>
        <row r="1692">
          <cell r="N1692">
            <v>40143</v>
          </cell>
        </row>
        <row r="1693">
          <cell r="N1693">
            <v>40143</v>
          </cell>
        </row>
        <row r="1694">
          <cell r="N1694">
            <v>40143</v>
          </cell>
        </row>
        <row r="1695">
          <cell r="N1695">
            <v>40143</v>
          </cell>
        </row>
        <row r="1696">
          <cell r="N1696">
            <v>40143</v>
          </cell>
        </row>
        <row r="1697">
          <cell r="N1697">
            <v>40143</v>
          </cell>
        </row>
        <row r="1698">
          <cell r="N1698">
            <v>40143</v>
          </cell>
        </row>
        <row r="1699">
          <cell r="N1699">
            <v>40143</v>
          </cell>
        </row>
        <row r="1700">
          <cell r="N1700">
            <v>40143</v>
          </cell>
        </row>
        <row r="1701">
          <cell r="N1701">
            <v>40143</v>
          </cell>
        </row>
        <row r="1702">
          <cell r="N1702">
            <v>40143</v>
          </cell>
        </row>
        <row r="1703">
          <cell r="N1703">
            <v>40147</v>
          </cell>
        </row>
        <row r="1704">
          <cell r="N1704">
            <v>40147</v>
          </cell>
        </row>
        <row r="1705">
          <cell r="N1705">
            <v>40147</v>
          </cell>
        </row>
        <row r="1706">
          <cell r="N1706">
            <v>40147</v>
          </cell>
        </row>
        <row r="1707">
          <cell r="N1707">
            <v>40147</v>
          </cell>
        </row>
        <row r="1708">
          <cell r="N1708">
            <v>40147</v>
          </cell>
        </row>
        <row r="1709">
          <cell r="N1709">
            <v>40147</v>
          </cell>
        </row>
        <row r="1710">
          <cell r="N1710">
            <v>40147</v>
          </cell>
        </row>
        <row r="1711">
          <cell r="N1711">
            <v>40147</v>
          </cell>
        </row>
        <row r="1712">
          <cell r="N1712">
            <v>40147</v>
          </cell>
        </row>
        <row r="1713">
          <cell r="N1713">
            <v>40147</v>
          </cell>
        </row>
        <row r="1714">
          <cell r="N1714">
            <v>40147</v>
          </cell>
        </row>
        <row r="1715">
          <cell r="N1715">
            <v>40147</v>
          </cell>
        </row>
        <row r="1716">
          <cell r="N1716">
            <v>40147</v>
          </cell>
        </row>
        <row r="1717">
          <cell r="N1717">
            <v>40147</v>
          </cell>
        </row>
        <row r="1718">
          <cell r="N1718">
            <v>40147</v>
          </cell>
        </row>
        <row r="1719">
          <cell r="N1719">
            <v>40147</v>
          </cell>
        </row>
        <row r="1720">
          <cell r="N1720">
            <v>40147</v>
          </cell>
        </row>
        <row r="1721">
          <cell r="N1721">
            <v>40147</v>
          </cell>
        </row>
        <row r="1722">
          <cell r="N1722">
            <v>40147</v>
          </cell>
        </row>
        <row r="1723">
          <cell r="N1723">
            <v>40147</v>
          </cell>
        </row>
        <row r="1724">
          <cell r="N1724">
            <v>40147</v>
          </cell>
        </row>
        <row r="1725">
          <cell r="N1725">
            <v>40147</v>
          </cell>
        </row>
        <row r="1726">
          <cell r="N1726">
            <v>40147</v>
          </cell>
        </row>
        <row r="1727">
          <cell r="N1727">
            <v>40147</v>
          </cell>
        </row>
        <row r="1728">
          <cell r="N1728">
            <v>40147</v>
          </cell>
        </row>
        <row r="1729">
          <cell r="N1729">
            <v>40147</v>
          </cell>
        </row>
        <row r="1730">
          <cell r="N1730">
            <v>40147</v>
          </cell>
        </row>
        <row r="1731">
          <cell r="N1731">
            <v>40147</v>
          </cell>
        </row>
        <row r="1732">
          <cell r="N1732">
            <v>40147</v>
          </cell>
        </row>
        <row r="1733">
          <cell r="N1733">
            <v>40147</v>
          </cell>
        </row>
        <row r="1734">
          <cell r="N1734">
            <v>40147</v>
          </cell>
        </row>
        <row r="1735">
          <cell r="N1735">
            <v>40147</v>
          </cell>
        </row>
        <row r="1736">
          <cell r="N1736">
            <v>40147</v>
          </cell>
        </row>
        <row r="1737">
          <cell r="N1737">
            <v>40147</v>
          </cell>
        </row>
        <row r="1738">
          <cell r="N1738">
            <v>40148</v>
          </cell>
        </row>
        <row r="1739">
          <cell r="N1739">
            <v>40148</v>
          </cell>
        </row>
        <row r="1740">
          <cell r="N1740">
            <v>40148</v>
          </cell>
        </row>
        <row r="1741">
          <cell r="N1741">
            <v>40148</v>
          </cell>
        </row>
        <row r="1742">
          <cell r="N1742">
            <v>40148</v>
          </cell>
        </row>
        <row r="1743">
          <cell r="N1743">
            <v>40148</v>
          </cell>
        </row>
        <row r="1744">
          <cell r="N1744">
            <v>40148</v>
          </cell>
        </row>
        <row r="1745">
          <cell r="N1745">
            <v>40148</v>
          </cell>
        </row>
        <row r="1746">
          <cell r="N1746">
            <v>40148</v>
          </cell>
        </row>
        <row r="1747">
          <cell r="N1747">
            <v>40148</v>
          </cell>
        </row>
        <row r="1748">
          <cell r="N1748">
            <v>40148</v>
          </cell>
        </row>
        <row r="1749">
          <cell r="N1749">
            <v>40148</v>
          </cell>
        </row>
        <row r="1750">
          <cell r="N1750">
            <v>40148</v>
          </cell>
        </row>
        <row r="1751">
          <cell r="N1751">
            <v>40148</v>
          </cell>
        </row>
        <row r="1752">
          <cell r="N1752">
            <v>40148</v>
          </cell>
        </row>
        <row r="1753">
          <cell r="N1753">
            <v>40148</v>
          </cell>
        </row>
        <row r="1754">
          <cell r="N1754">
            <v>40148</v>
          </cell>
        </row>
        <row r="1755">
          <cell r="N1755">
            <v>40148</v>
          </cell>
        </row>
        <row r="1756">
          <cell r="N1756">
            <v>40148</v>
          </cell>
        </row>
        <row r="1757">
          <cell r="N1757">
            <v>40148</v>
          </cell>
        </row>
        <row r="1758">
          <cell r="N1758">
            <v>40148</v>
          </cell>
        </row>
        <row r="1759">
          <cell r="N1759">
            <v>40148</v>
          </cell>
        </row>
        <row r="1760">
          <cell r="N1760">
            <v>40148</v>
          </cell>
        </row>
        <row r="1761">
          <cell r="N1761">
            <v>40148</v>
          </cell>
        </row>
        <row r="1762">
          <cell r="N1762">
            <v>40148</v>
          </cell>
        </row>
        <row r="1763">
          <cell r="N1763">
            <v>40148</v>
          </cell>
        </row>
        <row r="1764">
          <cell r="N1764">
            <v>40148</v>
          </cell>
        </row>
        <row r="1765">
          <cell r="N1765">
            <v>40148</v>
          </cell>
        </row>
        <row r="1766">
          <cell r="N1766">
            <v>40148</v>
          </cell>
        </row>
        <row r="1767">
          <cell r="N1767">
            <v>40148</v>
          </cell>
        </row>
        <row r="1768">
          <cell r="N1768">
            <v>40148</v>
          </cell>
        </row>
        <row r="1769">
          <cell r="N1769">
            <v>40148</v>
          </cell>
        </row>
        <row r="1770">
          <cell r="N1770">
            <v>40148</v>
          </cell>
        </row>
        <row r="1771">
          <cell r="N1771">
            <v>40148</v>
          </cell>
        </row>
        <row r="1772">
          <cell r="N1772">
            <v>40148</v>
          </cell>
        </row>
        <row r="1773">
          <cell r="N1773">
            <v>40148</v>
          </cell>
        </row>
        <row r="1774">
          <cell r="N1774">
            <v>40148</v>
          </cell>
        </row>
        <row r="1775">
          <cell r="N1775">
            <v>40148</v>
          </cell>
        </row>
        <row r="1776">
          <cell r="N1776">
            <v>40148</v>
          </cell>
        </row>
        <row r="1777">
          <cell r="N1777">
            <v>40148</v>
          </cell>
        </row>
        <row r="1778">
          <cell r="N1778">
            <v>40148</v>
          </cell>
        </row>
        <row r="1779">
          <cell r="N1779">
            <v>40148</v>
          </cell>
        </row>
        <row r="1780">
          <cell r="N1780">
            <v>40148</v>
          </cell>
        </row>
        <row r="1781">
          <cell r="N1781">
            <v>40148</v>
          </cell>
        </row>
        <row r="1782">
          <cell r="N1782">
            <v>40148</v>
          </cell>
        </row>
        <row r="1783">
          <cell r="N1783">
            <v>40148</v>
          </cell>
        </row>
        <row r="1784">
          <cell r="N1784">
            <v>40148</v>
          </cell>
        </row>
        <row r="1785">
          <cell r="N1785">
            <v>40148</v>
          </cell>
        </row>
        <row r="1786">
          <cell r="N1786">
            <v>40148</v>
          </cell>
        </row>
        <row r="1787">
          <cell r="N1787">
            <v>40148</v>
          </cell>
        </row>
        <row r="1788">
          <cell r="N1788">
            <v>40148</v>
          </cell>
        </row>
        <row r="1789">
          <cell r="N1789">
            <v>40148</v>
          </cell>
        </row>
        <row r="1790">
          <cell r="N1790">
            <v>40148</v>
          </cell>
        </row>
        <row r="1791">
          <cell r="N1791">
            <v>40149</v>
          </cell>
        </row>
        <row r="1792">
          <cell r="N1792">
            <v>40149</v>
          </cell>
        </row>
        <row r="1793">
          <cell r="N1793">
            <v>40149</v>
          </cell>
        </row>
        <row r="1794">
          <cell r="N1794">
            <v>40149</v>
          </cell>
        </row>
        <row r="1795">
          <cell r="N1795">
            <v>40149</v>
          </cell>
        </row>
        <row r="1796">
          <cell r="N1796">
            <v>40149</v>
          </cell>
        </row>
        <row r="1797">
          <cell r="N1797">
            <v>40149</v>
          </cell>
        </row>
        <row r="1798">
          <cell r="N1798">
            <v>40149</v>
          </cell>
        </row>
        <row r="1799">
          <cell r="N1799">
            <v>40149</v>
          </cell>
        </row>
        <row r="1800">
          <cell r="N1800">
            <v>40149</v>
          </cell>
        </row>
        <row r="1801">
          <cell r="N1801">
            <v>40149</v>
          </cell>
        </row>
        <row r="1802">
          <cell r="N1802">
            <v>40149</v>
          </cell>
        </row>
        <row r="1803">
          <cell r="N1803">
            <v>40149</v>
          </cell>
        </row>
        <row r="1804">
          <cell r="N1804">
            <v>40149</v>
          </cell>
        </row>
        <row r="1805">
          <cell r="N1805">
            <v>40149</v>
          </cell>
        </row>
        <row r="1806">
          <cell r="N1806">
            <v>40149</v>
          </cell>
        </row>
        <row r="1807">
          <cell r="N1807">
            <v>40149</v>
          </cell>
        </row>
        <row r="1808">
          <cell r="N1808">
            <v>40149</v>
          </cell>
        </row>
        <row r="1809">
          <cell r="N1809">
            <v>40149</v>
          </cell>
        </row>
        <row r="1810">
          <cell r="N1810">
            <v>40149</v>
          </cell>
        </row>
        <row r="1811">
          <cell r="N1811">
            <v>40149</v>
          </cell>
        </row>
        <row r="1812">
          <cell r="N1812">
            <v>40149</v>
          </cell>
        </row>
        <row r="1813">
          <cell r="N1813">
            <v>40149</v>
          </cell>
        </row>
        <row r="1814">
          <cell r="N1814">
            <v>40149</v>
          </cell>
        </row>
        <row r="1815">
          <cell r="N1815">
            <v>40149</v>
          </cell>
        </row>
        <row r="1816">
          <cell r="N1816">
            <v>40149</v>
          </cell>
        </row>
        <row r="1817">
          <cell r="N1817">
            <v>40149</v>
          </cell>
        </row>
        <row r="1818">
          <cell r="N1818">
            <v>40149</v>
          </cell>
        </row>
        <row r="1819">
          <cell r="N1819">
            <v>40149</v>
          </cell>
        </row>
        <row r="1820">
          <cell r="N1820">
            <v>40149</v>
          </cell>
        </row>
        <row r="1821">
          <cell r="N1821">
            <v>40149</v>
          </cell>
        </row>
        <row r="1822">
          <cell r="N1822">
            <v>40149</v>
          </cell>
        </row>
        <row r="1823">
          <cell r="N1823">
            <v>40149</v>
          </cell>
        </row>
        <row r="1824">
          <cell r="N1824">
            <v>40149</v>
          </cell>
        </row>
        <row r="1825">
          <cell r="N1825">
            <v>40149</v>
          </cell>
        </row>
        <row r="1826">
          <cell r="N1826">
            <v>40149</v>
          </cell>
        </row>
        <row r="1827">
          <cell r="N1827">
            <v>40149</v>
          </cell>
        </row>
        <row r="1828">
          <cell r="N1828">
            <v>40149</v>
          </cell>
        </row>
        <row r="1829">
          <cell r="N1829">
            <v>40149</v>
          </cell>
        </row>
        <row r="1830">
          <cell r="N1830">
            <v>40149</v>
          </cell>
        </row>
        <row r="1831">
          <cell r="N1831">
            <v>40149</v>
          </cell>
        </row>
        <row r="1832">
          <cell r="N1832">
            <v>40149</v>
          </cell>
        </row>
        <row r="1833">
          <cell r="N1833">
            <v>40149</v>
          </cell>
        </row>
        <row r="1834">
          <cell r="N1834">
            <v>40149</v>
          </cell>
        </row>
        <row r="1835">
          <cell r="N1835">
            <v>40149</v>
          </cell>
        </row>
        <row r="1836">
          <cell r="N1836">
            <v>40149</v>
          </cell>
        </row>
        <row r="1837">
          <cell r="N1837">
            <v>40149</v>
          </cell>
        </row>
        <row r="1838">
          <cell r="N1838">
            <v>40149</v>
          </cell>
        </row>
        <row r="1839">
          <cell r="N1839">
            <v>40149</v>
          </cell>
        </row>
        <row r="1840">
          <cell r="N1840">
            <v>40149</v>
          </cell>
        </row>
        <row r="1841">
          <cell r="N1841">
            <v>40149</v>
          </cell>
        </row>
        <row r="1842">
          <cell r="N1842">
            <v>40149</v>
          </cell>
        </row>
        <row r="1843">
          <cell r="N1843">
            <v>40149</v>
          </cell>
        </row>
        <row r="1844">
          <cell r="N1844">
            <v>40149</v>
          </cell>
        </row>
        <row r="1845">
          <cell r="N1845">
            <v>40149</v>
          </cell>
        </row>
        <row r="1846">
          <cell r="N1846">
            <v>40149</v>
          </cell>
        </row>
        <row r="1847">
          <cell r="N1847">
            <v>40149</v>
          </cell>
        </row>
        <row r="1848">
          <cell r="N1848">
            <v>40149</v>
          </cell>
        </row>
        <row r="1849">
          <cell r="N1849">
            <v>40149</v>
          </cell>
        </row>
        <row r="1850">
          <cell r="N1850">
            <v>40149</v>
          </cell>
        </row>
        <row r="1851">
          <cell r="N1851">
            <v>40149</v>
          </cell>
        </row>
        <row r="1852">
          <cell r="N1852">
            <v>40149</v>
          </cell>
        </row>
        <row r="1853">
          <cell r="N1853">
            <v>40149</v>
          </cell>
        </row>
        <row r="1854">
          <cell r="N1854">
            <v>40149</v>
          </cell>
        </row>
        <row r="1855">
          <cell r="N1855">
            <v>40149</v>
          </cell>
        </row>
        <row r="1856">
          <cell r="N1856">
            <v>40149</v>
          </cell>
        </row>
        <row r="1857">
          <cell r="N1857">
            <v>40149</v>
          </cell>
        </row>
        <row r="1858">
          <cell r="N1858">
            <v>40149</v>
          </cell>
        </row>
        <row r="1859">
          <cell r="N1859">
            <v>40150</v>
          </cell>
        </row>
        <row r="1860">
          <cell r="N1860">
            <v>40150</v>
          </cell>
        </row>
        <row r="1861">
          <cell r="N1861">
            <v>40150</v>
          </cell>
        </row>
        <row r="1862">
          <cell r="N1862">
            <v>40150</v>
          </cell>
        </row>
        <row r="1863">
          <cell r="N1863">
            <v>40150</v>
          </cell>
        </row>
        <row r="1864">
          <cell r="N1864">
            <v>40150</v>
          </cell>
        </row>
        <row r="1865">
          <cell r="N1865">
            <v>40150</v>
          </cell>
        </row>
        <row r="1866">
          <cell r="N1866">
            <v>40150</v>
          </cell>
        </row>
        <row r="1867">
          <cell r="N1867">
            <v>40150</v>
          </cell>
        </row>
        <row r="1868">
          <cell r="N1868">
            <v>40150</v>
          </cell>
        </row>
        <row r="1869">
          <cell r="N1869">
            <v>40150</v>
          </cell>
        </row>
        <row r="1870">
          <cell r="N1870">
            <v>40150</v>
          </cell>
        </row>
        <row r="1871">
          <cell r="N1871">
            <v>40150</v>
          </cell>
        </row>
        <row r="1872">
          <cell r="N1872">
            <v>40150</v>
          </cell>
        </row>
        <row r="1873">
          <cell r="N1873">
            <v>40150</v>
          </cell>
        </row>
        <row r="1874">
          <cell r="N1874">
            <v>40150</v>
          </cell>
        </row>
        <row r="1875">
          <cell r="N1875">
            <v>40150</v>
          </cell>
        </row>
        <row r="1876">
          <cell r="N1876">
            <v>40150</v>
          </cell>
        </row>
        <row r="1877">
          <cell r="N1877">
            <v>40150</v>
          </cell>
        </row>
        <row r="1878">
          <cell r="N1878">
            <v>40150</v>
          </cell>
        </row>
        <row r="1879">
          <cell r="N1879">
            <v>40150</v>
          </cell>
        </row>
        <row r="1880">
          <cell r="N1880">
            <v>40150</v>
          </cell>
        </row>
        <row r="1881">
          <cell r="N1881">
            <v>40150</v>
          </cell>
        </row>
        <row r="1882">
          <cell r="N1882">
            <v>40150</v>
          </cell>
        </row>
        <row r="1883">
          <cell r="N1883">
            <v>40150</v>
          </cell>
        </row>
        <row r="1884">
          <cell r="N1884">
            <v>40150</v>
          </cell>
        </row>
        <row r="1885">
          <cell r="N1885">
            <v>40150</v>
          </cell>
        </row>
        <row r="1886">
          <cell r="N1886">
            <v>40150</v>
          </cell>
        </row>
        <row r="1887">
          <cell r="N1887">
            <v>40150</v>
          </cell>
        </row>
        <row r="1888">
          <cell r="N1888">
            <v>40150</v>
          </cell>
        </row>
        <row r="1889">
          <cell r="N1889">
            <v>40150</v>
          </cell>
        </row>
        <row r="1890">
          <cell r="N1890">
            <v>40150</v>
          </cell>
        </row>
        <row r="1891">
          <cell r="N1891">
            <v>40150</v>
          </cell>
        </row>
        <row r="1892">
          <cell r="N1892">
            <v>40150</v>
          </cell>
        </row>
        <row r="1893">
          <cell r="N1893">
            <v>40150</v>
          </cell>
        </row>
        <row r="1894">
          <cell r="N1894">
            <v>40150</v>
          </cell>
        </row>
        <row r="1895">
          <cell r="N1895">
            <v>40150</v>
          </cell>
        </row>
        <row r="1896">
          <cell r="N1896">
            <v>40150</v>
          </cell>
        </row>
        <row r="1897">
          <cell r="N1897">
            <v>40150</v>
          </cell>
        </row>
        <row r="1898">
          <cell r="N1898">
            <v>40154</v>
          </cell>
        </row>
        <row r="1899">
          <cell r="N1899">
            <v>40154</v>
          </cell>
        </row>
        <row r="1900">
          <cell r="N1900">
            <v>40154</v>
          </cell>
        </row>
        <row r="1901">
          <cell r="N1901">
            <v>40154</v>
          </cell>
        </row>
        <row r="1902">
          <cell r="N1902">
            <v>40154</v>
          </cell>
        </row>
        <row r="1903">
          <cell r="N1903">
            <v>40154</v>
          </cell>
        </row>
        <row r="1904">
          <cell r="N1904">
            <v>40154</v>
          </cell>
        </row>
        <row r="1905">
          <cell r="N1905">
            <v>40154</v>
          </cell>
        </row>
        <row r="1906">
          <cell r="N1906">
            <v>40154</v>
          </cell>
        </row>
        <row r="1907">
          <cell r="N1907">
            <v>40154</v>
          </cell>
        </row>
        <row r="1908">
          <cell r="N1908">
            <v>40154</v>
          </cell>
        </row>
        <row r="1909">
          <cell r="N1909">
            <v>40154</v>
          </cell>
        </row>
        <row r="1910">
          <cell r="N1910">
            <v>40154</v>
          </cell>
        </row>
        <row r="1911">
          <cell r="N1911">
            <v>40154</v>
          </cell>
        </row>
        <row r="1912">
          <cell r="N1912">
            <v>40154</v>
          </cell>
        </row>
        <row r="1913">
          <cell r="N1913">
            <v>40154</v>
          </cell>
        </row>
        <row r="1914">
          <cell r="N1914">
            <v>40154</v>
          </cell>
        </row>
        <row r="1915">
          <cell r="N1915">
            <v>40154</v>
          </cell>
        </row>
        <row r="1916">
          <cell r="N1916">
            <v>40154</v>
          </cell>
        </row>
        <row r="1917">
          <cell r="N1917">
            <v>40154</v>
          </cell>
        </row>
        <row r="1918">
          <cell r="N1918">
            <v>40154</v>
          </cell>
        </row>
        <row r="1919">
          <cell r="N1919">
            <v>40154</v>
          </cell>
        </row>
        <row r="1920">
          <cell r="N1920">
            <v>40154</v>
          </cell>
        </row>
        <row r="1921">
          <cell r="N1921">
            <v>40154</v>
          </cell>
        </row>
        <row r="1922">
          <cell r="N1922">
            <v>40154</v>
          </cell>
        </row>
        <row r="1923">
          <cell r="N1923">
            <v>40154</v>
          </cell>
        </row>
        <row r="1924">
          <cell r="N1924">
            <v>40154</v>
          </cell>
        </row>
        <row r="1925">
          <cell r="N1925">
            <v>40154</v>
          </cell>
        </row>
        <row r="1926">
          <cell r="N1926">
            <v>40154</v>
          </cell>
        </row>
        <row r="1927">
          <cell r="N1927">
            <v>40154</v>
          </cell>
        </row>
        <row r="1928">
          <cell r="N1928">
            <v>40154</v>
          </cell>
        </row>
        <row r="1929">
          <cell r="N1929">
            <v>40154</v>
          </cell>
        </row>
        <row r="1930">
          <cell r="N1930">
            <v>40154</v>
          </cell>
        </row>
        <row r="1931">
          <cell r="N1931">
            <v>40154</v>
          </cell>
        </row>
        <row r="1932">
          <cell r="N1932">
            <v>40154</v>
          </cell>
        </row>
        <row r="1933">
          <cell r="N1933">
            <v>40154</v>
          </cell>
        </row>
        <row r="1934">
          <cell r="N1934">
            <v>40155</v>
          </cell>
        </row>
        <row r="1935">
          <cell r="N1935">
            <v>40155</v>
          </cell>
        </row>
        <row r="1936">
          <cell r="N1936">
            <v>40155</v>
          </cell>
        </row>
        <row r="1937">
          <cell r="N1937">
            <v>40155</v>
          </cell>
        </row>
        <row r="1938">
          <cell r="N1938">
            <v>40155</v>
          </cell>
        </row>
        <row r="1939">
          <cell r="N1939">
            <v>40155</v>
          </cell>
        </row>
        <row r="1940">
          <cell r="N1940">
            <v>40155</v>
          </cell>
        </row>
        <row r="1941">
          <cell r="N1941">
            <v>40155</v>
          </cell>
        </row>
        <row r="1942">
          <cell r="N1942">
            <v>40155</v>
          </cell>
        </row>
        <row r="1943">
          <cell r="N1943">
            <v>40155</v>
          </cell>
        </row>
        <row r="1944">
          <cell r="N1944">
            <v>40155</v>
          </cell>
        </row>
        <row r="1945">
          <cell r="N1945">
            <v>40155</v>
          </cell>
        </row>
        <row r="1946">
          <cell r="N1946">
            <v>40155</v>
          </cell>
        </row>
        <row r="1947">
          <cell r="N1947">
            <v>40155</v>
          </cell>
        </row>
        <row r="1948">
          <cell r="N1948">
            <v>40155</v>
          </cell>
        </row>
        <row r="1949">
          <cell r="N1949">
            <v>40155</v>
          </cell>
        </row>
        <row r="1950">
          <cell r="N1950">
            <v>40155</v>
          </cell>
        </row>
        <row r="1951">
          <cell r="N1951">
            <v>40155</v>
          </cell>
        </row>
        <row r="1952">
          <cell r="N1952">
            <v>40155</v>
          </cell>
        </row>
        <row r="1953">
          <cell r="N1953">
            <v>40155</v>
          </cell>
        </row>
        <row r="1954">
          <cell r="N1954">
            <v>40155</v>
          </cell>
        </row>
        <row r="1955">
          <cell r="N1955">
            <v>40155</v>
          </cell>
        </row>
        <row r="1956">
          <cell r="N1956">
            <v>40155</v>
          </cell>
        </row>
        <row r="1957">
          <cell r="N1957">
            <v>40155</v>
          </cell>
        </row>
        <row r="1958">
          <cell r="N1958">
            <v>40155</v>
          </cell>
        </row>
        <row r="1959">
          <cell r="N1959">
            <v>40155</v>
          </cell>
        </row>
        <row r="1960">
          <cell r="N1960">
            <v>40155</v>
          </cell>
        </row>
        <row r="1961">
          <cell r="N1961">
            <v>40155</v>
          </cell>
        </row>
        <row r="1962">
          <cell r="N1962">
            <v>40155</v>
          </cell>
        </row>
        <row r="1963">
          <cell r="N1963">
            <v>40155</v>
          </cell>
        </row>
        <row r="1964">
          <cell r="N1964">
            <v>40155</v>
          </cell>
        </row>
        <row r="1965">
          <cell r="N1965">
            <v>40155</v>
          </cell>
        </row>
        <row r="1966">
          <cell r="N1966">
            <v>40155</v>
          </cell>
        </row>
        <row r="1967">
          <cell r="N1967">
            <v>40155</v>
          </cell>
        </row>
        <row r="1968">
          <cell r="N1968">
            <v>40155</v>
          </cell>
        </row>
        <row r="1969">
          <cell r="N1969">
            <v>40155</v>
          </cell>
        </row>
        <row r="1970">
          <cell r="N1970">
            <v>40155</v>
          </cell>
        </row>
        <row r="1971">
          <cell r="N1971">
            <v>40155</v>
          </cell>
        </row>
        <row r="1972">
          <cell r="N1972">
            <v>40155</v>
          </cell>
        </row>
        <row r="1973">
          <cell r="N1973">
            <v>40155</v>
          </cell>
        </row>
        <row r="1974">
          <cell r="N1974">
            <v>40155</v>
          </cell>
        </row>
        <row r="1975">
          <cell r="N1975">
            <v>40155</v>
          </cell>
        </row>
        <row r="1976">
          <cell r="N1976">
            <v>40155</v>
          </cell>
        </row>
        <row r="1977">
          <cell r="N1977">
            <v>40156</v>
          </cell>
        </row>
        <row r="1978">
          <cell r="N1978">
            <v>40156</v>
          </cell>
        </row>
        <row r="1979">
          <cell r="N1979">
            <v>40156</v>
          </cell>
        </row>
        <row r="1980">
          <cell r="N1980">
            <v>40156</v>
          </cell>
        </row>
        <row r="1981">
          <cell r="N1981">
            <v>40156</v>
          </cell>
        </row>
        <row r="1982">
          <cell r="N1982">
            <v>40156</v>
          </cell>
        </row>
        <row r="1983">
          <cell r="N1983">
            <v>40156</v>
          </cell>
        </row>
        <row r="1984">
          <cell r="N1984">
            <v>40156</v>
          </cell>
        </row>
        <row r="1985">
          <cell r="N1985">
            <v>40156</v>
          </cell>
        </row>
        <row r="1986">
          <cell r="N1986">
            <v>40156</v>
          </cell>
        </row>
        <row r="1987">
          <cell r="N1987">
            <v>40156</v>
          </cell>
        </row>
        <row r="1988">
          <cell r="N1988">
            <v>40156</v>
          </cell>
        </row>
        <row r="1989">
          <cell r="N1989">
            <v>40156</v>
          </cell>
        </row>
        <row r="1990">
          <cell r="N1990">
            <v>40156</v>
          </cell>
        </row>
        <row r="1991">
          <cell r="N1991">
            <v>40156</v>
          </cell>
        </row>
        <row r="1992">
          <cell r="N1992">
            <v>40156</v>
          </cell>
        </row>
        <row r="1993">
          <cell r="N1993">
            <v>40156</v>
          </cell>
        </row>
        <row r="1994">
          <cell r="N1994">
            <v>40156</v>
          </cell>
        </row>
        <row r="1995">
          <cell r="N1995">
            <v>40156</v>
          </cell>
        </row>
        <row r="1996">
          <cell r="N1996">
            <v>40156</v>
          </cell>
        </row>
        <row r="1997">
          <cell r="N1997">
            <v>40156</v>
          </cell>
        </row>
        <row r="1998">
          <cell r="N1998">
            <v>40156</v>
          </cell>
        </row>
        <row r="1999">
          <cell r="N1999">
            <v>40156</v>
          </cell>
        </row>
        <row r="2000">
          <cell r="N2000">
            <v>40156</v>
          </cell>
        </row>
        <row r="2001">
          <cell r="N2001">
            <v>40156</v>
          </cell>
        </row>
        <row r="2002">
          <cell r="N2002">
            <v>40156</v>
          </cell>
        </row>
        <row r="2003">
          <cell r="N2003">
            <v>40156</v>
          </cell>
        </row>
        <row r="2004">
          <cell r="N2004">
            <v>40156</v>
          </cell>
        </row>
        <row r="2005">
          <cell r="N2005">
            <v>40156</v>
          </cell>
        </row>
        <row r="2006">
          <cell r="N2006">
            <v>40156</v>
          </cell>
        </row>
        <row r="2007">
          <cell r="N2007">
            <v>40156</v>
          </cell>
        </row>
        <row r="2008">
          <cell r="N2008">
            <v>40156</v>
          </cell>
        </row>
        <row r="2009">
          <cell r="N2009">
            <v>40156</v>
          </cell>
        </row>
        <row r="2010">
          <cell r="N2010">
            <v>40156</v>
          </cell>
        </row>
        <row r="2011">
          <cell r="N2011">
            <v>40156</v>
          </cell>
        </row>
        <row r="2012">
          <cell r="N2012">
            <v>40156</v>
          </cell>
        </row>
        <row r="2013">
          <cell r="N2013">
            <v>40156</v>
          </cell>
        </row>
        <row r="2014">
          <cell r="N2014">
            <v>40156</v>
          </cell>
        </row>
        <row r="2015">
          <cell r="N2015">
            <v>40156</v>
          </cell>
        </row>
        <row r="2016">
          <cell r="N2016">
            <v>40156</v>
          </cell>
        </row>
        <row r="2017">
          <cell r="N2017">
            <v>40156</v>
          </cell>
        </row>
        <row r="2018">
          <cell r="N2018">
            <v>40156</v>
          </cell>
        </row>
        <row r="2019">
          <cell r="N2019">
            <v>40156</v>
          </cell>
        </row>
        <row r="2020">
          <cell r="N2020">
            <v>40156</v>
          </cell>
        </row>
        <row r="2021">
          <cell r="N2021">
            <v>40156</v>
          </cell>
        </row>
        <row r="2022">
          <cell r="N2022">
            <v>40156</v>
          </cell>
        </row>
        <row r="2023">
          <cell r="N2023">
            <v>40156</v>
          </cell>
        </row>
        <row r="2024">
          <cell r="N2024">
            <v>40156</v>
          </cell>
        </row>
        <row r="2025">
          <cell r="N2025">
            <v>40156</v>
          </cell>
        </row>
        <row r="2026">
          <cell r="N2026">
            <v>40156</v>
          </cell>
        </row>
        <row r="2027">
          <cell r="N2027">
            <v>40156</v>
          </cell>
        </row>
        <row r="2028">
          <cell r="N2028">
            <v>40156</v>
          </cell>
        </row>
        <row r="2029">
          <cell r="N2029">
            <v>40156</v>
          </cell>
        </row>
        <row r="2030">
          <cell r="N2030">
            <v>40156</v>
          </cell>
        </row>
        <row r="2031">
          <cell r="N2031">
            <v>40156</v>
          </cell>
        </row>
        <row r="2032">
          <cell r="N2032">
            <v>40156</v>
          </cell>
        </row>
        <row r="2033">
          <cell r="N2033">
            <v>40156</v>
          </cell>
        </row>
        <row r="2034">
          <cell r="N2034">
            <v>40156</v>
          </cell>
        </row>
        <row r="2035">
          <cell r="N2035">
            <v>40156</v>
          </cell>
        </row>
        <row r="2036">
          <cell r="N2036">
            <v>40156</v>
          </cell>
        </row>
        <row r="2037">
          <cell r="N2037">
            <v>40156</v>
          </cell>
        </row>
        <row r="2038">
          <cell r="N2038">
            <v>40156</v>
          </cell>
        </row>
        <row r="2039">
          <cell r="N2039">
            <v>40156</v>
          </cell>
        </row>
        <row r="2040">
          <cell r="N2040">
            <v>40156</v>
          </cell>
        </row>
        <row r="2041">
          <cell r="N2041">
            <v>40156</v>
          </cell>
        </row>
        <row r="2042">
          <cell r="N2042">
            <v>40156</v>
          </cell>
        </row>
        <row r="2043">
          <cell r="N2043">
            <v>40156</v>
          </cell>
        </row>
        <row r="2044">
          <cell r="N2044">
            <v>40157</v>
          </cell>
        </row>
        <row r="2045">
          <cell r="N2045">
            <v>40157</v>
          </cell>
        </row>
        <row r="2046">
          <cell r="N2046">
            <v>40157</v>
          </cell>
        </row>
        <row r="2047">
          <cell r="N2047">
            <v>40157</v>
          </cell>
        </row>
        <row r="2048">
          <cell r="N2048">
            <v>40157</v>
          </cell>
        </row>
        <row r="2049">
          <cell r="N2049">
            <v>40157</v>
          </cell>
        </row>
        <row r="2050">
          <cell r="N2050">
            <v>40157</v>
          </cell>
        </row>
        <row r="2051">
          <cell r="N2051">
            <v>40157</v>
          </cell>
        </row>
        <row r="2052">
          <cell r="N2052">
            <v>40157</v>
          </cell>
        </row>
        <row r="2053">
          <cell r="N2053">
            <v>40157</v>
          </cell>
        </row>
        <row r="2054">
          <cell r="N2054">
            <v>40157</v>
          </cell>
        </row>
        <row r="2055">
          <cell r="N2055">
            <v>40157</v>
          </cell>
        </row>
        <row r="2056">
          <cell r="N2056">
            <v>40157</v>
          </cell>
        </row>
        <row r="2057">
          <cell r="N2057">
            <v>40157</v>
          </cell>
        </row>
        <row r="2058">
          <cell r="N2058">
            <v>40157</v>
          </cell>
        </row>
        <row r="2059">
          <cell r="N2059">
            <v>40157</v>
          </cell>
        </row>
        <row r="2060">
          <cell r="N2060">
            <v>40157</v>
          </cell>
        </row>
        <row r="2061">
          <cell r="N2061">
            <v>40157</v>
          </cell>
        </row>
        <row r="2062">
          <cell r="N2062">
            <v>40157</v>
          </cell>
        </row>
        <row r="2063">
          <cell r="N2063">
            <v>40157</v>
          </cell>
        </row>
        <row r="2064">
          <cell r="N2064">
            <v>40157</v>
          </cell>
        </row>
        <row r="2065">
          <cell r="N2065">
            <v>40157</v>
          </cell>
        </row>
        <row r="2066">
          <cell r="N2066">
            <v>40157</v>
          </cell>
        </row>
        <row r="2067">
          <cell r="N2067">
            <v>40157</v>
          </cell>
        </row>
        <row r="2068">
          <cell r="N2068">
            <v>40157</v>
          </cell>
        </row>
        <row r="2069">
          <cell r="N2069">
            <v>40157</v>
          </cell>
        </row>
        <row r="2070">
          <cell r="N2070">
            <v>40157</v>
          </cell>
        </row>
        <row r="2071">
          <cell r="N2071">
            <v>40157</v>
          </cell>
        </row>
        <row r="2072">
          <cell r="N2072">
            <v>40157</v>
          </cell>
        </row>
        <row r="2073">
          <cell r="N2073">
            <v>40157</v>
          </cell>
        </row>
        <row r="2074">
          <cell r="N2074">
            <v>40157</v>
          </cell>
        </row>
        <row r="2075">
          <cell r="N2075">
            <v>40157</v>
          </cell>
        </row>
        <row r="2076">
          <cell r="N2076">
            <v>40157</v>
          </cell>
        </row>
        <row r="2077">
          <cell r="N2077">
            <v>40157</v>
          </cell>
        </row>
        <row r="2078">
          <cell r="N2078">
            <v>40157</v>
          </cell>
        </row>
        <row r="2079">
          <cell r="N2079">
            <v>40161</v>
          </cell>
        </row>
        <row r="2080">
          <cell r="N2080">
            <v>40161</v>
          </cell>
        </row>
        <row r="2081">
          <cell r="N2081">
            <v>40161</v>
          </cell>
        </row>
        <row r="2082">
          <cell r="N2082">
            <v>40161</v>
          </cell>
        </row>
        <row r="2083">
          <cell r="N2083">
            <v>40161</v>
          </cell>
        </row>
        <row r="2084">
          <cell r="N2084">
            <v>40161</v>
          </cell>
        </row>
        <row r="2085">
          <cell r="N2085">
            <v>40161</v>
          </cell>
        </row>
        <row r="2086">
          <cell r="N2086">
            <v>40161</v>
          </cell>
        </row>
        <row r="2087">
          <cell r="N2087">
            <v>40161</v>
          </cell>
        </row>
        <row r="2088">
          <cell r="N2088">
            <v>40161</v>
          </cell>
        </row>
        <row r="2089">
          <cell r="N2089">
            <v>40161</v>
          </cell>
        </row>
        <row r="2090">
          <cell r="N2090">
            <v>40161</v>
          </cell>
        </row>
        <row r="2091">
          <cell r="N2091">
            <v>40161</v>
          </cell>
        </row>
        <row r="2092">
          <cell r="N2092">
            <v>40161</v>
          </cell>
        </row>
        <row r="2093">
          <cell r="N2093">
            <v>40161</v>
          </cell>
        </row>
        <row r="2094">
          <cell r="N2094">
            <v>40161</v>
          </cell>
        </row>
        <row r="2095">
          <cell r="N2095">
            <v>40161</v>
          </cell>
        </row>
        <row r="2096">
          <cell r="N2096">
            <v>40161</v>
          </cell>
        </row>
        <row r="2097">
          <cell r="N2097">
            <v>40161</v>
          </cell>
        </row>
        <row r="2098">
          <cell r="N2098">
            <v>40161</v>
          </cell>
        </row>
        <row r="2099">
          <cell r="N2099">
            <v>40162</v>
          </cell>
        </row>
        <row r="2100">
          <cell r="N2100">
            <v>40162</v>
          </cell>
        </row>
        <row r="2101">
          <cell r="N2101">
            <v>40162</v>
          </cell>
        </row>
        <row r="2102">
          <cell r="N2102">
            <v>40185</v>
          </cell>
        </row>
        <row r="2103">
          <cell r="N2103">
            <v>40185</v>
          </cell>
        </row>
        <row r="2104">
          <cell r="N2104">
            <v>40185</v>
          </cell>
        </row>
        <row r="2105">
          <cell r="N2105">
            <v>40185</v>
          </cell>
        </row>
        <row r="2106">
          <cell r="N2106">
            <v>40185</v>
          </cell>
        </row>
        <row r="2107">
          <cell r="N2107">
            <v>40185</v>
          </cell>
        </row>
        <row r="2108">
          <cell r="N2108">
            <v>40185</v>
          </cell>
        </row>
        <row r="2109">
          <cell r="N2109">
            <v>40189</v>
          </cell>
        </row>
        <row r="2110">
          <cell r="N2110">
            <v>40189</v>
          </cell>
        </row>
        <row r="2111">
          <cell r="N2111">
            <v>40189</v>
          </cell>
        </row>
        <row r="2112">
          <cell r="N2112">
            <v>40189</v>
          </cell>
        </row>
        <row r="2113">
          <cell r="N2113">
            <v>40189</v>
          </cell>
        </row>
        <row r="2114">
          <cell r="N2114">
            <v>40189</v>
          </cell>
        </row>
        <row r="2115">
          <cell r="N2115">
            <v>40189</v>
          </cell>
        </row>
        <row r="2116">
          <cell r="N2116">
            <v>40189</v>
          </cell>
        </row>
        <row r="2117">
          <cell r="N2117">
            <v>40189</v>
          </cell>
        </row>
        <row r="2118">
          <cell r="N2118">
            <v>40189</v>
          </cell>
        </row>
        <row r="2119">
          <cell r="N2119">
            <v>40189</v>
          </cell>
        </row>
        <row r="2120">
          <cell r="N2120">
            <v>40189</v>
          </cell>
        </row>
        <row r="2121">
          <cell r="N2121">
            <v>40189</v>
          </cell>
        </row>
        <row r="2122">
          <cell r="N2122">
            <v>40189</v>
          </cell>
        </row>
        <row r="2123">
          <cell r="N2123">
            <v>40189</v>
          </cell>
        </row>
        <row r="2124">
          <cell r="N2124">
            <v>40189</v>
          </cell>
        </row>
        <row r="2125">
          <cell r="N2125">
            <v>40189</v>
          </cell>
        </row>
        <row r="2126">
          <cell r="N2126">
            <v>40189</v>
          </cell>
        </row>
        <row r="2127">
          <cell r="N2127">
            <v>40189</v>
          </cell>
        </row>
        <row r="2128">
          <cell r="N2128">
            <v>40189</v>
          </cell>
        </row>
        <row r="2129">
          <cell r="N2129">
            <v>40189</v>
          </cell>
        </row>
        <row r="2130">
          <cell r="N2130">
            <v>40190</v>
          </cell>
        </row>
        <row r="2131">
          <cell r="N2131">
            <v>40190</v>
          </cell>
        </row>
        <row r="2132">
          <cell r="N2132">
            <v>40190</v>
          </cell>
        </row>
        <row r="2133">
          <cell r="N2133">
            <v>40190</v>
          </cell>
        </row>
        <row r="2134">
          <cell r="N2134">
            <v>40190</v>
          </cell>
        </row>
        <row r="2135">
          <cell r="N2135">
            <v>40190</v>
          </cell>
        </row>
        <row r="2136">
          <cell r="N2136">
            <v>40190</v>
          </cell>
        </row>
        <row r="2137">
          <cell r="N2137">
            <v>40190</v>
          </cell>
        </row>
        <row r="2138">
          <cell r="N2138">
            <v>40190</v>
          </cell>
        </row>
        <row r="2139">
          <cell r="N2139">
            <v>40190</v>
          </cell>
        </row>
        <row r="2140">
          <cell r="N2140">
            <v>40190</v>
          </cell>
        </row>
        <row r="2141">
          <cell r="N2141">
            <v>40190</v>
          </cell>
        </row>
        <row r="2142">
          <cell r="N2142">
            <v>40190</v>
          </cell>
        </row>
        <row r="2143">
          <cell r="N2143">
            <v>40190</v>
          </cell>
        </row>
        <row r="2144">
          <cell r="N2144">
            <v>40190</v>
          </cell>
        </row>
        <row r="2145">
          <cell r="N2145">
            <v>40190</v>
          </cell>
        </row>
        <row r="2146">
          <cell r="N2146">
            <v>40190</v>
          </cell>
        </row>
        <row r="2147">
          <cell r="N2147">
            <v>40190</v>
          </cell>
        </row>
        <row r="2148">
          <cell r="N2148">
            <v>40190</v>
          </cell>
        </row>
        <row r="2149">
          <cell r="N2149">
            <v>40190</v>
          </cell>
        </row>
        <row r="2150">
          <cell r="N2150">
            <v>40190</v>
          </cell>
        </row>
        <row r="2151">
          <cell r="N2151">
            <v>40190</v>
          </cell>
        </row>
        <row r="2152">
          <cell r="N2152">
            <v>40190</v>
          </cell>
        </row>
        <row r="2153">
          <cell r="N2153">
            <v>40190</v>
          </cell>
        </row>
        <row r="2154">
          <cell r="N2154">
            <v>40190</v>
          </cell>
        </row>
        <row r="2155">
          <cell r="N2155">
            <v>40190</v>
          </cell>
        </row>
        <row r="2156">
          <cell r="N2156">
            <v>40191</v>
          </cell>
        </row>
        <row r="2157">
          <cell r="N2157">
            <v>40191</v>
          </cell>
        </row>
        <row r="2158">
          <cell r="N2158">
            <v>40191</v>
          </cell>
        </row>
        <row r="2159">
          <cell r="N2159">
            <v>40191</v>
          </cell>
        </row>
        <row r="2160">
          <cell r="N2160">
            <v>40191</v>
          </cell>
        </row>
        <row r="2161">
          <cell r="N2161">
            <v>40191</v>
          </cell>
        </row>
        <row r="2162">
          <cell r="N2162">
            <v>40191</v>
          </cell>
        </row>
        <row r="2163">
          <cell r="N2163">
            <v>40191</v>
          </cell>
        </row>
        <row r="2164">
          <cell r="N2164">
            <v>40191</v>
          </cell>
        </row>
        <row r="2165">
          <cell r="N2165">
            <v>40191</v>
          </cell>
        </row>
        <row r="2166">
          <cell r="N2166">
            <v>40191</v>
          </cell>
        </row>
        <row r="2167">
          <cell r="N2167">
            <v>40191</v>
          </cell>
        </row>
        <row r="2168">
          <cell r="N2168">
            <v>40191</v>
          </cell>
        </row>
        <row r="2169">
          <cell r="N2169">
            <v>40191</v>
          </cell>
        </row>
        <row r="2170">
          <cell r="N2170">
            <v>40191</v>
          </cell>
        </row>
        <row r="2171">
          <cell r="N2171">
            <v>40191</v>
          </cell>
        </row>
        <row r="2172">
          <cell r="N2172">
            <v>40191</v>
          </cell>
        </row>
        <row r="2173">
          <cell r="N2173">
            <v>40191</v>
          </cell>
        </row>
        <row r="2174">
          <cell r="N2174">
            <v>40191</v>
          </cell>
        </row>
        <row r="2175">
          <cell r="N2175">
            <v>40191</v>
          </cell>
        </row>
        <row r="2176">
          <cell r="N2176">
            <v>40191</v>
          </cell>
        </row>
        <row r="2177">
          <cell r="N2177">
            <v>40191</v>
          </cell>
        </row>
        <row r="2178">
          <cell r="N2178">
            <v>40191</v>
          </cell>
        </row>
        <row r="2179">
          <cell r="N2179">
            <v>40191</v>
          </cell>
        </row>
        <row r="2180">
          <cell r="N2180">
            <v>40191</v>
          </cell>
        </row>
        <row r="2181">
          <cell r="N2181">
            <v>40191</v>
          </cell>
        </row>
        <row r="2182">
          <cell r="N2182">
            <v>40191</v>
          </cell>
        </row>
        <row r="2183">
          <cell r="N2183">
            <v>40191</v>
          </cell>
        </row>
        <row r="2184">
          <cell r="N2184">
            <v>40191</v>
          </cell>
        </row>
        <row r="2185">
          <cell r="N2185">
            <v>40191</v>
          </cell>
        </row>
        <row r="2186">
          <cell r="N2186">
            <v>40191</v>
          </cell>
        </row>
        <row r="2187">
          <cell r="N2187">
            <v>40191</v>
          </cell>
        </row>
        <row r="2188">
          <cell r="N2188">
            <v>40191</v>
          </cell>
        </row>
        <row r="2189">
          <cell r="N2189">
            <v>40191</v>
          </cell>
        </row>
        <row r="2190">
          <cell r="N2190">
            <v>40191</v>
          </cell>
        </row>
        <row r="2191">
          <cell r="N2191">
            <v>40191</v>
          </cell>
        </row>
        <row r="2192">
          <cell r="N2192">
            <v>40191</v>
          </cell>
        </row>
        <row r="2193">
          <cell r="N2193">
            <v>40191</v>
          </cell>
        </row>
        <row r="2194">
          <cell r="N2194">
            <v>40191</v>
          </cell>
        </row>
        <row r="2195">
          <cell r="N2195">
            <v>40191</v>
          </cell>
        </row>
        <row r="2196">
          <cell r="N2196">
            <v>40191</v>
          </cell>
        </row>
        <row r="2197">
          <cell r="N2197">
            <v>40191</v>
          </cell>
        </row>
        <row r="2198">
          <cell r="N2198">
            <v>40191</v>
          </cell>
        </row>
        <row r="2199">
          <cell r="N2199">
            <v>40191</v>
          </cell>
        </row>
        <row r="2200">
          <cell r="N2200">
            <v>40191</v>
          </cell>
        </row>
        <row r="2201">
          <cell r="N2201">
            <v>40191</v>
          </cell>
        </row>
        <row r="2202">
          <cell r="N2202">
            <v>40191</v>
          </cell>
        </row>
        <row r="2203">
          <cell r="N2203">
            <v>40191</v>
          </cell>
        </row>
        <row r="2204">
          <cell r="N2204">
            <v>40191</v>
          </cell>
        </row>
        <row r="2205">
          <cell r="N2205">
            <v>40191</v>
          </cell>
        </row>
        <row r="2206">
          <cell r="N2206">
            <v>40191</v>
          </cell>
        </row>
        <row r="2207">
          <cell r="N2207">
            <v>40191</v>
          </cell>
        </row>
        <row r="2208">
          <cell r="N2208">
            <v>40191</v>
          </cell>
        </row>
        <row r="2209">
          <cell r="N2209">
            <v>40191</v>
          </cell>
        </row>
        <row r="2210">
          <cell r="N2210">
            <v>40191</v>
          </cell>
        </row>
        <row r="2211">
          <cell r="N2211">
            <v>40191</v>
          </cell>
        </row>
        <row r="2212">
          <cell r="N2212">
            <v>40191</v>
          </cell>
        </row>
        <row r="2213">
          <cell r="N2213">
            <v>40191</v>
          </cell>
        </row>
        <row r="2214">
          <cell r="N2214">
            <v>40191</v>
          </cell>
        </row>
        <row r="2215">
          <cell r="N2215">
            <v>40191</v>
          </cell>
        </row>
        <row r="2216">
          <cell r="N2216">
            <v>40191</v>
          </cell>
        </row>
        <row r="2217">
          <cell r="N2217">
            <v>40191</v>
          </cell>
        </row>
        <row r="2218">
          <cell r="N2218">
            <v>40192</v>
          </cell>
        </row>
        <row r="2219">
          <cell r="N2219">
            <v>40192</v>
          </cell>
        </row>
        <row r="2220">
          <cell r="N2220">
            <v>40192</v>
          </cell>
        </row>
        <row r="2221">
          <cell r="N2221">
            <v>40192</v>
          </cell>
        </row>
        <row r="2222">
          <cell r="N2222">
            <v>40192</v>
          </cell>
        </row>
        <row r="2223">
          <cell r="N2223">
            <v>40192</v>
          </cell>
        </row>
        <row r="2224">
          <cell r="N2224">
            <v>40192</v>
          </cell>
        </row>
        <row r="2225">
          <cell r="N2225">
            <v>40192</v>
          </cell>
        </row>
        <row r="2226">
          <cell r="N2226">
            <v>40192</v>
          </cell>
        </row>
        <row r="2227">
          <cell r="N2227">
            <v>40192</v>
          </cell>
        </row>
        <row r="2228">
          <cell r="N2228">
            <v>40192</v>
          </cell>
        </row>
        <row r="2229">
          <cell r="N2229">
            <v>40192</v>
          </cell>
        </row>
        <row r="2230">
          <cell r="N2230">
            <v>40192</v>
          </cell>
        </row>
        <row r="2231">
          <cell r="N2231">
            <v>40192</v>
          </cell>
        </row>
        <row r="2232">
          <cell r="N2232">
            <v>40192</v>
          </cell>
        </row>
        <row r="2233">
          <cell r="N2233">
            <v>40192</v>
          </cell>
        </row>
        <row r="2234">
          <cell r="N2234">
            <v>40192</v>
          </cell>
        </row>
        <row r="2235">
          <cell r="N2235">
            <v>40192</v>
          </cell>
        </row>
        <row r="2236">
          <cell r="N2236">
            <v>40192</v>
          </cell>
        </row>
        <row r="2237">
          <cell r="N2237">
            <v>40192</v>
          </cell>
        </row>
        <row r="2238">
          <cell r="N2238">
            <v>40192</v>
          </cell>
        </row>
        <row r="2239">
          <cell r="N2239">
            <v>40192</v>
          </cell>
        </row>
        <row r="2240">
          <cell r="N2240">
            <v>40192</v>
          </cell>
        </row>
        <row r="2241">
          <cell r="N2241">
            <v>40192</v>
          </cell>
        </row>
        <row r="2242">
          <cell r="N2242">
            <v>40192</v>
          </cell>
        </row>
        <row r="2243">
          <cell r="N2243">
            <v>40192</v>
          </cell>
        </row>
        <row r="2244">
          <cell r="N2244">
            <v>40192</v>
          </cell>
        </row>
        <row r="2245">
          <cell r="N2245">
            <v>40192</v>
          </cell>
        </row>
        <row r="2246">
          <cell r="N2246">
            <v>40192</v>
          </cell>
        </row>
        <row r="2247">
          <cell r="N2247">
            <v>40192</v>
          </cell>
        </row>
        <row r="2248">
          <cell r="N2248">
            <v>40192</v>
          </cell>
        </row>
        <row r="2249">
          <cell r="N2249">
            <v>40192</v>
          </cell>
        </row>
        <row r="2250">
          <cell r="N2250">
            <v>40192</v>
          </cell>
        </row>
        <row r="2251">
          <cell r="N2251">
            <v>40192</v>
          </cell>
        </row>
        <row r="2252">
          <cell r="N2252">
            <v>40192</v>
          </cell>
        </row>
        <row r="2253">
          <cell r="N2253">
            <v>40192</v>
          </cell>
        </row>
        <row r="2254">
          <cell r="N2254">
            <v>40196</v>
          </cell>
        </row>
        <row r="2255">
          <cell r="N2255">
            <v>40196</v>
          </cell>
        </row>
        <row r="2256">
          <cell r="N2256">
            <v>40196</v>
          </cell>
        </row>
        <row r="2257">
          <cell r="N2257">
            <v>40196</v>
          </cell>
        </row>
        <row r="2258">
          <cell r="N2258">
            <v>40196</v>
          </cell>
        </row>
        <row r="2259">
          <cell r="N2259">
            <v>40196</v>
          </cell>
        </row>
        <row r="2260">
          <cell r="N2260">
            <v>40196</v>
          </cell>
        </row>
        <row r="2261">
          <cell r="N2261">
            <v>40196</v>
          </cell>
        </row>
        <row r="2262">
          <cell r="N2262">
            <v>40196</v>
          </cell>
        </row>
        <row r="2263">
          <cell r="N2263">
            <v>40196</v>
          </cell>
        </row>
        <row r="2264">
          <cell r="N2264">
            <v>40196</v>
          </cell>
        </row>
        <row r="2265">
          <cell r="N2265">
            <v>40196</v>
          </cell>
        </row>
        <row r="2266">
          <cell r="N2266">
            <v>40196</v>
          </cell>
        </row>
        <row r="2267">
          <cell r="N2267">
            <v>40196</v>
          </cell>
        </row>
        <row r="2268">
          <cell r="N2268">
            <v>40196</v>
          </cell>
        </row>
        <row r="2269">
          <cell r="N2269">
            <v>40196</v>
          </cell>
        </row>
        <row r="2270">
          <cell r="N2270">
            <v>40196</v>
          </cell>
        </row>
        <row r="2271">
          <cell r="N2271">
            <v>40196</v>
          </cell>
        </row>
        <row r="2272">
          <cell r="N2272">
            <v>40196</v>
          </cell>
        </row>
        <row r="2273">
          <cell r="N2273">
            <v>40196</v>
          </cell>
        </row>
        <row r="2274">
          <cell r="N2274">
            <v>40196</v>
          </cell>
        </row>
        <row r="2275">
          <cell r="N2275">
            <v>40196</v>
          </cell>
        </row>
        <row r="2276">
          <cell r="N2276">
            <v>40196</v>
          </cell>
        </row>
        <row r="2277">
          <cell r="N2277">
            <v>40196</v>
          </cell>
        </row>
        <row r="2278">
          <cell r="N2278">
            <v>40196</v>
          </cell>
        </row>
        <row r="2279">
          <cell r="N2279">
            <v>40196</v>
          </cell>
        </row>
        <row r="2280">
          <cell r="N2280">
            <v>40196</v>
          </cell>
        </row>
        <row r="2281">
          <cell r="N2281">
            <v>40196</v>
          </cell>
        </row>
        <row r="2282">
          <cell r="N2282">
            <v>40196</v>
          </cell>
        </row>
        <row r="2283">
          <cell r="N2283">
            <v>40197</v>
          </cell>
        </row>
        <row r="2284">
          <cell r="N2284">
            <v>40197</v>
          </cell>
        </row>
        <row r="2285">
          <cell r="N2285">
            <v>40197</v>
          </cell>
        </row>
        <row r="2286">
          <cell r="N2286">
            <v>40197</v>
          </cell>
        </row>
        <row r="2287">
          <cell r="N2287">
            <v>40197</v>
          </cell>
        </row>
        <row r="2288">
          <cell r="N2288">
            <v>40197</v>
          </cell>
        </row>
        <row r="2289">
          <cell r="N2289">
            <v>40197</v>
          </cell>
        </row>
        <row r="2290">
          <cell r="N2290">
            <v>40197</v>
          </cell>
        </row>
        <row r="2291">
          <cell r="N2291">
            <v>40197</v>
          </cell>
        </row>
        <row r="2292">
          <cell r="N2292">
            <v>40197</v>
          </cell>
        </row>
        <row r="2293">
          <cell r="N2293">
            <v>40197</v>
          </cell>
        </row>
        <row r="2294">
          <cell r="N2294">
            <v>40197</v>
          </cell>
        </row>
        <row r="2295">
          <cell r="N2295">
            <v>40197</v>
          </cell>
        </row>
        <row r="2296">
          <cell r="N2296">
            <v>40197</v>
          </cell>
        </row>
        <row r="2297">
          <cell r="N2297">
            <v>40197</v>
          </cell>
        </row>
        <row r="2298">
          <cell r="N2298">
            <v>40198</v>
          </cell>
        </row>
        <row r="2299">
          <cell r="N2299">
            <v>40198</v>
          </cell>
        </row>
        <row r="2300">
          <cell r="N2300">
            <v>40198</v>
          </cell>
        </row>
        <row r="2301">
          <cell r="N2301">
            <v>40198</v>
          </cell>
        </row>
        <row r="2302">
          <cell r="N2302">
            <v>40198</v>
          </cell>
        </row>
        <row r="2303">
          <cell r="N2303">
            <v>40198</v>
          </cell>
        </row>
        <row r="2304">
          <cell r="N2304">
            <v>40199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Table of contents"/>
      <sheetName val="KEY_OUTCOMES"/>
      <sheetName val="BOARDING"/>
      <sheetName val="TERM"/>
      <sheetName val="ALL_REGS"/>
      <sheetName val="REGS_DATA"/>
      <sheetName val="ALL_RAW_DATA"/>
      <sheetName val="RAW_REG_DATA"/>
      <sheetName val="NEW_RE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Contents"/>
      <sheetName val="Ranges"/>
      <sheetName val="Table1_data"/>
      <sheetName val="Table 1"/>
      <sheetName val="Table2_data"/>
      <sheetName val="Table 2"/>
      <sheetName val="Table3a_data"/>
      <sheetName val="Table 3a"/>
      <sheetName val="Table3b_data"/>
      <sheetName val="Table 3b"/>
      <sheetName val="Chart 1"/>
      <sheetName val="Chart 2"/>
    </sheetNames>
    <sheetDataSet>
      <sheetData sheetId="0" refreshError="1"/>
      <sheetData sheetId="1" refreshError="1"/>
      <sheetData sheetId="2">
        <row r="2">
          <cell r="B2" t="str">
            <v>1 April 2011 - 30 June 2011</v>
          </cell>
          <cell r="F2" t="str">
            <v>1 April 2011 - 30 June 2011</v>
          </cell>
          <cell r="G2" t="str">
            <v>4</v>
          </cell>
        </row>
        <row r="3">
          <cell r="B3" t="str">
            <v>April 2011</v>
          </cell>
          <cell r="F3" t="str">
            <v>April 2011</v>
          </cell>
          <cell r="G3" t="str">
            <v>1</v>
          </cell>
        </row>
        <row r="4">
          <cell r="B4" t="str">
            <v>May 2011</v>
          </cell>
          <cell r="F4" t="str">
            <v>May 2011</v>
          </cell>
          <cell r="G4" t="str">
            <v>2</v>
          </cell>
        </row>
        <row r="5">
          <cell r="B5" t="str">
            <v>June 2011</v>
          </cell>
          <cell r="F5" t="str">
            <v>June 2011</v>
          </cell>
          <cell r="G5" t="str">
            <v>3</v>
          </cell>
        </row>
        <row r="6">
          <cell r="F6" t="str">
            <v>1 July - 30 September 2011</v>
          </cell>
          <cell r="G6" t="str">
            <v>4</v>
          </cell>
        </row>
        <row r="7">
          <cell r="F7" t="str">
            <v>April 2011</v>
          </cell>
          <cell r="G7" t="str">
            <v>1</v>
          </cell>
        </row>
        <row r="8">
          <cell r="F8" t="str">
            <v>May 2011</v>
          </cell>
          <cell r="G8" t="str">
            <v>2</v>
          </cell>
        </row>
        <row r="9">
          <cell r="F9" t="str">
            <v>June 2011</v>
          </cell>
          <cell r="G9" t="str">
            <v>3</v>
          </cell>
        </row>
        <row r="10">
          <cell r="F10" t="str">
            <v>1 October - 31 December 2011</v>
          </cell>
          <cell r="G10" t="str">
            <v>4</v>
          </cell>
        </row>
        <row r="11">
          <cell r="F11" t="str">
            <v>July 2011</v>
          </cell>
          <cell r="G11" t="str">
            <v>1</v>
          </cell>
        </row>
        <row r="12">
          <cell r="F12" t="str">
            <v>August 2011</v>
          </cell>
          <cell r="G12" t="str">
            <v>2</v>
          </cell>
        </row>
        <row r="13">
          <cell r="F13" t="str">
            <v>September 2011</v>
          </cell>
          <cell r="G13" t="str">
            <v>3</v>
          </cell>
        </row>
        <row r="14">
          <cell r="F14" t="str">
            <v>1 January 2011 - 31 March 2011</v>
          </cell>
          <cell r="G14" t="str">
            <v>4</v>
          </cell>
        </row>
        <row r="15">
          <cell r="F15" t="str">
            <v>October 2011</v>
          </cell>
          <cell r="G15" t="str">
            <v>1</v>
          </cell>
        </row>
        <row r="16">
          <cell r="F16" t="str">
            <v>November 2011</v>
          </cell>
          <cell r="G16" t="str">
            <v>2</v>
          </cell>
        </row>
        <row r="17">
          <cell r="F17" t="str">
            <v>December 2011</v>
          </cell>
          <cell r="G17" t="str">
            <v>3</v>
          </cell>
        </row>
      </sheetData>
      <sheetData sheetId="3"/>
      <sheetData sheetId="4" refreshError="1"/>
      <sheetData sheetId="5">
        <row r="1">
          <cell r="A1" t="str">
            <v>Table 2</v>
          </cell>
        </row>
        <row r="2">
          <cell r="A2" t="str">
            <v>Lookup</v>
          </cell>
          <cell r="B2" t="str">
            <v>Month</v>
          </cell>
          <cell r="C2" t="str">
            <v>Question text</v>
          </cell>
          <cell r="D2" t="str">
            <v>Total Inspected</v>
          </cell>
          <cell r="E2" t="str">
            <v>Outstanding</v>
          </cell>
          <cell r="F2" t="str">
            <v>Good</v>
          </cell>
          <cell r="G2" t="str">
            <v>Satisfactory</v>
          </cell>
          <cell r="H2" t="str">
            <v>Inadequate</v>
          </cell>
        </row>
        <row r="3">
          <cell r="A3" t="str">
            <v>4Overall quality of education</v>
          </cell>
          <cell r="B3" t="str">
            <v>4</v>
          </cell>
          <cell r="C3" t="str">
            <v>Overall quality of education</v>
          </cell>
          <cell r="D3">
            <v>63</v>
          </cell>
          <cell r="E3">
            <v>5</v>
          </cell>
          <cell r="F3">
            <v>39</v>
          </cell>
          <cell r="G3">
            <v>16</v>
          </cell>
          <cell r="H3">
            <v>3</v>
          </cell>
        </row>
        <row r="4">
          <cell r="A4" t="str">
            <v>4How well the curriculum and other activities meet the range of needs and interests of pupils</v>
          </cell>
          <cell r="B4" t="str">
            <v>4</v>
          </cell>
          <cell r="C4" t="str">
            <v>How well the curriculum and other activities meet the range of needs and interests of pupils</v>
          </cell>
          <cell r="D4">
            <v>63</v>
          </cell>
          <cell r="E4">
            <v>3</v>
          </cell>
          <cell r="F4">
            <v>35</v>
          </cell>
          <cell r="G4">
            <v>22</v>
          </cell>
          <cell r="H4">
            <v>3</v>
          </cell>
        </row>
        <row r="5">
          <cell r="A5" t="str">
            <v>4How effective teaching and assessment are in meeting the full range of pupils' needs</v>
          </cell>
          <cell r="B5" t="str">
            <v>4</v>
          </cell>
          <cell r="C5" t="str">
            <v>How effective teaching and assessment are in meeting the full range of pupils' needs</v>
          </cell>
          <cell r="D5">
            <v>63</v>
          </cell>
          <cell r="E5">
            <v>5</v>
          </cell>
          <cell r="F5">
            <v>39</v>
          </cell>
          <cell r="G5">
            <v>17</v>
          </cell>
          <cell r="H5">
            <v>2</v>
          </cell>
        </row>
        <row r="6">
          <cell r="A6" t="str">
            <v>4How well pupils make progress in their learning</v>
          </cell>
          <cell r="B6" t="str">
            <v>4</v>
          </cell>
          <cell r="C6" t="str">
            <v>How well pupils make progress in their learning</v>
          </cell>
          <cell r="D6">
            <v>63</v>
          </cell>
          <cell r="E6">
            <v>5</v>
          </cell>
          <cell r="F6">
            <v>39</v>
          </cell>
          <cell r="G6">
            <v>17</v>
          </cell>
          <cell r="H6">
            <v>2</v>
          </cell>
        </row>
        <row r="7">
          <cell r="A7" t="str">
            <v>4Quality of provision for pupils' spiritual, moral, social and cultural development</v>
          </cell>
          <cell r="B7" t="str">
            <v>4</v>
          </cell>
          <cell r="C7" t="str">
            <v>Quality of provision for pupils' spiritual, moral, social and cultural development</v>
          </cell>
          <cell r="D7">
            <v>63</v>
          </cell>
          <cell r="E7">
            <v>20</v>
          </cell>
          <cell r="F7">
            <v>30</v>
          </cell>
          <cell r="G7">
            <v>12</v>
          </cell>
          <cell r="H7">
            <v>1</v>
          </cell>
        </row>
        <row r="8">
          <cell r="A8" t="str">
            <v>4The behaviour of pupils</v>
          </cell>
          <cell r="B8" t="str">
            <v>4</v>
          </cell>
          <cell r="C8" t="str">
            <v>The behaviour of pupils</v>
          </cell>
          <cell r="D8">
            <v>63</v>
          </cell>
          <cell r="E8">
            <v>23</v>
          </cell>
          <cell r="F8">
            <v>32</v>
          </cell>
          <cell r="G8">
            <v>8</v>
          </cell>
          <cell r="H8">
            <v>0</v>
          </cell>
        </row>
        <row r="9">
          <cell r="A9" t="str">
            <v>4The overall welfare, health and safety of pupils</v>
          </cell>
          <cell r="B9" t="str">
            <v>4</v>
          </cell>
          <cell r="C9" t="str">
            <v>The overall welfare, health and safety of pupils</v>
          </cell>
          <cell r="D9">
            <v>63</v>
          </cell>
          <cell r="E9">
            <v>10</v>
          </cell>
          <cell r="F9">
            <v>31</v>
          </cell>
          <cell r="G9">
            <v>14</v>
          </cell>
          <cell r="H9">
            <v>8</v>
          </cell>
        </row>
        <row r="10">
          <cell r="A10" t="str">
            <v>4Outcomes for children in the Early Years Foundation Stage</v>
          </cell>
          <cell r="B10" t="str">
            <v>4</v>
          </cell>
          <cell r="C10" t="str">
            <v>Outcomes for children in the Early Years Foundation Stage</v>
          </cell>
          <cell r="D10">
            <v>21</v>
          </cell>
          <cell r="E10">
            <v>2</v>
          </cell>
          <cell r="F10">
            <v>14</v>
          </cell>
          <cell r="G10">
            <v>5</v>
          </cell>
          <cell r="H10">
            <v>0</v>
          </cell>
        </row>
        <row r="11">
          <cell r="A11" t="str">
            <v>4The quality of provision in the Early Years Foundation Stage</v>
          </cell>
          <cell r="B11" t="str">
            <v>4</v>
          </cell>
          <cell r="C11" t="str">
            <v>The quality of provision in the Early Years Foundation Stage</v>
          </cell>
          <cell r="D11">
            <v>21</v>
          </cell>
          <cell r="E11">
            <v>2</v>
          </cell>
          <cell r="F11">
            <v>14</v>
          </cell>
          <cell r="G11">
            <v>4</v>
          </cell>
          <cell r="H11">
            <v>1</v>
          </cell>
        </row>
        <row r="12">
          <cell r="A12" t="str">
            <v>4The effectiveness of leadership and management of the Early Years Foundation Stage</v>
          </cell>
          <cell r="B12" t="str">
            <v>4</v>
          </cell>
          <cell r="C12" t="str">
            <v>The effectiveness of leadership and management of the Early Years Foundation Stage</v>
          </cell>
          <cell r="D12">
            <v>21</v>
          </cell>
          <cell r="E12">
            <v>4</v>
          </cell>
          <cell r="F12">
            <v>11</v>
          </cell>
          <cell r="G12">
            <v>5</v>
          </cell>
          <cell r="H12">
            <v>1</v>
          </cell>
        </row>
        <row r="13">
          <cell r="A13" t="str">
            <v>4Overall effectiveness of the Early Years Foundation stage</v>
          </cell>
          <cell r="B13" t="str">
            <v>4</v>
          </cell>
          <cell r="C13" t="str">
            <v>Overall effectiveness of the Early Years Foundation stage</v>
          </cell>
          <cell r="D13">
            <v>21</v>
          </cell>
          <cell r="E13">
            <v>2</v>
          </cell>
          <cell r="F13">
            <v>13</v>
          </cell>
          <cell r="G13">
            <v>5</v>
          </cell>
          <cell r="H13">
            <v>1</v>
          </cell>
        </row>
        <row r="14">
          <cell r="A14" t="str">
            <v>4Effectiveness of boarding provision</v>
          </cell>
          <cell r="B14" t="str">
            <v>4</v>
          </cell>
          <cell r="C14" t="str">
            <v>Effectiveness of boarding provision</v>
          </cell>
          <cell r="D14">
            <v>9</v>
          </cell>
          <cell r="E14">
            <v>2</v>
          </cell>
          <cell r="F14">
            <v>3</v>
          </cell>
          <cell r="G14">
            <v>2</v>
          </cell>
          <cell r="H14">
            <v>2</v>
          </cell>
        </row>
        <row r="15">
          <cell r="A15" t="str">
            <v>1Overall quality of education</v>
          </cell>
          <cell r="B15">
            <v>1</v>
          </cell>
          <cell r="C15" t="str">
            <v>Overall quality of education</v>
          </cell>
          <cell r="D15">
            <v>5</v>
          </cell>
          <cell r="E15">
            <v>0</v>
          </cell>
          <cell r="F15">
            <v>2</v>
          </cell>
          <cell r="G15">
            <v>2</v>
          </cell>
          <cell r="H15">
            <v>1</v>
          </cell>
        </row>
        <row r="17">
          <cell r="A17" t="str">
            <v>1How well the curriculum and other activities meet the range of needs and interests of pupils</v>
          </cell>
          <cell r="B17">
            <v>1</v>
          </cell>
          <cell r="C17" t="str">
            <v>How well the curriculum and other activities meet the range of needs and interests of pupils</v>
          </cell>
          <cell r="D17">
            <v>5</v>
          </cell>
          <cell r="E17">
            <v>0</v>
          </cell>
          <cell r="F17">
            <v>2</v>
          </cell>
          <cell r="G17">
            <v>2</v>
          </cell>
          <cell r="H17">
            <v>1</v>
          </cell>
        </row>
        <row r="18">
          <cell r="A18" t="str">
            <v>1How effective teaching and assessment are in meeting the full range of pupils' needs</v>
          </cell>
          <cell r="B18">
            <v>1</v>
          </cell>
          <cell r="C18" t="str">
            <v>How effective teaching and assessment are in meeting the full range of pupils' needs</v>
          </cell>
          <cell r="D18">
            <v>5</v>
          </cell>
          <cell r="E18">
            <v>0</v>
          </cell>
          <cell r="F18">
            <v>2</v>
          </cell>
          <cell r="G18">
            <v>2</v>
          </cell>
          <cell r="H18">
            <v>1</v>
          </cell>
        </row>
        <row r="19">
          <cell r="A19" t="str">
            <v>1How well pupils make progress in their learning</v>
          </cell>
          <cell r="B19">
            <v>1</v>
          </cell>
          <cell r="C19" t="str">
            <v>How well pupils make progress in their learning</v>
          </cell>
          <cell r="D19">
            <v>5</v>
          </cell>
          <cell r="E19">
            <v>0</v>
          </cell>
          <cell r="F19">
            <v>2</v>
          </cell>
          <cell r="G19">
            <v>2</v>
          </cell>
          <cell r="H19">
            <v>1</v>
          </cell>
        </row>
        <row r="20">
          <cell r="A20" t="str">
            <v>1Quality of provision for pupils' spiritual, moral, social and cultural development</v>
          </cell>
          <cell r="B20">
            <v>1</v>
          </cell>
          <cell r="C20" t="str">
            <v>Quality of provision for pupils' spiritual, moral, social and cultural development</v>
          </cell>
          <cell r="D20">
            <v>5</v>
          </cell>
          <cell r="E20">
            <v>1</v>
          </cell>
          <cell r="F20">
            <v>3</v>
          </cell>
          <cell r="G20">
            <v>1</v>
          </cell>
          <cell r="H20">
            <v>0</v>
          </cell>
        </row>
        <row r="21">
          <cell r="A21" t="str">
            <v>1The behaviour of pupils</v>
          </cell>
          <cell r="B21">
            <v>1</v>
          </cell>
          <cell r="C21" t="str">
            <v>The behaviour of pupils</v>
          </cell>
          <cell r="D21">
            <v>5</v>
          </cell>
          <cell r="E21">
            <v>1</v>
          </cell>
          <cell r="F21">
            <v>3</v>
          </cell>
          <cell r="G21">
            <v>1</v>
          </cell>
          <cell r="H21">
            <v>0</v>
          </cell>
        </row>
        <row r="22">
          <cell r="A22" t="str">
            <v>1The overall welfare, health and safety of pupils</v>
          </cell>
          <cell r="B22">
            <v>1</v>
          </cell>
          <cell r="C22" t="str">
            <v>The overall welfare, health and safety of pupils</v>
          </cell>
          <cell r="D22">
            <v>5</v>
          </cell>
          <cell r="E22">
            <v>1</v>
          </cell>
          <cell r="F22">
            <v>2</v>
          </cell>
          <cell r="G22">
            <v>1</v>
          </cell>
          <cell r="H22">
            <v>1</v>
          </cell>
        </row>
        <row r="23">
          <cell r="A23" t="str">
            <v>2Overall quality of education</v>
          </cell>
          <cell r="B23">
            <v>2</v>
          </cell>
          <cell r="C23" t="str">
            <v>Overall quality of education</v>
          </cell>
          <cell r="D23">
            <v>32</v>
          </cell>
          <cell r="E23">
            <v>1</v>
          </cell>
          <cell r="F23">
            <v>21</v>
          </cell>
          <cell r="G23">
            <v>9</v>
          </cell>
          <cell r="H23">
            <v>1</v>
          </cell>
        </row>
        <row r="24">
          <cell r="A24" t="str">
            <v>2How well the curriculum and other activities meet the range of needs and interests of pupils</v>
          </cell>
          <cell r="B24">
            <v>2</v>
          </cell>
          <cell r="C24" t="str">
            <v>How well the curriculum and other activities meet the range of needs and interests of pupils</v>
          </cell>
          <cell r="D24">
            <v>32</v>
          </cell>
          <cell r="E24">
            <v>1</v>
          </cell>
          <cell r="F24">
            <v>19</v>
          </cell>
          <cell r="G24">
            <v>11</v>
          </cell>
          <cell r="H24">
            <v>1</v>
          </cell>
        </row>
        <row r="25">
          <cell r="A25" t="str">
            <v>2How effective teaching and assessment are in meeting the full range of pupils' needs</v>
          </cell>
          <cell r="B25">
            <v>2</v>
          </cell>
          <cell r="C25" t="str">
            <v>How effective teaching and assessment are in meeting the full range of pupils' needs</v>
          </cell>
          <cell r="D25">
            <v>32</v>
          </cell>
          <cell r="E25">
            <v>1</v>
          </cell>
          <cell r="F25">
            <v>21</v>
          </cell>
          <cell r="G25">
            <v>9</v>
          </cell>
          <cell r="H25">
            <v>1</v>
          </cell>
        </row>
        <row r="26">
          <cell r="A26" t="str">
            <v>2How well pupils make progress in their learning</v>
          </cell>
          <cell r="B26">
            <v>2</v>
          </cell>
          <cell r="C26" t="str">
            <v>How well pupils make progress in their learning</v>
          </cell>
          <cell r="D26">
            <v>32</v>
          </cell>
          <cell r="E26">
            <v>1</v>
          </cell>
          <cell r="F26">
            <v>21</v>
          </cell>
          <cell r="G26">
            <v>9</v>
          </cell>
          <cell r="H26">
            <v>1</v>
          </cell>
        </row>
        <row r="27">
          <cell r="A27" t="str">
            <v>2Quality of provision for pupils' spiritual, moral, social and cultural development</v>
          </cell>
          <cell r="B27">
            <v>2</v>
          </cell>
          <cell r="C27" t="str">
            <v>Quality of provision for pupils' spiritual, moral, social and cultural development</v>
          </cell>
          <cell r="D27">
            <v>32</v>
          </cell>
          <cell r="E27">
            <v>10</v>
          </cell>
          <cell r="F27">
            <v>15</v>
          </cell>
          <cell r="G27">
            <v>6</v>
          </cell>
          <cell r="H27">
            <v>1</v>
          </cell>
        </row>
        <row r="28">
          <cell r="A28" t="str">
            <v>2The behaviour of pupils</v>
          </cell>
          <cell r="B28">
            <v>2</v>
          </cell>
          <cell r="C28" t="str">
            <v>The behaviour of pupils</v>
          </cell>
          <cell r="D28">
            <v>32</v>
          </cell>
          <cell r="E28">
            <v>12</v>
          </cell>
          <cell r="F28">
            <v>17</v>
          </cell>
          <cell r="G28">
            <v>3</v>
          </cell>
          <cell r="H28">
            <v>0</v>
          </cell>
        </row>
        <row r="29">
          <cell r="A29" t="str">
            <v>2The overall welfare, health and safety of pupils</v>
          </cell>
          <cell r="B29">
            <v>2</v>
          </cell>
          <cell r="C29" t="str">
            <v>The overall welfare, health and safety of pupils</v>
          </cell>
          <cell r="D29">
            <v>32</v>
          </cell>
          <cell r="E29">
            <v>3</v>
          </cell>
          <cell r="F29">
            <v>17</v>
          </cell>
          <cell r="G29">
            <v>8</v>
          </cell>
          <cell r="H29">
            <v>4</v>
          </cell>
        </row>
        <row r="30">
          <cell r="A30" t="str">
            <v>2Outcomes for children in the Early Years Foundation Stage</v>
          </cell>
          <cell r="B30">
            <v>2</v>
          </cell>
          <cell r="C30" t="str">
            <v>Outcomes for children in the Early Years Foundation Stage</v>
          </cell>
          <cell r="D30">
            <v>10</v>
          </cell>
          <cell r="E30">
            <v>0</v>
          </cell>
          <cell r="F30">
            <v>8</v>
          </cell>
          <cell r="G30">
            <v>2</v>
          </cell>
          <cell r="H30">
            <v>0</v>
          </cell>
        </row>
        <row r="31">
          <cell r="A31" t="str">
            <v>2The quality of provision in the Early Years Foundation Stage</v>
          </cell>
          <cell r="B31">
            <v>2</v>
          </cell>
          <cell r="C31" t="str">
            <v>The quality of provision in the Early Years Foundation Stage</v>
          </cell>
          <cell r="D31">
            <v>10</v>
          </cell>
          <cell r="E31">
            <v>0</v>
          </cell>
          <cell r="F31">
            <v>8</v>
          </cell>
          <cell r="G31">
            <v>1</v>
          </cell>
          <cell r="H31">
            <v>1</v>
          </cell>
        </row>
        <row r="32">
          <cell r="A32" t="str">
            <v>2The effectiveness of leadership and management of the Early Years Foundation Stage</v>
          </cell>
          <cell r="B32">
            <v>2</v>
          </cell>
          <cell r="C32" t="str">
            <v>The effectiveness of leadership and management of the Early Years Foundation Stage</v>
          </cell>
          <cell r="D32">
            <v>10</v>
          </cell>
          <cell r="E32">
            <v>1</v>
          </cell>
          <cell r="F32">
            <v>7</v>
          </cell>
          <cell r="G32">
            <v>1</v>
          </cell>
          <cell r="H32">
            <v>1</v>
          </cell>
        </row>
        <row r="33">
          <cell r="A33" t="str">
            <v>2Overall effectiveness of the Early Years Foundation stage</v>
          </cell>
          <cell r="B33">
            <v>2</v>
          </cell>
          <cell r="C33" t="str">
            <v>Overall effectiveness of the Early Years Foundation stage</v>
          </cell>
          <cell r="D33">
            <v>10</v>
          </cell>
          <cell r="E33">
            <v>0</v>
          </cell>
          <cell r="F33">
            <v>8</v>
          </cell>
          <cell r="G33">
            <v>1</v>
          </cell>
          <cell r="H33">
            <v>1</v>
          </cell>
        </row>
        <row r="34">
          <cell r="A34" t="str">
            <v>2Effectiveness of boarding provision</v>
          </cell>
          <cell r="B34">
            <v>2</v>
          </cell>
          <cell r="C34" t="str">
            <v>Effectiveness of boarding provision</v>
          </cell>
          <cell r="D34">
            <v>4</v>
          </cell>
          <cell r="E34">
            <v>0</v>
          </cell>
          <cell r="F34">
            <v>0</v>
          </cell>
          <cell r="G34">
            <v>2</v>
          </cell>
          <cell r="H34">
            <v>2</v>
          </cell>
        </row>
        <row r="35">
          <cell r="A35" t="str">
            <v>3Overall quality of education</v>
          </cell>
          <cell r="B35">
            <v>3</v>
          </cell>
          <cell r="C35" t="str">
            <v>Overall quality of education</v>
          </cell>
          <cell r="D35">
            <v>26</v>
          </cell>
          <cell r="E35">
            <v>4</v>
          </cell>
          <cell r="F35">
            <v>16</v>
          </cell>
          <cell r="G35">
            <v>5</v>
          </cell>
          <cell r="H35">
            <v>1</v>
          </cell>
        </row>
        <row r="36">
          <cell r="A36" t="str">
            <v>3How well the curriculum and other activities meet the range of needs and interests of pupils</v>
          </cell>
          <cell r="B36">
            <v>3</v>
          </cell>
          <cell r="C36" t="str">
            <v>How well the curriculum and other activities meet the range of needs and interests of pupils</v>
          </cell>
          <cell r="D36">
            <v>26</v>
          </cell>
          <cell r="E36">
            <v>2</v>
          </cell>
          <cell r="F36">
            <v>14</v>
          </cell>
          <cell r="G36">
            <v>9</v>
          </cell>
          <cell r="H36">
            <v>1</v>
          </cell>
        </row>
        <row r="37">
          <cell r="A37" t="str">
            <v>3How effective teaching and assessment are in meeting the full range of pupils' needs</v>
          </cell>
          <cell r="B37">
            <v>3</v>
          </cell>
          <cell r="C37" t="str">
            <v>How effective teaching and assessment are in meeting the full range of pupils' needs</v>
          </cell>
          <cell r="D37">
            <v>26</v>
          </cell>
          <cell r="E37">
            <v>4</v>
          </cell>
          <cell r="F37">
            <v>16</v>
          </cell>
          <cell r="G37">
            <v>6</v>
          </cell>
          <cell r="H37">
            <v>0</v>
          </cell>
        </row>
        <row r="38">
          <cell r="A38" t="str">
            <v>3How well pupils make progress in their learning</v>
          </cell>
          <cell r="B38">
            <v>3</v>
          </cell>
          <cell r="C38" t="str">
            <v>How well pupils make progress in their learning</v>
          </cell>
          <cell r="D38">
            <v>26</v>
          </cell>
          <cell r="E38">
            <v>4</v>
          </cell>
          <cell r="F38">
            <v>16</v>
          </cell>
          <cell r="G38">
            <v>6</v>
          </cell>
          <cell r="H38">
            <v>0</v>
          </cell>
        </row>
        <row r="39">
          <cell r="A39" t="str">
            <v>3Quality of provision for pupils' spiritual, moral, social and cultural development</v>
          </cell>
          <cell r="B39">
            <v>3</v>
          </cell>
          <cell r="C39" t="str">
            <v>Quality of provision for pupils' spiritual, moral, social and cultural development</v>
          </cell>
          <cell r="D39">
            <v>26</v>
          </cell>
          <cell r="E39">
            <v>9</v>
          </cell>
          <cell r="F39">
            <v>12</v>
          </cell>
          <cell r="G39">
            <v>5</v>
          </cell>
          <cell r="H39">
            <v>0</v>
          </cell>
        </row>
        <row r="40">
          <cell r="A40" t="str">
            <v>3The behaviour of pupils</v>
          </cell>
          <cell r="B40">
            <v>3</v>
          </cell>
          <cell r="C40" t="str">
            <v>The behaviour of pupils</v>
          </cell>
          <cell r="D40">
            <v>26</v>
          </cell>
          <cell r="E40">
            <v>10</v>
          </cell>
          <cell r="F40">
            <v>12</v>
          </cell>
          <cell r="G40">
            <v>4</v>
          </cell>
          <cell r="H40">
            <v>0</v>
          </cell>
        </row>
        <row r="41">
          <cell r="A41" t="str">
            <v>3The overall welfare, health and safety of pupils</v>
          </cell>
          <cell r="B41">
            <v>3</v>
          </cell>
          <cell r="C41" t="str">
            <v>The overall welfare, health and safety of pupils</v>
          </cell>
          <cell r="D41">
            <v>26</v>
          </cell>
          <cell r="E41">
            <v>6</v>
          </cell>
          <cell r="F41">
            <v>12</v>
          </cell>
          <cell r="G41">
            <v>5</v>
          </cell>
          <cell r="H41">
            <v>3</v>
          </cell>
        </row>
        <row r="42">
          <cell r="A42" t="str">
            <v>3Outcomes for children in the Early Years Foundation Stage</v>
          </cell>
          <cell r="B42">
            <v>3</v>
          </cell>
          <cell r="C42" t="str">
            <v>Outcomes for children in the Early Years Foundation Stage</v>
          </cell>
          <cell r="D42">
            <v>11</v>
          </cell>
          <cell r="E42">
            <v>2</v>
          </cell>
          <cell r="F42">
            <v>6</v>
          </cell>
          <cell r="G42">
            <v>3</v>
          </cell>
          <cell r="H42">
            <v>0</v>
          </cell>
        </row>
        <row r="43">
          <cell r="A43" t="str">
            <v>3The quality of provision in the Early Years Foundation Stage</v>
          </cell>
          <cell r="B43">
            <v>3</v>
          </cell>
          <cell r="C43" t="str">
            <v>The quality of provision in the Early Years Foundation Stage</v>
          </cell>
          <cell r="D43">
            <v>11</v>
          </cell>
          <cell r="E43">
            <v>2</v>
          </cell>
          <cell r="F43">
            <v>6</v>
          </cell>
          <cell r="G43">
            <v>3</v>
          </cell>
          <cell r="H43">
            <v>0</v>
          </cell>
        </row>
        <row r="44">
          <cell r="A44" t="str">
            <v>3The effectiveness of leadership and management of the Early Years Foundation Stage</v>
          </cell>
          <cell r="B44">
            <v>3</v>
          </cell>
          <cell r="C44" t="str">
            <v>The effectiveness of leadership and management of the Early Years Foundation Stage</v>
          </cell>
          <cell r="D44">
            <v>11</v>
          </cell>
          <cell r="E44">
            <v>3</v>
          </cell>
          <cell r="F44">
            <v>4</v>
          </cell>
          <cell r="G44">
            <v>4</v>
          </cell>
          <cell r="H44">
            <v>0</v>
          </cell>
        </row>
        <row r="45">
          <cell r="A45" t="str">
            <v>3Overall effectiveness of the Early Years Foundation stage</v>
          </cell>
          <cell r="B45">
            <v>3</v>
          </cell>
          <cell r="C45" t="str">
            <v>Overall effectiveness of the Early Years Foundation stage</v>
          </cell>
          <cell r="D45">
            <v>11</v>
          </cell>
          <cell r="E45">
            <v>2</v>
          </cell>
          <cell r="F45">
            <v>5</v>
          </cell>
          <cell r="G45">
            <v>4</v>
          </cell>
          <cell r="H45">
            <v>0</v>
          </cell>
        </row>
        <row r="46">
          <cell r="A46" t="str">
            <v>3Effectiveness of boarding provision</v>
          </cell>
          <cell r="B46">
            <v>3</v>
          </cell>
          <cell r="C46" t="str">
            <v>Effectiveness of boarding provision</v>
          </cell>
          <cell r="D46">
            <v>5</v>
          </cell>
          <cell r="E46">
            <v>2</v>
          </cell>
          <cell r="F46">
            <v>3</v>
          </cell>
          <cell r="G46">
            <v>0</v>
          </cell>
          <cell r="H46">
            <v>0</v>
          </cell>
        </row>
      </sheetData>
      <sheetData sheetId="6" refreshError="1"/>
      <sheetData sheetId="7">
        <row r="1">
          <cell r="A1" t="str">
            <v>Lookup</v>
          </cell>
          <cell r="B1" t="str">
            <v>Month Number</v>
          </cell>
          <cell r="C1" t="str">
            <v>Sector</v>
          </cell>
          <cell r="D1" t="str">
            <v>Count of unique Events History</v>
          </cell>
          <cell r="E1" t="str">
            <v>100%</v>
          </cell>
          <cell r="F1" t="str">
            <v>99-90%</v>
          </cell>
          <cell r="G1" t="str">
            <v>70-89%</v>
          </cell>
          <cell r="H1" t="str">
            <v>50-69%</v>
          </cell>
          <cell r="I1" t="str">
            <v>&lt;50%</v>
          </cell>
        </row>
        <row r="2">
          <cell r="A2" t="str">
            <v>1All Regulations</v>
          </cell>
          <cell r="B2">
            <v>1</v>
          </cell>
          <cell r="C2" t="str">
            <v>All Regulations</v>
          </cell>
          <cell r="D2">
            <v>5</v>
          </cell>
          <cell r="E2">
            <v>2</v>
          </cell>
          <cell r="F2">
            <v>2</v>
          </cell>
          <cell r="G2">
            <v>1</v>
          </cell>
          <cell r="H2">
            <v>0</v>
          </cell>
          <cell r="I2">
            <v>0</v>
          </cell>
        </row>
        <row r="3">
          <cell r="A3" t="str">
            <v>2All Regulations</v>
          </cell>
          <cell r="B3">
            <v>2</v>
          </cell>
          <cell r="C3" t="str">
            <v>All Regulations</v>
          </cell>
          <cell r="D3">
            <v>32</v>
          </cell>
          <cell r="E3">
            <v>13</v>
          </cell>
          <cell r="F3">
            <v>16</v>
          </cell>
          <cell r="G3">
            <v>3</v>
          </cell>
          <cell r="H3">
            <v>0</v>
          </cell>
          <cell r="I3">
            <v>0</v>
          </cell>
        </row>
        <row r="4">
          <cell r="A4" t="str">
            <v>3All Regulations</v>
          </cell>
          <cell r="B4">
            <v>3</v>
          </cell>
          <cell r="C4" t="str">
            <v>All Regulations</v>
          </cell>
          <cell r="D4">
            <v>26</v>
          </cell>
          <cell r="E4">
            <v>12</v>
          </cell>
          <cell r="F4">
            <v>13</v>
          </cell>
          <cell r="G4">
            <v>1</v>
          </cell>
          <cell r="H4">
            <v>0</v>
          </cell>
          <cell r="I4">
            <v>0</v>
          </cell>
        </row>
        <row r="5">
          <cell r="A5" t="str">
            <v>4All Regulations</v>
          </cell>
          <cell r="B5" t="str">
            <v>4</v>
          </cell>
          <cell r="C5" t="str">
            <v>All Regulations</v>
          </cell>
          <cell r="D5">
            <v>63</v>
          </cell>
          <cell r="E5">
            <v>27</v>
          </cell>
          <cell r="F5">
            <v>31</v>
          </cell>
          <cell r="G5">
            <v>5</v>
          </cell>
          <cell r="H5">
            <v>0</v>
          </cell>
          <cell r="I5">
            <v>0</v>
          </cell>
        </row>
        <row r="6">
          <cell r="A6" t="str">
            <v>1Quality of education provided</v>
          </cell>
          <cell r="B6">
            <v>1</v>
          </cell>
          <cell r="C6" t="str">
            <v>Quality of education provided</v>
          </cell>
          <cell r="D6">
            <v>5</v>
          </cell>
          <cell r="E6">
            <v>4</v>
          </cell>
          <cell r="F6">
            <v>0</v>
          </cell>
          <cell r="G6">
            <v>1</v>
          </cell>
          <cell r="H6">
            <v>0</v>
          </cell>
          <cell r="I6">
            <v>0</v>
          </cell>
        </row>
        <row r="8">
          <cell r="A8" t="str">
            <v>2Quality of education provided</v>
          </cell>
          <cell r="B8">
            <v>2</v>
          </cell>
          <cell r="C8" t="str">
            <v>Quality of education provided</v>
          </cell>
          <cell r="D8">
            <v>32</v>
          </cell>
          <cell r="E8">
            <v>29</v>
          </cell>
          <cell r="F8">
            <v>1</v>
          </cell>
          <cell r="G8">
            <v>2</v>
          </cell>
          <cell r="H8">
            <v>0</v>
          </cell>
          <cell r="I8">
            <v>0</v>
          </cell>
        </row>
        <row r="9">
          <cell r="A9" t="str">
            <v>3Quality of education provided</v>
          </cell>
          <cell r="B9">
            <v>3</v>
          </cell>
          <cell r="C9" t="str">
            <v>Quality of education provided</v>
          </cell>
          <cell r="D9">
            <v>26</v>
          </cell>
          <cell r="E9">
            <v>25</v>
          </cell>
          <cell r="F9">
            <v>0</v>
          </cell>
          <cell r="G9">
            <v>1</v>
          </cell>
          <cell r="H9">
            <v>0</v>
          </cell>
          <cell r="I9">
            <v>0</v>
          </cell>
        </row>
        <row r="10">
          <cell r="A10" t="str">
            <v>4Quality of education provided</v>
          </cell>
          <cell r="B10" t="str">
            <v>4</v>
          </cell>
          <cell r="C10" t="str">
            <v>Quality of education provided</v>
          </cell>
          <cell r="D10">
            <v>63</v>
          </cell>
          <cell r="E10">
            <v>58</v>
          </cell>
          <cell r="F10">
            <v>1</v>
          </cell>
          <cell r="G10">
            <v>4</v>
          </cell>
          <cell r="H10">
            <v>0</v>
          </cell>
          <cell r="I10">
            <v>0</v>
          </cell>
        </row>
        <row r="13">
          <cell r="A13" t="str">
            <v>1Quality of teaching and assessment</v>
          </cell>
          <cell r="B13">
            <v>1</v>
          </cell>
          <cell r="C13" t="str">
            <v>Quality of teaching and assessment</v>
          </cell>
          <cell r="D13">
            <v>5</v>
          </cell>
          <cell r="E13">
            <v>3</v>
          </cell>
          <cell r="F13">
            <v>0</v>
          </cell>
          <cell r="G13">
            <v>1</v>
          </cell>
          <cell r="H13">
            <v>0</v>
          </cell>
          <cell r="I13">
            <v>1</v>
          </cell>
        </row>
        <row r="14">
          <cell r="A14" t="str">
            <v>2Quality of teaching and assessment</v>
          </cell>
          <cell r="B14">
            <v>2</v>
          </cell>
          <cell r="C14" t="str">
            <v>Quality of teaching and assessment</v>
          </cell>
          <cell r="D14">
            <v>32</v>
          </cell>
          <cell r="E14">
            <v>29</v>
          </cell>
          <cell r="F14">
            <v>0</v>
          </cell>
          <cell r="G14">
            <v>1</v>
          </cell>
          <cell r="H14">
            <v>1</v>
          </cell>
          <cell r="I14">
            <v>1</v>
          </cell>
        </row>
        <row r="15">
          <cell r="A15" t="str">
            <v>3Quality of teaching and assessment</v>
          </cell>
          <cell r="B15">
            <v>3</v>
          </cell>
          <cell r="C15" t="str">
            <v>Quality of teaching and assessment</v>
          </cell>
          <cell r="D15">
            <v>26</v>
          </cell>
          <cell r="E15">
            <v>24</v>
          </cell>
          <cell r="F15">
            <v>0</v>
          </cell>
          <cell r="G15">
            <v>2</v>
          </cell>
          <cell r="H15">
            <v>0</v>
          </cell>
          <cell r="I15">
            <v>0</v>
          </cell>
        </row>
        <row r="16">
          <cell r="A16" t="str">
            <v>4Quality of teaching and assessment</v>
          </cell>
          <cell r="B16" t="str">
            <v>4</v>
          </cell>
          <cell r="C16" t="str">
            <v>Quality of teaching and assessment</v>
          </cell>
          <cell r="D16">
            <v>63</v>
          </cell>
          <cell r="E16">
            <v>56</v>
          </cell>
          <cell r="F16">
            <v>0</v>
          </cell>
          <cell r="G16">
            <v>4</v>
          </cell>
          <cell r="H16">
            <v>1</v>
          </cell>
          <cell r="I16">
            <v>2</v>
          </cell>
        </row>
        <row r="19">
          <cell r="A19" t="str">
            <v>1Spiritual, moral, social and cultural education of pupils</v>
          </cell>
          <cell r="B19">
            <v>1</v>
          </cell>
          <cell r="C19" t="str">
            <v>Spiritual, moral, social and cultural education of pupils</v>
          </cell>
          <cell r="D19">
            <v>5</v>
          </cell>
          <cell r="E19">
            <v>5</v>
          </cell>
          <cell r="F19">
            <v>0</v>
          </cell>
          <cell r="G19">
            <v>0</v>
          </cell>
          <cell r="H19">
            <v>0</v>
          </cell>
          <cell r="I19">
            <v>0</v>
          </cell>
        </row>
        <row r="20">
          <cell r="A20" t="str">
            <v>2Spiritual, moral, social and cultural education of pupils</v>
          </cell>
          <cell r="B20">
            <v>2</v>
          </cell>
          <cell r="C20" t="str">
            <v>Spiritual, moral, social and cultural education of pupils</v>
          </cell>
          <cell r="D20">
            <v>32</v>
          </cell>
          <cell r="E20">
            <v>31</v>
          </cell>
          <cell r="F20">
            <v>0</v>
          </cell>
          <cell r="G20">
            <v>0</v>
          </cell>
          <cell r="H20">
            <v>1</v>
          </cell>
          <cell r="I20">
            <v>0</v>
          </cell>
        </row>
        <row r="21">
          <cell r="A21" t="str">
            <v>3Spiritual, moral, social and cultural education of pupils</v>
          </cell>
          <cell r="B21">
            <v>3</v>
          </cell>
          <cell r="C21" t="str">
            <v>Spiritual, moral, social and cultural education of pupils</v>
          </cell>
          <cell r="D21">
            <v>26</v>
          </cell>
          <cell r="E21">
            <v>26</v>
          </cell>
          <cell r="F21">
            <v>0</v>
          </cell>
          <cell r="G21">
            <v>0</v>
          </cell>
          <cell r="H21">
            <v>0</v>
          </cell>
          <cell r="I21">
            <v>0</v>
          </cell>
        </row>
        <row r="22">
          <cell r="A22" t="str">
            <v>4Spiritual, moral, social and cultural education of pupils</v>
          </cell>
          <cell r="B22" t="str">
            <v>4</v>
          </cell>
          <cell r="C22" t="str">
            <v>Spiritual, moral, social and cultural education of pupils</v>
          </cell>
          <cell r="D22">
            <v>63</v>
          </cell>
          <cell r="E22">
            <v>62</v>
          </cell>
          <cell r="F22">
            <v>0</v>
          </cell>
          <cell r="G22">
            <v>0</v>
          </cell>
          <cell r="H22">
            <v>1</v>
          </cell>
          <cell r="I22">
            <v>0</v>
          </cell>
        </row>
        <row r="23">
          <cell r="A23" t="str">
            <v>1Welfare, health and safety of pupils</v>
          </cell>
          <cell r="B23">
            <v>1</v>
          </cell>
          <cell r="C23" t="str">
            <v>Welfare, health and safety of pupils</v>
          </cell>
          <cell r="D23">
            <v>5</v>
          </cell>
          <cell r="E23">
            <v>3</v>
          </cell>
          <cell r="F23">
            <v>1</v>
          </cell>
          <cell r="G23">
            <v>1</v>
          </cell>
          <cell r="H23">
            <v>0</v>
          </cell>
          <cell r="I23">
            <v>0</v>
          </cell>
        </row>
        <row r="25">
          <cell r="A25" t="str">
            <v>2Welfare, health and safety of pupils</v>
          </cell>
          <cell r="B25">
            <v>2</v>
          </cell>
          <cell r="C25" t="str">
            <v>Welfare, health and safety of pupils</v>
          </cell>
          <cell r="D25">
            <v>32</v>
          </cell>
          <cell r="E25">
            <v>21</v>
          </cell>
          <cell r="F25">
            <v>6</v>
          </cell>
          <cell r="G25">
            <v>2</v>
          </cell>
          <cell r="H25">
            <v>2</v>
          </cell>
          <cell r="I25">
            <v>1</v>
          </cell>
        </row>
        <row r="26">
          <cell r="A26" t="str">
            <v>3Welfare, health and safety of pupils</v>
          </cell>
          <cell r="B26">
            <v>3</v>
          </cell>
          <cell r="C26" t="str">
            <v>Welfare, health and safety of pupils</v>
          </cell>
          <cell r="D26">
            <v>26</v>
          </cell>
          <cell r="E26">
            <v>17</v>
          </cell>
          <cell r="F26">
            <v>6</v>
          </cell>
          <cell r="G26">
            <v>3</v>
          </cell>
          <cell r="H26">
            <v>0</v>
          </cell>
          <cell r="I26">
            <v>0</v>
          </cell>
        </row>
        <row r="27">
          <cell r="A27" t="str">
            <v>4Welfare, health and safety of pupils</v>
          </cell>
          <cell r="B27" t="str">
            <v>4</v>
          </cell>
          <cell r="C27" t="str">
            <v>Welfare, health and safety of pupils</v>
          </cell>
          <cell r="D27">
            <v>63</v>
          </cell>
          <cell r="E27">
            <v>41</v>
          </cell>
          <cell r="F27">
            <v>13</v>
          </cell>
          <cell r="G27">
            <v>6</v>
          </cell>
          <cell r="H27">
            <v>2</v>
          </cell>
          <cell r="I27">
            <v>1</v>
          </cell>
        </row>
        <row r="30">
          <cell r="A30" t="str">
            <v>1Suitability of the proprietor, staff and supply staff</v>
          </cell>
          <cell r="B30">
            <v>1</v>
          </cell>
          <cell r="C30" t="str">
            <v>Suitability of the proprietor, staff and supply staff</v>
          </cell>
          <cell r="D30">
            <v>5</v>
          </cell>
          <cell r="E30">
            <v>3</v>
          </cell>
          <cell r="F30">
            <v>0</v>
          </cell>
          <cell r="G30">
            <v>1</v>
          </cell>
          <cell r="H30">
            <v>0</v>
          </cell>
          <cell r="I30">
            <v>1</v>
          </cell>
        </row>
        <row r="31">
          <cell r="A31" t="str">
            <v>2Suitability of the proprietor, staff and supply staff</v>
          </cell>
          <cell r="B31">
            <v>2</v>
          </cell>
          <cell r="C31" t="str">
            <v>Suitability of the proprietor, staff and supply staff</v>
          </cell>
          <cell r="D31">
            <v>32</v>
          </cell>
          <cell r="E31">
            <v>29</v>
          </cell>
          <cell r="F31">
            <v>0</v>
          </cell>
          <cell r="G31">
            <v>1</v>
          </cell>
          <cell r="H31">
            <v>1</v>
          </cell>
          <cell r="I31">
            <v>1</v>
          </cell>
        </row>
        <row r="32">
          <cell r="A32" t="str">
            <v>3Suitability of the proprietor, staff and supply staff</v>
          </cell>
          <cell r="B32">
            <v>3</v>
          </cell>
          <cell r="C32" t="str">
            <v>Suitability of the proprietor, staff and supply staff</v>
          </cell>
          <cell r="D32">
            <v>26</v>
          </cell>
          <cell r="E32">
            <v>24</v>
          </cell>
          <cell r="F32">
            <v>0</v>
          </cell>
          <cell r="G32">
            <v>2</v>
          </cell>
          <cell r="H32">
            <v>0</v>
          </cell>
          <cell r="I32">
            <v>0</v>
          </cell>
        </row>
        <row r="33">
          <cell r="A33" t="str">
            <v>4Suitability of the proprietor, staff and supply staff</v>
          </cell>
          <cell r="B33" t="str">
            <v>4</v>
          </cell>
          <cell r="C33" t="str">
            <v>Suitability of the proprietor, staff and supply staff</v>
          </cell>
          <cell r="D33">
            <v>63</v>
          </cell>
          <cell r="E33">
            <v>56</v>
          </cell>
          <cell r="F33">
            <v>0</v>
          </cell>
          <cell r="G33">
            <v>4</v>
          </cell>
          <cell r="H33">
            <v>1</v>
          </cell>
          <cell r="I33">
            <v>2</v>
          </cell>
        </row>
        <row r="35">
          <cell r="A35" t="str">
            <v>1Premises and accommodation of schools</v>
          </cell>
          <cell r="B35">
            <v>1</v>
          </cell>
          <cell r="C35" t="str">
            <v>Premises and accommodation of schools</v>
          </cell>
          <cell r="D35">
            <v>5</v>
          </cell>
          <cell r="E35">
            <v>3</v>
          </cell>
          <cell r="F35">
            <v>2</v>
          </cell>
          <cell r="G35">
            <v>0</v>
          </cell>
          <cell r="H35">
            <v>0</v>
          </cell>
          <cell r="I35">
            <v>0</v>
          </cell>
        </row>
        <row r="36">
          <cell r="A36" t="str">
            <v>2Premises and accommodation of schools</v>
          </cell>
          <cell r="B36">
            <v>2</v>
          </cell>
          <cell r="C36" t="str">
            <v>Premises and accommodation of schools</v>
          </cell>
          <cell r="D36">
            <v>32</v>
          </cell>
          <cell r="E36">
            <v>22</v>
          </cell>
          <cell r="F36">
            <v>7</v>
          </cell>
          <cell r="G36">
            <v>2</v>
          </cell>
          <cell r="H36">
            <v>1</v>
          </cell>
          <cell r="I36">
            <v>0</v>
          </cell>
        </row>
        <row r="37">
          <cell r="A37" t="str">
            <v>3Premises and accommodation of schools</v>
          </cell>
          <cell r="B37">
            <v>3</v>
          </cell>
          <cell r="C37" t="str">
            <v>Premises and accommodation of schools</v>
          </cell>
          <cell r="D37">
            <v>26</v>
          </cell>
          <cell r="E37">
            <v>19</v>
          </cell>
          <cell r="F37">
            <v>7</v>
          </cell>
          <cell r="G37">
            <v>0</v>
          </cell>
          <cell r="H37">
            <v>0</v>
          </cell>
          <cell r="I37">
            <v>0</v>
          </cell>
        </row>
        <row r="38">
          <cell r="A38" t="str">
            <v>4Premises and accommodation of schools</v>
          </cell>
          <cell r="B38" t="str">
            <v>4</v>
          </cell>
          <cell r="C38" t="str">
            <v>Premises and accommodation of schools</v>
          </cell>
          <cell r="D38">
            <v>63</v>
          </cell>
          <cell r="E38">
            <v>44</v>
          </cell>
          <cell r="F38">
            <v>16</v>
          </cell>
          <cell r="G38">
            <v>2</v>
          </cell>
          <cell r="H38">
            <v>1</v>
          </cell>
          <cell r="I38">
            <v>0</v>
          </cell>
        </row>
        <row r="41">
          <cell r="A41" t="str">
            <v>1Provision of information for parents, carers and others</v>
          </cell>
          <cell r="B41">
            <v>1</v>
          </cell>
          <cell r="C41" t="str">
            <v>Provision of information for parents, carers and others</v>
          </cell>
          <cell r="D41">
            <v>5</v>
          </cell>
          <cell r="E41">
            <v>4</v>
          </cell>
          <cell r="F41">
            <v>0</v>
          </cell>
          <cell r="G41">
            <v>1</v>
          </cell>
          <cell r="H41">
            <v>0</v>
          </cell>
          <cell r="I41">
            <v>0</v>
          </cell>
        </row>
        <row r="42">
          <cell r="A42" t="str">
            <v>2Provision of information for parents, carers and others</v>
          </cell>
          <cell r="B42">
            <v>2</v>
          </cell>
          <cell r="C42" t="str">
            <v>Provision of information for parents, carers and others</v>
          </cell>
          <cell r="D42">
            <v>32</v>
          </cell>
          <cell r="E42">
            <v>24</v>
          </cell>
          <cell r="F42">
            <v>0</v>
          </cell>
          <cell r="G42">
            <v>7</v>
          </cell>
          <cell r="H42">
            <v>1</v>
          </cell>
          <cell r="I42">
            <v>0</v>
          </cell>
        </row>
        <row r="43">
          <cell r="A43" t="str">
            <v>3Provision of information for parents, carers and others</v>
          </cell>
          <cell r="B43">
            <v>3</v>
          </cell>
          <cell r="C43" t="str">
            <v>Provision of information for parents, carers and others</v>
          </cell>
          <cell r="D43">
            <v>26</v>
          </cell>
          <cell r="E43">
            <v>21</v>
          </cell>
          <cell r="F43">
            <v>0</v>
          </cell>
          <cell r="G43">
            <v>4</v>
          </cell>
          <cell r="H43">
            <v>1</v>
          </cell>
          <cell r="I43">
            <v>0</v>
          </cell>
        </row>
        <row r="44">
          <cell r="A44" t="str">
            <v>4Provision of information for parents, carers and others</v>
          </cell>
          <cell r="B44" t="str">
            <v>4</v>
          </cell>
          <cell r="C44" t="str">
            <v>Provision of information for parents, carers and others</v>
          </cell>
          <cell r="D44">
            <v>63</v>
          </cell>
          <cell r="E44">
            <v>49</v>
          </cell>
          <cell r="F44">
            <v>0</v>
          </cell>
          <cell r="G44">
            <v>12</v>
          </cell>
          <cell r="H44">
            <v>2</v>
          </cell>
          <cell r="I44">
            <v>0</v>
          </cell>
        </row>
        <row r="46">
          <cell r="A46" t="str">
            <v>1Manner in which complaints are to be handled</v>
          </cell>
          <cell r="B46">
            <v>1</v>
          </cell>
          <cell r="C46" t="str">
            <v>Manner in which complaints are to be handled</v>
          </cell>
          <cell r="D46">
            <v>5</v>
          </cell>
          <cell r="E46">
            <v>4</v>
          </cell>
          <cell r="F46">
            <v>0</v>
          </cell>
          <cell r="G46">
            <v>1</v>
          </cell>
          <cell r="H46">
            <v>0</v>
          </cell>
          <cell r="I46">
            <v>0</v>
          </cell>
        </row>
        <row r="47">
          <cell r="A47" t="str">
            <v>2Manner in which complaints are to be handled</v>
          </cell>
          <cell r="B47">
            <v>2</v>
          </cell>
          <cell r="C47" t="str">
            <v>Manner in which complaints are to be handled</v>
          </cell>
          <cell r="D47">
            <v>32</v>
          </cell>
          <cell r="E47">
            <v>31</v>
          </cell>
          <cell r="F47">
            <v>1</v>
          </cell>
          <cell r="G47">
            <v>0</v>
          </cell>
          <cell r="H47">
            <v>0</v>
          </cell>
          <cell r="I47">
            <v>0</v>
          </cell>
        </row>
        <row r="48">
          <cell r="A48" t="str">
            <v>3Manner in which complaints are to be handled</v>
          </cell>
          <cell r="B48">
            <v>3</v>
          </cell>
          <cell r="C48" t="str">
            <v>Manner in which complaints are to be handled</v>
          </cell>
          <cell r="D48">
            <v>26</v>
          </cell>
          <cell r="E48">
            <v>23</v>
          </cell>
          <cell r="F48">
            <v>1</v>
          </cell>
          <cell r="G48">
            <v>1</v>
          </cell>
          <cell r="H48">
            <v>1</v>
          </cell>
          <cell r="I48">
            <v>0</v>
          </cell>
        </row>
        <row r="49">
          <cell r="A49" t="str">
            <v>4Manner in which complaints are to be handled</v>
          </cell>
          <cell r="B49" t="str">
            <v>4</v>
          </cell>
          <cell r="C49" t="str">
            <v>Manner in which complaints are to be handled</v>
          </cell>
          <cell r="D49">
            <v>63</v>
          </cell>
          <cell r="E49">
            <v>58</v>
          </cell>
          <cell r="F49">
            <v>2</v>
          </cell>
          <cell r="G49">
            <v>2</v>
          </cell>
          <cell r="H49">
            <v>1</v>
          </cell>
          <cell r="I49">
            <v>0</v>
          </cell>
        </row>
      </sheetData>
      <sheetData sheetId="8" refreshError="1"/>
      <sheetData sheetId="9">
        <row r="1">
          <cell r="A1" t="str">
            <v>Table 3b</v>
          </cell>
        </row>
        <row r="2">
          <cell r="A2" t="str">
            <v>Lookup</v>
          </cell>
          <cell r="B2" t="str">
            <v>Question Code</v>
          </cell>
          <cell r="C2" t="str">
            <v>Month Number</v>
          </cell>
          <cell r="D2" t="str">
            <v>Total number inspected</v>
          </cell>
          <cell r="E2" t="str">
            <v>Met</v>
          </cell>
          <cell r="F2" t="str">
            <v>Not Met</v>
          </cell>
          <cell r="G2" t="str">
            <v>Not applicable</v>
          </cell>
          <cell r="H2" t="str">
            <v>Not checked</v>
          </cell>
        </row>
        <row r="3">
          <cell r="A3" t="str">
            <v>11</v>
          </cell>
          <cell r="B3" t="str">
            <v>1--0</v>
          </cell>
          <cell r="C3">
            <v>1</v>
          </cell>
          <cell r="D3">
            <v>5</v>
          </cell>
          <cell r="E3">
            <v>0</v>
          </cell>
          <cell r="F3">
            <v>0</v>
          </cell>
          <cell r="G3">
            <v>0</v>
          </cell>
          <cell r="H3">
            <v>5</v>
          </cell>
        </row>
        <row r="4">
          <cell r="A4" t="str">
            <v>21</v>
          </cell>
          <cell r="B4" t="str">
            <v>1--0</v>
          </cell>
          <cell r="C4">
            <v>2</v>
          </cell>
          <cell r="D4">
            <v>32</v>
          </cell>
          <cell r="E4">
            <v>0</v>
          </cell>
          <cell r="F4">
            <v>0</v>
          </cell>
          <cell r="G4">
            <v>0</v>
          </cell>
          <cell r="H4">
            <v>32</v>
          </cell>
        </row>
        <row r="5">
          <cell r="A5" t="str">
            <v>31</v>
          </cell>
          <cell r="B5" t="str">
            <v>1--0</v>
          </cell>
          <cell r="C5">
            <v>3</v>
          </cell>
          <cell r="D5">
            <v>26</v>
          </cell>
          <cell r="E5">
            <v>0</v>
          </cell>
          <cell r="F5">
            <v>0</v>
          </cell>
          <cell r="G5">
            <v>0</v>
          </cell>
          <cell r="H5">
            <v>26</v>
          </cell>
        </row>
        <row r="6">
          <cell r="A6" t="str">
            <v>110</v>
          </cell>
          <cell r="B6" t="str">
            <v>10--0</v>
          </cell>
          <cell r="C6">
            <v>1</v>
          </cell>
          <cell r="D6">
            <v>5</v>
          </cell>
          <cell r="E6">
            <v>4</v>
          </cell>
          <cell r="F6">
            <v>0</v>
          </cell>
          <cell r="G6">
            <v>1</v>
          </cell>
          <cell r="H6">
            <v>0</v>
          </cell>
        </row>
        <row r="7">
          <cell r="A7" t="str">
            <v>210</v>
          </cell>
          <cell r="B7" t="str">
            <v>10--0</v>
          </cell>
          <cell r="C7">
            <v>2</v>
          </cell>
          <cell r="D7">
            <v>32</v>
          </cell>
          <cell r="E7">
            <v>19</v>
          </cell>
          <cell r="F7">
            <v>0</v>
          </cell>
          <cell r="G7">
            <v>13</v>
          </cell>
          <cell r="H7">
            <v>0</v>
          </cell>
        </row>
        <row r="8">
          <cell r="A8" t="str">
            <v>310</v>
          </cell>
          <cell r="B8" t="str">
            <v>10--0</v>
          </cell>
          <cell r="C8">
            <v>3</v>
          </cell>
          <cell r="D8">
            <v>26</v>
          </cell>
          <cell r="E8">
            <v>17</v>
          </cell>
          <cell r="F8">
            <v>0</v>
          </cell>
          <cell r="G8">
            <v>9</v>
          </cell>
          <cell r="H8">
            <v>0</v>
          </cell>
        </row>
        <row r="9">
          <cell r="A9" t="str">
            <v>1100</v>
          </cell>
          <cell r="B9" t="str">
            <v>100--0</v>
          </cell>
          <cell r="C9">
            <v>1</v>
          </cell>
          <cell r="D9">
            <v>5</v>
          </cell>
          <cell r="E9">
            <v>0</v>
          </cell>
          <cell r="F9">
            <v>0</v>
          </cell>
          <cell r="G9">
            <v>0</v>
          </cell>
          <cell r="H9">
            <v>5</v>
          </cell>
        </row>
        <row r="10">
          <cell r="A10" t="str">
            <v>2100</v>
          </cell>
          <cell r="B10" t="str">
            <v>100--0</v>
          </cell>
          <cell r="C10">
            <v>2</v>
          </cell>
          <cell r="D10">
            <v>32</v>
          </cell>
          <cell r="E10">
            <v>0</v>
          </cell>
          <cell r="F10">
            <v>0</v>
          </cell>
          <cell r="G10">
            <v>0</v>
          </cell>
          <cell r="H10">
            <v>32</v>
          </cell>
        </row>
        <row r="11">
          <cell r="A11" t="str">
            <v>3100</v>
          </cell>
          <cell r="B11" t="str">
            <v>100--0</v>
          </cell>
          <cell r="C11">
            <v>3</v>
          </cell>
          <cell r="D11">
            <v>26</v>
          </cell>
          <cell r="E11">
            <v>0</v>
          </cell>
          <cell r="F11">
            <v>0</v>
          </cell>
          <cell r="G11">
            <v>0</v>
          </cell>
          <cell r="H11">
            <v>26</v>
          </cell>
        </row>
        <row r="12">
          <cell r="A12" t="str">
            <v>1101</v>
          </cell>
          <cell r="B12" t="str">
            <v>101--0</v>
          </cell>
          <cell r="C12">
            <v>1</v>
          </cell>
          <cell r="D12">
            <v>5</v>
          </cell>
          <cell r="E12">
            <v>0</v>
          </cell>
          <cell r="F12">
            <v>0</v>
          </cell>
          <cell r="G12">
            <v>0</v>
          </cell>
          <cell r="H12">
            <v>5</v>
          </cell>
        </row>
        <row r="13">
          <cell r="A13" t="str">
            <v>2101</v>
          </cell>
          <cell r="B13" t="str">
            <v>101--0</v>
          </cell>
          <cell r="C13">
            <v>2</v>
          </cell>
          <cell r="D13">
            <v>32</v>
          </cell>
          <cell r="E13">
            <v>0</v>
          </cell>
          <cell r="F13">
            <v>0</v>
          </cell>
          <cell r="G13">
            <v>0</v>
          </cell>
          <cell r="H13">
            <v>32</v>
          </cell>
        </row>
        <row r="14">
          <cell r="A14" t="str">
            <v>3101</v>
          </cell>
          <cell r="B14" t="str">
            <v>101--0</v>
          </cell>
          <cell r="C14">
            <v>3</v>
          </cell>
          <cell r="D14">
            <v>26</v>
          </cell>
          <cell r="E14">
            <v>0</v>
          </cell>
          <cell r="F14">
            <v>0</v>
          </cell>
          <cell r="G14">
            <v>0</v>
          </cell>
          <cell r="H14">
            <v>26</v>
          </cell>
        </row>
        <row r="15">
          <cell r="A15" t="str">
            <v>1102</v>
          </cell>
          <cell r="B15" t="str">
            <v>102--0</v>
          </cell>
          <cell r="C15">
            <v>1</v>
          </cell>
          <cell r="D15">
            <v>5</v>
          </cell>
          <cell r="E15">
            <v>4</v>
          </cell>
          <cell r="F15">
            <v>0</v>
          </cell>
          <cell r="G15">
            <v>0</v>
          </cell>
          <cell r="H15">
            <v>1</v>
          </cell>
        </row>
        <row r="16">
          <cell r="A16" t="str">
            <v>2102</v>
          </cell>
          <cell r="B16" t="str">
            <v>102--0</v>
          </cell>
          <cell r="C16">
            <v>2</v>
          </cell>
          <cell r="D16">
            <v>32</v>
          </cell>
          <cell r="E16">
            <v>27</v>
          </cell>
          <cell r="F16">
            <v>1</v>
          </cell>
          <cell r="G16">
            <v>0</v>
          </cell>
          <cell r="H16">
            <v>4</v>
          </cell>
        </row>
        <row r="17">
          <cell r="A17" t="str">
            <v>3102</v>
          </cell>
          <cell r="B17" t="str">
            <v>102--0</v>
          </cell>
          <cell r="C17">
            <v>3</v>
          </cell>
          <cell r="D17">
            <v>26</v>
          </cell>
          <cell r="E17">
            <v>22</v>
          </cell>
          <cell r="F17">
            <v>1</v>
          </cell>
          <cell r="G17">
            <v>0</v>
          </cell>
          <cell r="H17">
            <v>3</v>
          </cell>
        </row>
        <row r="18">
          <cell r="A18" t="str">
            <v>1103</v>
          </cell>
          <cell r="B18" t="str">
            <v>103--0</v>
          </cell>
          <cell r="C18">
            <v>1</v>
          </cell>
          <cell r="D18">
            <v>5</v>
          </cell>
          <cell r="E18">
            <v>0</v>
          </cell>
          <cell r="F18">
            <v>0</v>
          </cell>
          <cell r="G18">
            <v>0</v>
          </cell>
          <cell r="H18">
            <v>5</v>
          </cell>
        </row>
        <row r="19">
          <cell r="A19" t="str">
            <v>2103</v>
          </cell>
          <cell r="B19" t="str">
            <v>103--0</v>
          </cell>
          <cell r="C19">
            <v>2</v>
          </cell>
          <cell r="D19">
            <v>32</v>
          </cell>
          <cell r="E19">
            <v>0</v>
          </cell>
          <cell r="F19">
            <v>0</v>
          </cell>
          <cell r="G19">
            <v>0</v>
          </cell>
          <cell r="H19">
            <v>32</v>
          </cell>
        </row>
        <row r="20">
          <cell r="A20" t="str">
            <v>3103</v>
          </cell>
          <cell r="B20" t="str">
            <v>103--0</v>
          </cell>
          <cell r="C20">
            <v>3</v>
          </cell>
          <cell r="D20">
            <v>26</v>
          </cell>
          <cell r="E20">
            <v>0</v>
          </cell>
          <cell r="F20">
            <v>0</v>
          </cell>
          <cell r="G20">
            <v>0</v>
          </cell>
          <cell r="H20">
            <v>26</v>
          </cell>
        </row>
        <row r="21">
          <cell r="A21" t="str">
            <v>1104</v>
          </cell>
          <cell r="B21" t="str">
            <v>104--0</v>
          </cell>
          <cell r="C21">
            <v>1</v>
          </cell>
          <cell r="D21">
            <v>5</v>
          </cell>
          <cell r="E21">
            <v>3</v>
          </cell>
          <cell r="F21">
            <v>1</v>
          </cell>
          <cell r="G21">
            <v>0</v>
          </cell>
          <cell r="H21">
            <v>1</v>
          </cell>
        </row>
        <row r="22">
          <cell r="A22" t="str">
            <v>2104</v>
          </cell>
          <cell r="B22" t="str">
            <v>104--0</v>
          </cell>
          <cell r="C22">
            <v>2</v>
          </cell>
          <cell r="D22">
            <v>32</v>
          </cell>
          <cell r="E22">
            <v>23</v>
          </cell>
          <cell r="F22">
            <v>5</v>
          </cell>
          <cell r="G22">
            <v>0</v>
          </cell>
          <cell r="H22">
            <v>4</v>
          </cell>
        </row>
        <row r="23">
          <cell r="A23" t="str">
            <v>3104</v>
          </cell>
          <cell r="B23" t="str">
            <v>104--0</v>
          </cell>
          <cell r="C23">
            <v>3</v>
          </cell>
          <cell r="D23">
            <v>26</v>
          </cell>
          <cell r="E23">
            <v>19</v>
          </cell>
          <cell r="F23">
            <v>4</v>
          </cell>
          <cell r="G23">
            <v>0</v>
          </cell>
          <cell r="H23">
            <v>3</v>
          </cell>
        </row>
        <row r="24">
          <cell r="A24" t="str">
            <v>1105</v>
          </cell>
          <cell r="B24" t="str">
            <v>105--0</v>
          </cell>
          <cell r="C24">
            <v>1</v>
          </cell>
          <cell r="D24">
            <v>5</v>
          </cell>
          <cell r="E24">
            <v>3</v>
          </cell>
          <cell r="F24">
            <v>1</v>
          </cell>
          <cell r="G24">
            <v>0</v>
          </cell>
          <cell r="H24">
            <v>1</v>
          </cell>
        </row>
        <row r="25">
          <cell r="A25" t="str">
            <v>2105</v>
          </cell>
          <cell r="B25" t="str">
            <v>105--0</v>
          </cell>
          <cell r="C25">
            <v>2</v>
          </cell>
          <cell r="D25">
            <v>32</v>
          </cell>
          <cell r="E25">
            <v>27</v>
          </cell>
          <cell r="F25">
            <v>1</v>
          </cell>
          <cell r="G25">
            <v>0</v>
          </cell>
          <cell r="H25">
            <v>4</v>
          </cell>
        </row>
        <row r="26">
          <cell r="A26" t="str">
            <v>3105</v>
          </cell>
          <cell r="B26" t="str">
            <v>105--0</v>
          </cell>
          <cell r="C26">
            <v>3</v>
          </cell>
          <cell r="D26">
            <v>26</v>
          </cell>
          <cell r="E26">
            <v>21</v>
          </cell>
          <cell r="F26">
            <v>2</v>
          </cell>
          <cell r="G26">
            <v>0</v>
          </cell>
          <cell r="H26">
            <v>3</v>
          </cell>
        </row>
        <row r="27">
          <cell r="A27" t="str">
            <v>1106</v>
          </cell>
          <cell r="B27" t="str">
            <v>106--0</v>
          </cell>
          <cell r="C27">
            <v>1</v>
          </cell>
          <cell r="D27">
            <v>5</v>
          </cell>
          <cell r="E27">
            <v>4</v>
          </cell>
          <cell r="F27">
            <v>0</v>
          </cell>
          <cell r="G27">
            <v>0</v>
          </cell>
          <cell r="H27">
            <v>1</v>
          </cell>
        </row>
        <row r="28">
          <cell r="A28" t="str">
            <v>2106</v>
          </cell>
          <cell r="B28" t="str">
            <v>106--0</v>
          </cell>
          <cell r="C28">
            <v>2</v>
          </cell>
          <cell r="D28">
            <v>32</v>
          </cell>
          <cell r="E28">
            <v>28</v>
          </cell>
          <cell r="F28">
            <v>0</v>
          </cell>
          <cell r="G28">
            <v>0</v>
          </cell>
          <cell r="H28">
            <v>4</v>
          </cell>
        </row>
        <row r="29">
          <cell r="A29" t="str">
            <v>3106</v>
          </cell>
          <cell r="B29" t="str">
            <v>106--0</v>
          </cell>
          <cell r="C29">
            <v>3</v>
          </cell>
          <cell r="D29">
            <v>26</v>
          </cell>
          <cell r="E29">
            <v>23</v>
          </cell>
          <cell r="F29">
            <v>0</v>
          </cell>
          <cell r="G29">
            <v>0</v>
          </cell>
          <cell r="H29">
            <v>3</v>
          </cell>
        </row>
        <row r="30">
          <cell r="A30" t="str">
            <v>1107</v>
          </cell>
          <cell r="B30" t="str">
            <v>107--0</v>
          </cell>
          <cell r="C30">
            <v>1</v>
          </cell>
          <cell r="D30">
            <v>5</v>
          </cell>
          <cell r="E30">
            <v>0</v>
          </cell>
          <cell r="F30">
            <v>0</v>
          </cell>
          <cell r="G30">
            <v>4</v>
          </cell>
          <cell r="H30">
            <v>1</v>
          </cell>
        </row>
        <row r="31">
          <cell r="A31" t="str">
            <v>2107</v>
          </cell>
          <cell r="B31" t="str">
            <v>107--0</v>
          </cell>
          <cell r="C31">
            <v>2</v>
          </cell>
          <cell r="D31">
            <v>32</v>
          </cell>
          <cell r="E31">
            <v>3</v>
          </cell>
          <cell r="F31">
            <v>0</v>
          </cell>
          <cell r="G31">
            <v>25</v>
          </cell>
          <cell r="H31">
            <v>4</v>
          </cell>
        </row>
        <row r="32">
          <cell r="A32" t="str">
            <v>3107</v>
          </cell>
          <cell r="B32" t="str">
            <v>107--0</v>
          </cell>
          <cell r="C32">
            <v>3</v>
          </cell>
          <cell r="D32">
            <v>26</v>
          </cell>
          <cell r="E32">
            <v>3</v>
          </cell>
          <cell r="F32">
            <v>0</v>
          </cell>
          <cell r="G32">
            <v>20</v>
          </cell>
          <cell r="H32">
            <v>3</v>
          </cell>
        </row>
        <row r="33">
          <cell r="A33" t="str">
            <v>1108</v>
          </cell>
          <cell r="B33" t="str">
            <v>108--0</v>
          </cell>
          <cell r="C33">
            <v>1</v>
          </cell>
          <cell r="D33">
            <v>5</v>
          </cell>
          <cell r="E33">
            <v>4</v>
          </cell>
          <cell r="F33">
            <v>0</v>
          </cell>
          <cell r="G33">
            <v>0</v>
          </cell>
          <cell r="H33">
            <v>1</v>
          </cell>
        </row>
        <row r="34">
          <cell r="A34" t="str">
            <v>2108</v>
          </cell>
          <cell r="B34" t="str">
            <v>108--0</v>
          </cell>
          <cell r="C34">
            <v>2</v>
          </cell>
          <cell r="D34">
            <v>32</v>
          </cell>
          <cell r="E34">
            <v>28</v>
          </cell>
          <cell r="F34">
            <v>0</v>
          </cell>
          <cell r="G34">
            <v>0</v>
          </cell>
          <cell r="H34">
            <v>4</v>
          </cell>
        </row>
        <row r="35">
          <cell r="A35" t="str">
            <v>3108</v>
          </cell>
          <cell r="B35" t="str">
            <v>108--0</v>
          </cell>
          <cell r="C35">
            <v>3</v>
          </cell>
          <cell r="D35">
            <v>26</v>
          </cell>
          <cell r="E35">
            <v>23</v>
          </cell>
          <cell r="F35">
            <v>0</v>
          </cell>
          <cell r="G35">
            <v>0</v>
          </cell>
          <cell r="H35">
            <v>3</v>
          </cell>
        </row>
        <row r="36">
          <cell r="A36" t="str">
            <v>1109</v>
          </cell>
          <cell r="B36" t="str">
            <v>109--0</v>
          </cell>
          <cell r="C36">
            <v>1</v>
          </cell>
          <cell r="D36">
            <v>5</v>
          </cell>
          <cell r="E36">
            <v>4</v>
          </cell>
          <cell r="F36">
            <v>0</v>
          </cell>
          <cell r="G36">
            <v>0</v>
          </cell>
          <cell r="H36">
            <v>1</v>
          </cell>
        </row>
        <row r="37">
          <cell r="A37" t="str">
            <v>2109</v>
          </cell>
          <cell r="B37" t="str">
            <v>109--0</v>
          </cell>
          <cell r="C37">
            <v>2</v>
          </cell>
          <cell r="D37">
            <v>32</v>
          </cell>
          <cell r="E37">
            <v>28</v>
          </cell>
          <cell r="F37">
            <v>0</v>
          </cell>
          <cell r="G37">
            <v>0</v>
          </cell>
          <cell r="H37">
            <v>4</v>
          </cell>
        </row>
        <row r="38">
          <cell r="A38" t="str">
            <v>3109</v>
          </cell>
          <cell r="B38" t="str">
            <v>109--0</v>
          </cell>
          <cell r="C38">
            <v>3</v>
          </cell>
          <cell r="D38">
            <v>26</v>
          </cell>
          <cell r="E38">
            <v>23</v>
          </cell>
          <cell r="F38">
            <v>0</v>
          </cell>
          <cell r="G38">
            <v>0</v>
          </cell>
          <cell r="H38">
            <v>3</v>
          </cell>
        </row>
        <row r="39">
          <cell r="A39" t="str">
            <v>111</v>
          </cell>
          <cell r="B39" t="str">
            <v>11--0</v>
          </cell>
          <cell r="C39">
            <v>1</v>
          </cell>
          <cell r="D39">
            <v>5</v>
          </cell>
          <cell r="E39">
            <v>1</v>
          </cell>
          <cell r="F39">
            <v>0</v>
          </cell>
          <cell r="G39">
            <v>4</v>
          </cell>
          <cell r="H39">
            <v>0</v>
          </cell>
        </row>
        <row r="40">
          <cell r="A40" t="str">
            <v>211</v>
          </cell>
          <cell r="B40" t="str">
            <v>11--0</v>
          </cell>
          <cell r="C40">
            <v>2</v>
          </cell>
          <cell r="D40">
            <v>32</v>
          </cell>
          <cell r="E40">
            <v>6</v>
          </cell>
          <cell r="F40">
            <v>0</v>
          </cell>
          <cell r="G40">
            <v>26</v>
          </cell>
          <cell r="H40">
            <v>0</v>
          </cell>
        </row>
        <row r="41">
          <cell r="A41" t="str">
            <v>311</v>
          </cell>
          <cell r="B41" t="str">
            <v>11--0</v>
          </cell>
          <cell r="C41">
            <v>3</v>
          </cell>
          <cell r="D41">
            <v>26</v>
          </cell>
          <cell r="E41">
            <v>6</v>
          </cell>
          <cell r="F41">
            <v>0</v>
          </cell>
          <cell r="G41">
            <v>20</v>
          </cell>
          <cell r="H41">
            <v>0</v>
          </cell>
        </row>
        <row r="42">
          <cell r="A42" t="str">
            <v>1110</v>
          </cell>
          <cell r="B42" t="str">
            <v>110--0</v>
          </cell>
          <cell r="C42">
            <v>1</v>
          </cell>
          <cell r="D42">
            <v>5</v>
          </cell>
          <cell r="E42">
            <v>2</v>
          </cell>
          <cell r="F42">
            <v>0</v>
          </cell>
          <cell r="G42">
            <v>2</v>
          </cell>
          <cell r="H42">
            <v>1</v>
          </cell>
        </row>
        <row r="43">
          <cell r="A43" t="str">
            <v>2110</v>
          </cell>
          <cell r="B43" t="str">
            <v>110--0</v>
          </cell>
          <cell r="C43">
            <v>2</v>
          </cell>
          <cell r="D43">
            <v>32</v>
          </cell>
          <cell r="E43">
            <v>7</v>
          </cell>
          <cell r="F43">
            <v>2</v>
          </cell>
          <cell r="G43">
            <v>19</v>
          </cell>
          <cell r="H43">
            <v>4</v>
          </cell>
        </row>
        <row r="44">
          <cell r="A44" t="str">
            <v>3110</v>
          </cell>
          <cell r="B44" t="str">
            <v>110--0</v>
          </cell>
          <cell r="C44">
            <v>3</v>
          </cell>
          <cell r="D44">
            <v>26</v>
          </cell>
          <cell r="E44">
            <v>9</v>
          </cell>
          <cell r="F44">
            <v>2</v>
          </cell>
          <cell r="G44">
            <v>12</v>
          </cell>
          <cell r="H44">
            <v>3</v>
          </cell>
        </row>
        <row r="45">
          <cell r="A45" t="str">
            <v>1111</v>
          </cell>
          <cell r="B45" t="str">
            <v>111--0</v>
          </cell>
          <cell r="C45">
            <v>1</v>
          </cell>
          <cell r="D45">
            <v>5</v>
          </cell>
          <cell r="E45">
            <v>0</v>
          </cell>
          <cell r="F45">
            <v>0</v>
          </cell>
          <cell r="G45">
            <v>4</v>
          </cell>
          <cell r="H45">
            <v>1</v>
          </cell>
        </row>
        <row r="46">
          <cell r="A46" t="str">
            <v>2111</v>
          </cell>
          <cell r="B46" t="str">
            <v>111--0</v>
          </cell>
          <cell r="C46">
            <v>2</v>
          </cell>
          <cell r="D46">
            <v>32</v>
          </cell>
          <cell r="E46">
            <v>9</v>
          </cell>
          <cell r="F46">
            <v>1</v>
          </cell>
          <cell r="G46">
            <v>18</v>
          </cell>
          <cell r="H46">
            <v>4</v>
          </cell>
        </row>
        <row r="47">
          <cell r="A47" t="str">
            <v>3111</v>
          </cell>
          <cell r="B47" t="str">
            <v>111--0</v>
          </cell>
          <cell r="C47">
            <v>3</v>
          </cell>
          <cell r="D47">
            <v>26</v>
          </cell>
          <cell r="E47">
            <v>13</v>
          </cell>
          <cell r="F47">
            <v>0</v>
          </cell>
          <cell r="G47">
            <v>10</v>
          </cell>
          <cell r="H47">
            <v>3</v>
          </cell>
        </row>
        <row r="48">
          <cell r="A48" t="str">
            <v>1112</v>
          </cell>
          <cell r="B48" t="str">
            <v>112--0</v>
          </cell>
          <cell r="C48">
            <v>1</v>
          </cell>
          <cell r="D48">
            <v>5</v>
          </cell>
          <cell r="E48">
            <v>0</v>
          </cell>
          <cell r="F48">
            <v>0</v>
          </cell>
          <cell r="G48">
            <v>0</v>
          </cell>
          <cell r="H48">
            <v>5</v>
          </cell>
        </row>
        <row r="49">
          <cell r="A49" t="str">
            <v>2112</v>
          </cell>
          <cell r="B49" t="str">
            <v>112--0</v>
          </cell>
          <cell r="C49">
            <v>2</v>
          </cell>
          <cell r="D49">
            <v>32</v>
          </cell>
          <cell r="E49">
            <v>0</v>
          </cell>
          <cell r="F49">
            <v>0</v>
          </cell>
          <cell r="G49">
            <v>0</v>
          </cell>
          <cell r="H49">
            <v>32</v>
          </cell>
        </row>
        <row r="50">
          <cell r="A50" t="str">
            <v>3112</v>
          </cell>
          <cell r="B50" t="str">
            <v>112--0</v>
          </cell>
          <cell r="C50">
            <v>3</v>
          </cell>
          <cell r="D50">
            <v>26</v>
          </cell>
          <cell r="E50">
            <v>0</v>
          </cell>
          <cell r="F50">
            <v>0</v>
          </cell>
          <cell r="G50">
            <v>0</v>
          </cell>
          <cell r="H50">
            <v>26</v>
          </cell>
        </row>
        <row r="51">
          <cell r="A51" t="str">
            <v>1113</v>
          </cell>
          <cell r="B51" t="str">
            <v>113--0</v>
          </cell>
          <cell r="C51">
            <v>1</v>
          </cell>
          <cell r="D51">
            <v>5</v>
          </cell>
          <cell r="E51">
            <v>0</v>
          </cell>
          <cell r="F51">
            <v>0</v>
          </cell>
          <cell r="G51">
            <v>0</v>
          </cell>
          <cell r="H51">
            <v>5</v>
          </cell>
        </row>
        <row r="52">
          <cell r="A52" t="str">
            <v>2113</v>
          </cell>
          <cell r="B52" t="str">
            <v>113--0</v>
          </cell>
          <cell r="C52">
            <v>2</v>
          </cell>
          <cell r="D52">
            <v>32</v>
          </cell>
          <cell r="E52">
            <v>0</v>
          </cell>
          <cell r="F52">
            <v>0</v>
          </cell>
          <cell r="G52">
            <v>0</v>
          </cell>
          <cell r="H52">
            <v>32</v>
          </cell>
        </row>
        <row r="53">
          <cell r="A53" t="str">
            <v>3113</v>
          </cell>
          <cell r="B53" t="str">
            <v>113--0</v>
          </cell>
          <cell r="C53">
            <v>3</v>
          </cell>
          <cell r="D53">
            <v>26</v>
          </cell>
          <cell r="E53">
            <v>0</v>
          </cell>
          <cell r="F53">
            <v>0</v>
          </cell>
          <cell r="G53">
            <v>0</v>
          </cell>
          <cell r="H53">
            <v>26</v>
          </cell>
        </row>
        <row r="54">
          <cell r="A54" t="str">
            <v>1114</v>
          </cell>
          <cell r="B54" t="str">
            <v>114--0</v>
          </cell>
          <cell r="C54">
            <v>1</v>
          </cell>
          <cell r="D54">
            <v>5</v>
          </cell>
          <cell r="E54">
            <v>4</v>
          </cell>
          <cell r="F54">
            <v>0</v>
          </cell>
          <cell r="G54">
            <v>0</v>
          </cell>
          <cell r="H54">
            <v>1</v>
          </cell>
        </row>
        <row r="55">
          <cell r="A55" t="str">
            <v>2114</v>
          </cell>
          <cell r="B55" t="str">
            <v>114--0</v>
          </cell>
          <cell r="C55">
            <v>2</v>
          </cell>
          <cell r="D55">
            <v>32</v>
          </cell>
          <cell r="E55">
            <v>28</v>
          </cell>
          <cell r="F55">
            <v>0</v>
          </cell>
          <cell r="G55">
            <v>0</v>
          </cell>
          <cell r="H55">
            <v>4</v>
          </cell>
        </row>
        <row r="56">
          <cell r="A56" t="str">
            <v>3114</v>
          </cell>
          <cell r="B56" t="str">
            <v>114--0</v>
          </cell>
          <cell r="C56">
            <v>3</v>
          </cell>
          <cell r="D56">
            <v>26</v>
          </cell>
          <cell r="E56">
            <v>23</v>
          </cell>
          <cell r="F56">
            <v>0</v>
          </cell>
          <cell r="G56">
            <v>0</v>
          </cell>
          <cell r="H56">
            <v>3</v>
          </cell>
        </row>
        <row r="57">
          <cell r="A57" t="str">
            <v>1115</v>
          </cell>
          <cell r="B57" t="str">
            <v>115--0</v>
          </cell>
          <cell r="C57">
            <v>1</v>
          </cell>
          <cell r="D57">
            <v>5</v>
          </cell>
          <cell r="E57">
            <v>4</v>
          </cell>
          <cell r="F57">
            <v>0</v>
          </cell>
          <cell r="G57">
            <v>0</v>
          </cell>
          <cell r="H57">
            <v>1</v>
          </cell>
        </row>
        <row r="58">
          <cell r="A58" t="str">
            <v>2115</v>
          </cell>
          <cell r="B58" t="str">
            <v>115--0</v>
          </cell>
          <cell r="C58">
            <v>2</v>
          </cell>
          <cell r="D58">
            <v>32</v>
          </cell>
          <cell r="E58">
            <v>28</v>
          </cell>
          <cell r="F58">
            <v>0</v>
          </cell>
          <cell r="G58">
            <v>0</v>
          </cell>
          <cell r="H58">
            <v>4</v>
          </cell>
        </row>
        <row r="59">
          <cell r="A59" t="str">
            <v>3115</v>
          </cell>
          <cell r="B59" t="str">
            <v>115--0</v>
          </cell>
          <cell r="C59">
            <v>3</v>
          </cell>
          <cell r="D59">
            <v>26</v>
          </cell>
          <cell r="E59">
            <v>22</v>
          </cell>
          <cell r="F59">
            <v>1</v>
          </cell>
          <cell r="G59">
            <v>0</v>
          </cell>
          <cell r="H59">
            <v>3</v>
          </cell>
        </row>
        <row r="60">
          <cell r="A60" t="str">
            <v>1116</v>
          </cell>
          <cell r="B60" t="str">
            <v>116--0</v>
          </cell>
          <cell r="C60">
            <v>1</v>
          </cell>
          <cell r="D60">
            <v>5</v>
          </cell>
          <cell r="E60">
            <v>4</v>
          </cell>
          <cell r="F60">
            <v>0</v>
          </cell>
          <cell r="G60">
            <v>0</v>
          </cell>
          <cell r="H60">
            <v>1</v>
          </cell>
        </row>
        <row r="61">
          <cell r="A61" t="str">
            <v>2116</v>
          </cell>
          <cell r="B61" t="str">
            <v>116--0</v>
          </cell>
          <cell r="C61">
            <v>2</v>
          </cell>
          <cell r="D61">
            <v>32</v>
          </cell>
          <cell r="E61">
            <v>28</v>
          </cell>
          <cell r="F61">
            <v>0</v>
          </cell>
          <cell r="G61">
            <v>0</v>
          </cell>
          <cell r="H61">
            <v>4</v>
          </cell>
        </row>
        <row r="62">
          <cell r="A62" t="str">
            <v>3116</v>
          </cell>
          <cell r="B62" t="str">
            <v>116--0</v>
          </cell>
          <cell r="C62">
            <v>3</v>
          </cell>
          <cell r="D62">
            <v>26</v>
          </cell>
          <cell r="E62">
            <v>23</v>
          </cell>
          <cell r="F62">
            <v>0</v>
          </cell>
          <cell r="G62">
            <v>0</v>
          </cell>
          <cell r="H62">
            <v>3</v>
          </cell>
        </row>
        <row r="63">
          <cell r="A63" t="str">
            <v>1117</v>
          </cell>
          <cell r="B63" t="str">
            <v>117--0</v>
          </cell>
          <cell r="C63">
            <v>1</v>
          </cell>
          <cell r="D63">
            <v>5</v>
          </cell>
          <cell r="E63">
            <v>4</v>
          </cell>
          <cell r="F63">
            <v>0</v>
          </cell>
          <cell r="G63">
            <v>0</v>
          </cell>
          <cell r="H63">
            <v>1</v>
          </cell>
        </row>
        <row r="64">
          <cell r="A64" t="str">
            <v>2117</v>
          </cell>
          <cell r="B64" t="str">
            <v>117--0</v>
          </cell>
          <cell r="C64">
            <v>2</v>
          </cell>
          <cell r="D64">
            <v>32</v>
          </cell>
          <cell r="E64">
            <v>28</v>
          </cell>
          <cell r="F64">
            <v>0</v>
          </cell>
          <cell r="G64">
            <v>0</v>
          </cell>
          <cell r="H64">
            <v>4</v>
          </cell>
        </row>
        <row r="65">
          <cell r="A65" t="str">
            <v>3117</v>
          </cell>
          <cell r="B65" t="str">
            <v>117--0</v>
          </cell>
          <cell r="C65">
            <v>3</v>
          </cell>
          <cell r="D65">
            <v>26</v>
          </cell>
          <cell r="E65">
            <v>23</v>
          </cell>
          <cell r="F65">
            <v>0</v>
          </cell>
          <cell r="G65">
            <v>0</v>
          </cell>
          <cell r="H65">
            <v>3</v>
          </cell>
        </row>
        <row r="66">
          <cell r="A66" t="str">
            <v>1118</v>
          </cell>
          <cell r="B66" t="str">
            <v>118--0</v>
          </cell>
          <cell r="C66">
            <v>1</v>
          </cell>
          <cell r="D66">
            <v>5</v>
          </cell>
          <cell r="E66">
            <v>4</v>
          </cell>
          <cell r="F66">
            <v>0</v>
          </cell>
          <cell r="G66">
            <v>0</v>
          </cell>
          <cell r="H66">
            <v>1</v>
          </cell>
        </row>
        <row r="67">
          <cell r="A67" t="str">
            <v>2118</v>
          </cell>
          <cell r="B67" t="str">
            <v>118--0</v>
          </cell>
          <cell r="C67">
            <v>2</v>
          </cell>
          <cell r="D67">
            <v>32</v>
          </cell>
          <cell r="E67">
            <v>28</v>
          </cell>
          <cell r="F67">
            <v>0</v>
          </cell>
          <cell r="G67">
            <v>0</v>
          </cell>
          <cell r="H67">
            <v>4</v>
          </cell>
        </row>
        <row r="68">
          <cell r="A68" t="str">
            <v>3118</v>
          </cell>
          <cell r="B68" t="str">
            <v>118--0</v>
          </cell>
          <cell r="C68">
            <v>3</v>
          </cell>
          <cell r="D68">
            <v>26</v>
          </cell>
          <cell r="E68">
            <v>23</v>
          </cell>
          <cell r="F68">
            <v>0</v>
          </cell>
          <cell r="G68">
            <v>0</v>
          </cell>
          <cell r="H68">
            <v>3</v>
          </cell>
        </row>
        <row r="69">
          <cell r="A69" t="str">
            <v>1119</v>
          </cell>
          <cell r="B69" t="str">
            <v>119--0</v>
          </cell>
          <cell r="C69">
            <v>1</v>
          </cell>
          <cell r="D69">
            <v>5</v>
          </cell>
          <cell r="E69">
            <v>4</v>
          </cell>
          <cell r="F69">
            <v>0</v>
          </cell>
          <cell r="G69">
            <v>0</v>
          </cell>
          <cell r="H69">
            <v>1</v>
          </cell>
        </row>
        <row r="70">
          <cell r="A70" t="str">
            <v>2119</v>
          </cell>
          <cell r="B70" t="str">
            <v>119--0</v>
          </cell>
          <cell r="C70">
            <v>2</v>
          </cell>
          <cell r="D70">
            <v>32</v>
          </cell>
          <cell r="E70">
            <v>28</v>
          </cell>
          <cell r="F70">
            <v>0</v>
          </cell>
          <cell r="G70">
            <v>0</v>
          </cell>
          <cell r="H70">
            <v>4</v>
          </cell>
        </row>
        <row r="71">
          <cell r="A71" t="str">
            <v>3119</v>
          </cell>
          <cell r="B71" t="str">
            <v>119--0</v>
          </cell>
          <cell r="C71">
            <v>3</v>
          </cell>
          <cell r="D71">
            <v>26</v>
          </cell>
          <cell r="E71">
            <v>22</v>
          </cell>
          <cell r="F71">
            <v>1</v>
          </cell>
          <cell r="G71">
            <v>0</v>
          </cell>
          <cell r="H71">
            <v>3</v>
          </cell>
        </row>
        <row r="72">
          <cell r="A72" t="str">
            <v>112</v>
          </cell>
          <cell r="B72" t="str">
            <v>12--0</v>
          </cell>
          <cell r="C72">
            <v>1</v>
          </cell>
          <cell r="D72">
            <v>5</v>
          </cell>
          <cell r="E72">
            <v>4</v>
          </cell>
          <cell r="F72">
            <v>1</v>
          </cell>
          <cell r="G72">
            <v>0</v>
          </cell>
          <cell r="H72">
            <v>0</v>
          </cell>
        </row>
        <row r="73">
          <cell r="A73" t="str">
            <v>212</v>
          </cell>
          <cell r="B73" t="str">
            <v>12--0</v>
          </cell>
          <cell r="C73">
            <v>2</v>
          </cell>
          <cell r="D73">
            <v>32</v>
          </cell>
          <cell r="E73">
            <v>32</v>
          </cell>
          <cell r="F73">
            <v>0</v>
          </cell>
          <cell r="G73">
            <v>0</v>
          </cell>
          <cell r="H73">
            <v>0</v>
          </cell>
        </row>
        <row r="74">
          <cell r="A74" t="str">
            <v>312</v>
          </cell>
          <cell r="B74" t="str">
            <v>12--0</v>
          </cell>
          <cell r="C74">
            <v>3</v>
          </cell>
          <cell r="D74">
            <v>26</v>
          </cell>
          <cell r="E74">
            <v>26</v>
          </cell>
          <cell r="F74">
            <v>0</v>
          </cell>
          <cell r="G74">
            <v>0</v>
          </cell>
          <cell r="H74">
            <v>0</v>
          </cell>
        </row>
        <row r="75">
          <cell r="A75" t="str">
            <v>1120</v>
          </cell>
          <cell r="B75" t="str">
            <v>120--0</v>
          </cell>
          <cell r="C75">
            <v>1</v>
          </cell>
          <cell r="D75">
            <v>5</v>
          </cell>
          <cell r="E75">
            <v>3</v>
          </cell>
          <cell r="F75">
            <v>1</v>
          </cell>
          <cell r="G75">
            <v>0</v>
          </cell>
          <cell r="H75">
            <v>1</v>
          </cell>
        </row>
        <row r="76">
          <cell r="A76" t="str">
            <v>2120</v>
          </cell>
          <cell r="B76" t="str">
            <v>120--0</v>
          </cell>
          <cell r="C76">
            <v>2</v>
          </cell>
          <cell r="D76">
            <v>32</v>
          </cell>
          <cell r="E76">
            <v>28</v>
          </cell>
          <cell r="F76">
            <v>0</v>
          </cell>
          <cell r="G76">
            <v>0</v>
          </cell>
          <cell r="H76">
            <v>4</v>
          </cell>
        </row>
        <row r="77">
          <cell r="A77" t="str">
            <v>3120</v>
          </cell>
          <cell r="B77" t="str">
            <v>120--0</v>
          </cell>
          <cell r="C77">
            <v>3</v>
          </cell>
          <cell r="D77">
            <v>26</v>
          </cell>
          <cell r="E77">
            <v>21</v>
          </cell>
          <cell r="F77">
            <v>2</v>
          </cell>
          <cell r="G77">
            <v>0</v>
          </cell>
          <cell r="H77">
            <v>3</v>
          </cell>
        </row>
        <row r="78">
          <cell r="A78" t="str">
            <v>1121</v>
          </cell>
          <cell r="B78" t="str">
            <v>121--0</v>
          </cell>
          <cell r="C78">
            <v>1</v>
          </cell>
          <cell r="D78">
            <v>5</v>
          </cell>
          <cell r="E78">
            <v>4</v>
          </cell>
          <cell r="F78">
            <v>0</v>
          </cell>
          <cell r="G78">
            <v>0</v>
          </cell>
          <cell r="H78">
            <v>1</v>
          </cell>
        </row>
        <row r="79">
          <cell r="A79" t="str">
            <v>2121</v>
          </cell>
          <cell r="B79" t="str">
            <v>121--0</v>
          </cell>
          <cell r="C79">
            <v>2</v>
          </cell>
          <cell r="D79">
            <v>32</v>
          </cell>
          <cell r="E79">
            <v>28</v>
          </cell>
          <cell r="F79">
            <v>0</v>
          </cell>
          <cell r="G79">
            <v>0</v>
          </cell>
          <cell r="H79">
            <v>4</v>
          </cell>
        </row>
        <row r="80">
          <cell r="A80" t="str">
            <v>3121</v>
          </cell>
          <cell r="B80" t="str">
            <v>121--0</v>
          </cell>
          <cell r="C80">
            <v>3</v>
          </cell>
          <cell r="D80">
            <v>26</v>
          </cell>
          <cell r="E80">
            <v>23</v>
          </cell>
          <cell r="F80">
            <v>0</v>
          </cell>
          <cell r="G80">
            <v>0</v>
          </cell>
          <cell r="H80">
            <v>3</v>
          </cell>
        </row>
        <row r="81">
          <cell r="A81" t="str">
            <v>1122</v>
          </cell>
          <cell r="B81" t="str">
            <v>122--0</v>
          </cell>
          <cell r="C81">
            <v>1</v>
          </cell>
          <cell r="D81">
            <v>5</v>
          </cell>
          <cell r="E81">
            <v>4</v>
          </cell>
          <cell r="F81">
            <v>0</v>
          </cell>
          <cell r="G81">
            <v>0</v>
          </cell>
          <cell r="H81">
            <v>1</v>
          </cell>
        </row>
        <row r="82">
          <cell r="A82" t="str">
            <v>2122</v>
          </cell>
          <cell r="B82" t="str">
            <v>122--0</v>
          </cell>
          <cell r="C82">
            <v>2</v>
          </cell>
          <cell r="D82">
            <v>32</v>
          </cell>
          <cell r="E82">
            <v>28</v>
          </cell>
          <cell r="F82">
            <v>0</v>
          </cell>
          <cell r="G82">
            <v>0</v>
          </cell>
          <cell r="H82">
            <v>4</v>
          </cell>
        </row>
        <row r="83">
          <cell r="A83" t="str">
            <v>3122</v>
          </cell>
          <cell r="B83" t="str">
            <v>122--0</v>
          </cell>
          <cell r="C83">
            <v>3</v>
          </cell>
          <cell r="D83">
            <v>26</v>
          </cell>
          <cell r="E83">
            <v>22</v>
          </cell>
          <cell r="F83">
            <v>1</v>
          </cell>
          <cell r="G83">
            <v>0</v>
          </cell>
          <cell r="H83">
            <v>3</v>
          </cell>
        </row>
        <row r="84">
          <cell r="A84" t="str">
            <v>1123</v>
          </cell>
          <cell r="B84" t="str">
            <v>123--0</v>
          </cell>
          <cell r="C84">
            <v>1</v>
          </cell>
          <cell r="D84">
            <v>5</v>
          </cell>
          <cell r="E84">
            <v>3</v>
          </cell>
          <cell r="F84">
            <v>1</v>
          </cell>
          <cell r="G84">
            <v>0</v>
          </cell>
          <cell r="H84">
            <v>1</v>
          </cell>
        </row>
        <row r="85">
          <cell r="A85" t="str">
            <v>2123</v>
          </cell>
          <cell r="B85" t="str">
            <v>123--0</v>
          </cell>
          <cell r="C85">
            <v>2</v>
          </cell>
          <cell r="D85">
            <v>32</v>
          </cell>
          <cell r="E85">
            <v>27</v>
          </cell>
          <cell r="F85">
            <v>1</v>
          </cell>
          <cell r="G85">
            <v>0</v>
          </cell>
          <cell r="H85">
            <v>4</v>
          </cell>
        </row>
        <row r="86">
          <cell r="A86" t="str">
            <v>3123</v>
          </cell>
          <cell r="B86" t="str">
            <v>123--0</v>
          </cell>
          <cell r="C86">
            <v>3</v>
          </cell>
          <cell r="D86">
            <v>26</v>
          </cell>
          <cell r="E86">
            <v>21</v>
          </cell>
          <cell r="F86">
            <v>2</v>
          </cell>
          <cell r="G86">
            <v>0</v>
          </cell>
          <cell r="H86">
            <v>3</v>
          </cell>
        </row>
        <row r="87">
          <cell r="A87" t="str">
            <v>1124</v>
          </cell>
          <cell r="B87" t="str">
            <v>124--0</v>
          </cell>
          <cell r="C87">
            <v>1</v>
          </cell>
          <cell r="D87">
            <v>5</v>
          </cell>
          <cell r="E87">
            <v>3</v>
          </cell>
          <cell r="F87">
            <v>1</v>
          </cell>
          <cell r="G87">
            <v>0</v>
          </cell>
          <cell r="H87">
            <v>1</v>
          </cell>
        </row>
        <row r="88">
          <cell r="A88" t="str">
            <v>2124</v>
          </cell>
          <cell r="B88" t="str">
            <v>124--0</v>
          </cell>
          <cell r="C88">
            <v>2</v>
          </cell>
          <cell r="D88">
            <v>32</v>
          </cell>
          <cell r="E88">
            <v>28</v>
          </cell>
          <cell r="F88">
            <v>0</v>
          </cell>
          <cell r="G88">
            <v>0</v>
          </cell>
          <cell r="H88">
            <v>4</v>
          </cell>
        </row>
        <row r="89">
          <cell r="A89" t="str">
            <v>3124</v>
          </cell>
          <cell r="B89" t="str">
            <v>124--0</v>
          </cell>
          <cell r="C89">
            <v>3</v>
          </cell>
          <cell r="D89">
            <v>26</v>
          </cell>
          <cell r="E89">
            <v>21</v>
          </cell>
          <cell r="F89">
            <v>2</v>
          </cell>
          <cell r="G89">
            <v>0</v>
          </cell>
          <cell r="H89">
            <v>3</v>
          </cell>
        </row>
        <row r="90">
          <cell r="A90" t="str">
            <v>1125</v>
          </cell>
          <cell r="B90" t="str">
            <v>125--0</v>
          </cell>
          <cell r="C90">
            <v>1</v>
          </cell>
          <cell r="D90">
            <v>5</v>
          </cell>
          <cell r="E90">
            <v>0</v>
          </cell>
          <cell r="F90">
            <v>0</v>
          </cell>
          <cell r="G90">
            <v>4</v>
          </cell>
          <cell r="H90">
            <v>1</v>
          </cell>
        </row>
        <row r="91">
          <cell r="A91" t="str">
            <v>2125</v>
          </cell>
          <cell r="B91" t="str">
            <v>125--0</v>
          </cell>
          <cell r="C91">
            <v>2</v>
          </cell>
          <cell r="D91">
            <v>32</v>
          </cell>
          <cell r="E91">
            <v>8</v>
          </cell>
          <cell r="F91">
            <v>0</v>
          </cell>
          <cell r="G91">
            <v>21</v>
          </cell>
          <cell r="H91">
            <v>3</v>
          </cell>
        </row>
        <row r="92">
          <cell r="A92" t="str">
            <v>3125</v>
          </cell>
          <cell r="B92" t="str">
            <v>125--0</v>
          </cell>
          <cell r="C92">
            <v>3</v>
          </cell>
          <cell r="D92">
            <v>26</v>
          </cell>
          <cell r="E92">
            <v>2</v>
          </cell>
          <cell r="F92">
            <v>0</v>
          </cell>
          <cell r="G92">
            <v>21</v>
          </cell>
          <cell r="H92">
            <v>3</v>
          </cell>
        </row>
        <row r="93">
          <cell r="A93" t="str">
            <v>113</v>
          </cell>
          <cell r="B93" t="str">
            <v>13--0</v>
          </cell>
          <cell r="C93">
            <v>1</v>
          </cell>
          <cell r="D93">
            <v>5</v>
          </cell>
          <cell r="E93">
            <v>5</v>
          </cell>
          <cell r="F93">
            <v>0</v>
          </cell>
          <cell r="G93">
            <v>0</v>
          </cell>
          <cell r="H93">
            <v>0</v>
          </cell>
        </row>
        <row r="94">
          <cell r="A94" t="str">
            <v>213</v>
          </cell>
          <cell r="B94" t="str">
            <v>13--0</v>
          </cell>
          <cell r="C94">
            <v>2</v>
          </cell>
          <cell r="D94">
            <v>32</v>
          </cell>
          <cell r="E94">
            <v>31</v>
          </cell>
          <cell r="F94">
            <v>0</v>
          </cell>
          <cell r="G94">
            <v>1</v>
          </cell>
          <cell r="H94">
            <v>0</v>
          </cell>
        </row>
        <row r="95">
          <cell r="A95" t="str">
            <v>313</v>
          </cell>
          <cell r="B95" t="str">
            <v>13--0</v>
          </cell>
          <cell r="C95">
            <v>3</v>
          </cell>
          <cell r="D95">
            <v>26</v>
          </cell>
          <cell r="E95">
            <v>25</v>
          </cell>
          <cell r="F95">
            <v>0</v>
          </cell>
          <cell r="G95">
            <v>1</v>
          </cell>
          <cell r="H95">
            <v>0</v>
          </cell>
        </row>
        <row r="96">
          <cell r="A96" t="str">
            <v>114</v>
          </cell>
          <cell r="B96" t="str">
            <v>14--0</v>
          </cell>
          <cell r="C96">
            <v>1</v>
          </cell>
          <cell r="D96">
            <v>5</v>
          </cell>
          <cell r="E96">
            <v>0</v>
          </cell>
          <cell r="F96">
            <v>0</v>
          </cell>
          <cell r="G96">
            <v>0</v>
          </cell>
          <cell r="H96">
            <v>5</v>
          </cell>
        </row>
        <row r="97">
          <cell r="A97" t="str">
            <v>214</v>
          </cell>
          <cell r="B97" t="str">
            <v>14--0</v>
          </cell>
          <cell r="C97">
            <v>2</v>
          </cell>
          <cell r="D97">
            <v>32</v>
          </cell>
          <cell r="E97">
            <v>0</v>
          </cell>
          <cell r="F97">
            <v>0</v>
          </cell>
          <cell r="G97">
            <v>0</v>
          </cell>
          <cell r="H97">
            <v>32</v>
          </cell>
        </row>
        <row r="98">
          <cell r="A98" t="str">
            <v>314</v>
          </cell>
          <cell r="B98" t="str">
            <v>14--0</v>
          </cell>
          <cell r="C98">
            <v>3</v>
          </cell>
          <cell r="D98">
            <v>26</v>
          </cell>
          <cell r="E98">
            <v>0</v>
          </cell>
          <cell r="F98">
            <v>0</v>
          </cell>
          <cell r="G98">
            <v>0</v>
          </cell>
          <cell r="H98">
            <v>26</v>
          </cell>
        </row>
        <row r="99">
          <cell r="A99" t="str">
            <v>115</v>
          </cell>
          <cell r="B99" t="str">
            <v>15--0</v>
          </cell>
          <cell r="C99">
            <v>1</v>
          </cell>
          <cell r="D99">
            <v>5</v>
          </cell>
          <cell r="E99">
            <v>0</v>
          </cell>
          <cell r="F99">
            <v>0</v>
          </cell>
          <cell r="G99">
            <v>0</v>
          </cell>
          <cell r="H99">
            <v>5</v>
          </cell>
        </row>
        <row r="100">
          <cell r="A100" t="str">
            <v>215</v>
          </cell>
          <cell r="B100" t="str">
            <v>15--0</v>
          </cell>
          <cell r="C100">
            <v>2</v>
          </cell>
          <cell r="D100">
            <v>32</v>
          </cell>
          <cell r="E100">
            <v>0</v>
          </cell>
          <cell r="F100">
            <v>0</v>
          </cell>
          <cell r="G100">
            <v>0</v>
          </cell>
          <cell r="H100">
            <v>32</v>
          </cell>
        </row>
        <row r="101">
          <cell r="A101" t="str">
            <v>315</v>
          </cell>
          <cell r="B101" t="str">
            <v>15--0</v>
          </cell>
          <cell r="C101">
            <v>3</v>
          </cell>
          <cell r="D101">
            <v>26</v>
          </cell>
          <cell r="E101">
            <v>0</v>
          </cell>
          <cell r="F101">
            <v>0</v>
          </cell>
          <cell r="G101">
            <v>0</v>
          </cell>
          <cell r="H101">
            <v>26</v>
          </cell>
        </row>
        <row r="102">
          <cell r="A102" t="str">
            <v>116</v>
          </cell>
          <cell r="B102" t="str">
            <v>16--0</v>
          </cell>
          <cell r="C102">
            <v>1</v>
          </cell>
          <cell r="D102">
            <v>5</v>
          </cell>
          <cell r="E102">
            <v>4</v>
          </cell>
          <cell r="F102">
            <v>1</v>
          </cell>
          <cell r="G102">
            <v>0</v>
          </cell>
          <cell r="H102">
            <v>0</v>
          </cell>
        </row>
        <row r="103">
          <cell r="A103" t="str">
            <v>216</v>
          </cell>
          <cell r="B103" t="str">
            <v>16--0</v>
          </cell>
          <cell r="C103">
            <v>2</v>
          </cell>
          <cell r="D103">
            <v>32</v>
          </cell>
          <cell r="E103">
            <v>31</v>
          </cell>
          <cell r="F103">
            <v>1</v>
          </cell>
          <cell r="G103">
            <v>0</v>
          </cell>
          <cell r="H103">
            <v>0</v>
          </cell>
        </row>
        <row r="104">
          <cell r="A104" t="str">
            <v>316</v>
          </cell>
          <cell r="B104" t="str">
            <v>16--0</v>
          </cell>
          <cell r="C104">
            <v>3</v>
          </cell>
          <cell r="D104">
            <v>26</v>
          </cell>
          <cell r="E104">
            <v>26</v>
          </cell>
          <cell r="F104">
            <v>0</v>
          </cell>
          <cell r="G104">
            <v>0</v>
          </cell>
          <cell r="H104">
            <v>0</v>
          </cell>
        </row>
        <row r="105">
          <cell r="A105" t="str">
            <v>117</v>
          </cell>
          <cell r="B105" t="str">
            <v>17--0</v>
          </cell>
          <cell r="C105">
            <v>1</v>
          </cell>
          <cell r="D105">
            <v>5</v>
          </cell>
          <cell r="E105">
            <v>5</v>
          </cell>
          <cell r="F105">
            <v>0</v>
          </cell>
          <cell r="G105">
            <v>0</v>
          </cell>
          <cell r="H105">
            <v>0</v>
          </cell>
        </row>
        <row r="106">
          <cell r="A106" t="str">
            <v>217</v>
          </cell>
          <cell r="B106" t="str">
            <v>17--0</v>
          </cell>
          <cell r="C106">
            <v>2</v>
          </cell>
          <cell r="D106">
            <v>32</v>
          </cell>
          <cell r="E106">
            <v>31</v>
          </cell>
          <cell r="F106">
            <v>1</v>
          </cell>
          <cell r="G106">
            <v>0</v>
          </cell>
          <cell r="H106">
            <v>0</v>
          </cell>
        </row>
        <row r="107">
          <cell r="A107" t="str">
            <v>317</v>
          </cell>
          <cell r="B107" t="str">
            <v>17--0</v>
          </cell>
          <cell r="C107">
            <v>3</v>
          </cell>
          <cell r="D107">
            <v>26</v>
          </cell>
          <cell r="E107">
            <v>26</v>
          </cell>
          <cell r="F107">
            <v>0</v>
          </cell>
          <cell r="G107">
            <v>0</v>
          </cell>
          <cell r="H107">
            <v>0</v>
          </cell>
        </row>
        <row r="108">
          <cell r="A108" t="str">
            <v>118</v>
          </cell>
          <cell r="B108" t="str">
            <v>18--0</v>
          </cell>
          <cell r="C108">
            <v>1</v>
          </cell>
          <cell r="D108">
            <v>5</v>
          </cell>
          <cell r="E108">
            <v>4</v>
          </cell>
          <cell r="F108">
            <v>1</v>
          </cell>
          <cell r="G108">
            <v>0</v>
          </cell>
          <cell r="H108">
            <v>0</v>
          </cell>
        </row>
        <row r="109">
          <cell r="A109" t="str">
            <v>218</v>
          </cell>
          <cell r="B109" t="str">
            <v>18--0</v>
          </cell>
          <cell r="C109">
            <v>2</v>
          </cell>
          <cell r="D109">
            <v>32</v>
          </cell>
          <cell r="E109">
            <v>30</v>
          </cell>
          <cell r="F109">
            <v>2</v>
          </cell>
          <cell r="G109">
            <v>0</v>
          </cell>
          <cell r="H109">
            <v>0</v>
          </cell>
        </row>
        <row r="110">
          <cell r="A110" t="str">
            <v>318</v>
          </cell>
          <cell r="B110" t="str">
            <v>18--0</v>
          </cell>
          <cell r="C110">
            <v>3</v>
          </cell>
          <cell r="D110">
            <v>26</v>
          </cell>
          <cell r="E110">
            <v>26</v>
          </cell>
          <cell r="F110">
            <v>0</v>
          </cell>
          <cell r="G110">
            <v>0</v>
          </cell>
          <cell r="H110">
            <v>0</v>
          </cell>
        </row>
        <row r="111">
          <cell r="A111" t="str">
            <v>119</v>
          </cell>
          <cell r="B111" t="str">
            <v>19--0</v>
          </cell>
          <cell r="C111">
            <v>1</v>
          </cell>
          <cell r="D111">
            <v>5</v>
          </cell>
          <cell r="E111">
            <v>4</v>
          </cell>
          <cell r="F111">
            <v>1</v>
          </cell>
          <cell r="G111">
            <v>0</v>
          </cell>
          <cell r="H111">
            <v>0</v>
          </cell>
        </row>
        <row r="112">
          <cell r="A112" t="str">
            <v>219</v>
          </cell>
          <cell r="B112" t="str">
            <v>19--0</v>
          </cell>
          <cell r="C112">
            <v>2</v>
          </cell>
          <cell r="D112">
            <v>32</v>
          </cell>
          <cell r="E112">
            <v>30</v>
          </cell>
          <cell r="F112">
            <v>2</v>
          </cell>
          <cell r="G112">
            <v>0</v>
          </cell>
          <cell r="H112">
            <v>0</v>
          </cell>
        </row>
        <row r="113">
          <cell r="A113" t="str">
            <v>319</v>
          </cell>
          <cell r="B113" t="str">
            <v>19--0</v>
          </cell>
          <cell r="C113">
            <v>3</v>
          </cell>
          <cell r="D113">
            <v>26</v>
          </cell>
          <cell r="E113">
            <v>26</v>
          </cell>
          <cell r="F113">
            <v>0</v>
          </cell>
          <cell r="G113">
            <v>0</v>
          </cell>
          <cell r="H113">
            <v>0</v>
          </cell>
        </row>
        <row r="114">
          <cell r="A114" t="str">
            <v>12</v>
          </cell>
          <cell r="B114" t="str">
            <v>2--0</v>
          </cell>
          <cell r="C114">
            <v>1</v>
          </cell>
          <cell r="D114">
            <v>5</v>
          </cell>
          <cell r="E114">
            <v>0</v>
          </cell>
          <cell r="F114">
            <v>0</v>
          </cell>
          <cell r="G114">
            <v>0</v>
          </cell>
          <cell r="H114">
            <v>5</v>
          </cell>
        </row>
        <row r="115">
          <cell r="A115" t="str">
            <v>22</v>
          </cell>
          <cell r="B115" t="str">
            <v>2--0</v>
          </cell>
          <cell r="C115">
            <v>2</v>
          </cell>
          <cell r="D115">
            <v>32</v>
          </cell>
          <cell r="E115">
            <v>0</v>
          </cell>
          <cell r="F115">
            <v>0</v>
          </cell>
          <cell r="G115">
            <v>0</v>
          </cell>
          <cell r="H115">
            <v>32</v>
          </cell>
        </row>
        <row r="116">
          <cell r="A116" t="str">
            <v>32</v>
          </cell>
          <cell r="B116" t="str">
            <v>2--0</v>
          </cell>
          <cell r="C116">
            <v>3</v>
          </cell>
          <cell r="D116">
            <v>26</v>
          </cell>
          <cell r="E116">
            <v>0</v>
          </cell>
          <cell r="F116">
            <v>0</v>
          </cell>
          <cell r="G116">
            <v>0</v>
          </cell>
          <cell r="H116">
            <v>26</v>
          </cell>
        </row>
        <row r="117">
          <cell r="A117" t="str">
            <v>120</v>
          </cell>
          <cell r="B117" t="str">
            <v>20--0</v>
          </cell>
          <cell r="C117">
            <v>1</v>
          </cell>
          <cell r="D117">
            <v>5</v>
          </cell>
          <cell r="E117">
            <v>4</v>
          </cell>
          <cell r="F117">
            <v>1</v>
          </cell>
          <cell r="G117">
            <v>0</v>
          </cell>
          <cell r="H117">
            <v>0</v>
          </cell>
        </row>
        <row r="118">
          <cell r="A118" t="str">
            <v>220</v>
          </cell>
          <cell r="B118" t="str">
            <v>20--0</v>
          </cell>
          <cell r="C118">
            <v>2</v>
          </cell>
          <cell r="D118">
            <v>32</v>
          </cell>
          <cell r="E118">
            <v>32</v>
          </cell>
          <cell r="F118">
            <v>0</v>
          </cell>
          <cell r="G118">
            <v>0</v>
          </cell>
          <cell r="H118">
            <v>0</v>
          </cell>
        </row>
        <row r="119">
          <cell r="A119" t="str">
            <v>320</v>
          </cell>
          <cell r="B119" t="str">
            <v>20--0</v>
          </cell>
          <cell r="C119">
            <v>3</v>
          </cell>
          <cell r="D119">
            <v>26</v>
          </cell>
          <cell r="E119">
            <v>26</v>
          </cell>
          <cell r="F119">
            <v>0</v>
          </cell>
          <cell r="G119">
            <v>0</v>
          </cell>
          <cell r="H119">
            <v>0</v>
          </cell>
        </row>
        <row r="120">
          <cell r="A120" t="str">
            <v>121</v>
          </cell>
          <cell r="B120" t="str">
            <v>21--0</v>
          </cell>
          <cell r="C120">
            <v>1</v>
          </cell>
          <cell r="D120">
            <v>5</v>
          </cell>
          <cell r="E120">
            <v>4</v>
          </cell>
          <cell r="F120">
            <v>1</v>
          </cell>
          <cell r="G120">
            <v>0</v>
          </cell>
          <cell r="H120">
            <v>0</v>
          </cell>
        </row>
        <row r="121">
          <cell r="A121" t="str">
            <v>221</v>
          </cell>
          <cell r="B121" t="str">
            <v>21--0</v>
          </cell>
          <cell r="C121">
            <v>2</v>
          </cell>
          <cell r="D121">
            <v>32</v>
          </cell>
          <cell r="E121">
            <v>31</v>
          </cell>
          <cell r="F121">
            <v>1</v>
          </cell>
          <cell r="G121">
            <v>0</v>
          </cell>
          <cell r="H121">
            <v>0</v>
          </cell>
        </row>
        <row r="122">
          <cell r="A122" t="str">
            <v>321</v>
          </cell>
          <cell r="B122" t="str">
            <v>21--0</v>
          </cell>
          <cell r="C122">
            <v>3</v>
          </cell>
          <cell r="D122">
            <v>26</v>
          </cell>
          <cell r="E122">
            <v>25</v>
          </cell>
          <cell r="F122">
            <v>1</v>
          </cell>
          <cell r="G122">
            <v>0</v>
          </cell>
          <cell r="H122">
            <v>0</v>
          </cell>
        </row>
        <row r="123">
          <cell r="A123" t="str">
            <v>122</v>
          </cell>
          <cell r="B123" t="str">
            <v>22--0</v>
          </cell>
          <cell r="C123">
            <v>1</v>
          </cell>
          <cell r="D123">
            <v>5</v>
          </cell>
          <cell r="E123">
            <v>4</v>
          </cell>
          <cell r="F123">
            <v>1</v>
          </cell>
          <cell r="G123">
            <v>0</v>
          </cell>
          <cell r="H123">
            <v>0</v>
          </cell>
        </row>
        <row r="124">
          <cell r="A124" t="str">
            <v>222</v>
          </cell>
          <cell r="B124" t="str">
            <v>22--0</v>
          </cell>
          <cell r="C124">
            <v>2</v>
          </cell>
          <cell r="D124">
            <v>32</v>
          </cell>
          <cell r="E124">
            <v>31</v>
          </cell>
          <cell r="F124">
            <v>1</v>
          </cell>
          <cell r="G124">
            <v>0</v>
          </cell>
          <cell r="H124">
            <v>0</v>
          </cell>
        </row>
        <row r="125">
          <cell r="A125" t="str">
            <v>322</v>
          </cell>
          <cell r="B125" t="str">
            <v>22--0</v>
          </cell>
          <cell r="C125">
            <v>3</v>
          </cell>
          <cell r="D125">
            <v>26</v>
          </cell>
          <cell r="E125">
            <v>25</v>
          </cell>
          <cell r="F125">
            <v>1</v>
          </cell>
          <cell r="G125">
            <v>0</v>
          </cell>
          <cell r="H125">
            <v>0</v>
          </cell>
        </row>
        <row r="126">
          <cell r="A126" t="str">
            <v>123</v>
          </cell>
          <cell r="B126" t="str">
            <v>23--0</v>
          </cell>
          <cell r="C126">
            <v>1</v>
          </cell>
          <cell r="D126">
            <v>5</v>
          </cell>
          <cell r="E126">
            <v>5</v>
          </cell>
          <cell r="F126">
            <v>0</v>
          </cell>
          <cell r="G126">
            <v>0</v>
          </cell>
          <cell r="H126">
            <v>0</v>
          </cell>
        </row>
        <row r="127">
          <cell r="A127" t="str">
            <v>223</v>
          </cell>
          <cell r="B127" t="str">
            <v>23--0</v>
          </cell>
          <cell r="C127">
            <v>2</v>
          </cell>
          <cell r="D127">
            <v>32</v>
          </cell>
          <cell r="E127">
            <v>32</v>
          </cell>
          <cell r="F127">
            <v>0</v>
          </cell>
          <cell r="G127">
            <v>0</v>
          </cell>
          <cell r="H127">
            <v>0</v>
          </cell>
        </row>
        <row r="128">
          <cell r="A128" t="str">
            <v>323</v>
          </cell>
          <cell r="B128" t="str">
            <v>23--0</v>
          </cell>
          <cell r="C128">
            <v>3</v>
          </cell>
          <cell r="D128">
            <v>26</v>
          </cell>
          <cell r="E128">
            <v>26</v>
          </cell>
          <cell r="F128">
            <v>0</v>
          </cell>
          <cell r="G128">
            <v>0</v>
          </cell>
          <cell r="H128">
            <v>0</v>
          </cell>
        </row>
        <row r="129">
          <cell r="A129" t="str">
            <v>124</v>
          </cell>
          <cell r="B129" t="str">
            <v>24--0</v>
          </cell>
          <cell r="C129">
            <v>1</v>
          </cell>
          <cell r="D129">
            <v>5</v>
          </cell>
          <cell r="E129">
            <v>4</v>
          </cell>
          <cell r="F129">
            <v>1</v>
          </cell>
          <cell r="G129">
            <v>0</v>
          </cell>
          <cell r="H129">
            <v>0</v>
          </cell>
        </row>
        <row r="130">
          <cell r="A130" t="str">
            <v>224</v>
          </cell>
          <cell r="B130" t="str">
            <v>24--0</v>
          </cell>
          <cell r="C130">
            <v>2</v>
          </cell>
          <cell r="D130">
            <v>32</v>
          </cell>
          <cell r="E130">
            <v>31</v>
          </cell>
          <cell r="F130">
            <v>1</v>
          </cell>
          <cell r="G130">
            <v>0</v>
          </cell>
          <cell r="H130">
            <v>0</v>
          </cell>
        </row>
        <row r="131">
          <cell r="A131" t="str">
            <v>324</v>
          </cell>
          <cell r="B131" t="str">
            <v>24--0</v>
          </cell>
          <cell r="C131">
            <v>3</v>
          </cell>
          <cell r="D131">
            <v>26</v>
          </cell>
          <cell r="E131">
            <v>26</v>
          </cell>
          <cell r="F131">
            <v>0</v>
          </cell>
          <cell r="G131">
            <v>0</v>
          </cell>
          <cell r="H131">
            <v>0</v>
          </cell>
        </row>
        <row r="132">
          <cell r="A132" t="str">
            <v>125</v>
          </cell>
          <cell r="B132" t="str">
            <v>25--0</v>
          </cell>
          <cell r="C132">
            <v>1</v>
          </cell>
          <cell r="D132">
            <v>5</v>
          </cell>
          <cell r="E132">
            <v>0</v>
          </cell>
          <cell r="F132">
            <v>0</v>
          </cell>
          <cell r="G132">
            <v>0</v>
          </cell>
          <cell r="H132">
            <v>5</v>
          </cell>
        </row>
        <row r="133">
          <cell r="A133" t="str">
            <v>225</v>
          </cell>
          <cell r="B133" t="str">
            <v>25--0</v>
          </cell>
          <cell r="C133">
            <v>2</v>
          </cell>
          <cell r="D133">
            <v>32</v>
          </cell>
          <cell r="E133">
            <v>0</v>
          </cell>
          <cell r="F133">
            <v>0</v>
          </cell>
          <cell r="G133">
            <v>0</v>
          </cell>
          <cell r="H133">
            <v>32</v>
          </cell>
        </row>
        <row r="134">
          <cell r="A134" t="str">
            <v>325</v>
          </cell>
          <cell r="B134" t="str">
            <v>25--0</v>
          </cell>
          <cell r="C134">
            <v>3</v>
          </cell>
          <cell r="D134">
            <v>26</v>
          </cell>
          <cell r="E134">
            <v>0</v>
          </cell>
          <cell r="F134">
            <v>0</v>
          </cell>
          <cell r="G134">
            <v>0</v>
          </cell>
          <cell r="H134">
            <v>26</v>
          </cell>
        </row>
        <row r="135">
          <cell r="A135" t="str">
            <v>126</v>
          </cell>
          <cell r="B135" t="str">
            <v>26--0</v>
          </cell>
          <cell r="C135">
            <v>1</v>
          </cell>
          <cell r="D135">
            <v>5</v>
          </cell>
          <cell r="E135">
            <v>0</v>
          </cell>
          <cell r="F135">
            <v>0</v>
          </cell>
          <cell r="G135">
            <v>0</v>
          </cell>
          <cell r="H135">
            <v>5</v>
          </cell>
        </row>
        <row r="136">
          <cell r="A136" t="str">
            <v>226</v>
          </cell>
          <cell r="B136" t="str">
            <v>26--0</v>
          </cell>
          <cell r="C136">
            <v>2</v>
          </cell>
          <cell r="D136">
            <v>32</v>
          </cell>
          <cell r="E136">
            <v>0</v>
          </cell>
          <cell r="F136">
            <v>0</v>
          </cell>
          <cell r="G136">
            <v>0</v>
          </cell>
          <cell r="H136">
            <v>32</v>
          </cell>
        </row>
        <row r="137">
          <cell r="A137" t="str">
            <v>326</v>
          </cell>
          <cell r="B137" t="str">
            <v>26--0</v>
          </cell>
          <cell r="C137">
            <v>3</v>
          </cell>
          <cell r="D137">
            <v>26</v>
          </cell>
          <cell r="E137">
            <v>0</v>
          </cell>
          <cell r="F137">
            <v>0</v>
          </cell>
          <cell r="G137">
            <v>0</v>
          </cell>
          <cell r="H137">
            <v>26</v>
          </cell>
        </row>
        <row r="138">
          <cell r="A138" t="str">
            <v>127</v>
          </cell>
          <cell r="B138" t="str">
            <v>27--0</v>
          </cell>
          <cell r="C138">
            <v>1</v>
          </cell>
          <cell r="D138">
            <v>5</v>
          </cell>
          <cell r="E138">
            <v>5</v>
          </cell>
          <cell r="F138">
            <v>0</v>
          </cell>
          <cell r="G138">
            <v>0</v>
          </cell>
          <cell r="H138">
            <v>0</v>
          </cell>
        </row>
        <row r="139">
          <cell r="A139" t="str">
            <v>227</v>
          </cell>
          <cell r="B139" t="str">
            <v>27--0</v>
          </cell>
          <cell r="C139">
            <v>2</v>
          </cell>
          <cell r="D139">
            <v>32</v>
          </cell>
          <cell r="E139">
            <v>32</v>
          </cell>
          <cell r="F139">
            <v>0</v>
          </cell>
          <cell r="G139">
            <v>0</v>
          </cell>
          <cell r="H139">
            <v>0</v>
          </cell>
        </row>
        <row r="140">
          <cell r="A140" t="str">
            <v>327</v>
          </cell>
          <cell r="B140" t="str">
            <v>27--0</v>
          </cell>
          <cell r="C140">
            <v>3</v>
          </cell>
          <cell r="D140">
            <v>26</v>
          </cell>
          <cell r="E140">
            <v>26</v>
          </cell>
          <cell r="F140">
            <v>0</v>
          </cell>
          <cell r="G140">
            <v>0</v>
          </cell>
          <cell r="H140">
            <v>0</v>
          </cell>
        </row>
        <row r="141">
          <cell r="A141" t="str">
            <v>1279</v>
          </cell>
          <cell r="B141" t="str">
            <v>279--0</v>
          </cell>
          <cell r="C141">
            <v>1</v>
          </cell>
          <cell r="D141">
            <v>5</v>
          </cell>
          <cell r="E141">
            <v>0</v>
          </cell>
          <cell r="F141">
            <v>0</v>
          </cell>
          <cell r="G141">
            <v>0</v>
          </cell>
          <cell r="H141">
            <v>5</v>
          </cell>
        </row>
        <row r="142">
          <cell r="A142" t="str">
            <v>2279</v>
          </cell>
          <cell r="B142" t="str">
            <v>279--0</v>
          </cell>
          <cell r="C142">
            <v>2</v>
          </cell>
          <cell r="D142">
            <v>32</v>
          </cell>
          <cell r="E142">
            <v>0</v>
          </cell>
          <cell r="F142">
            <v>0</v>
          </cell>
          <cell r="G142">
            <v>0</v>
          </cell>
          <cell r="H142">
            <v>32</v>
          </cell>
        </row>
        <row r="143">
          <cell r="A143" t="str">
            <v>3279</v>
          </cell>
          <cell r="B143" t="str">
            <v>279--0</v>
          </cell>
          <cell r="C143">
            <v>3</v>
          </cell>
          <cell r="D143">
            <v>26</v>
          </cell>
          <cell r="E143">
            <v>0</v>
          </cell>
          <cell r="F143">
            <v>0</v>
          </cell>
          <cell r="G143">
            <v>0</v>
          </cell>
          <cell r="H143">
            <v>26</v>
          </cell>
        </row>
        <row r="144">
          <cell r="A144" t="str">
            <v>128</v>
          </cell>
          <cell r="B144" t="str">
            <v>28--0</v>
          </cell>
          <cell r="C144">
            <v>1</v>
          </cell>
          <cell r="D144">
            <v>5</v>
          </cell>
          <cell r="E144">
            <v>5</v>
          </cell>
          <cell r="F144">
            <v>0</v>
          </cell>
          <cell r="G144">
            <v>0</v>
          </cell>
          <cell r="H144">
            <v>0</v>
          </cell>
        </row>
        <row r="145">
          <cell r="A145" t="str">
            <v>228</v>
          </cell>
          <cell r="B145" t="str">
            <v>28--0</v>
          </cell>
          <cell r="C145">
            <v>2</v>
          </cell>
          <cell r="D145">
            <v>32</v>
          </cell>
          <cell r="E145">
            <v>32</v>
          </cell>
          <cell r="F145">
            <v>0</v>
          </cell>
          <cell r="G145">
            <v>0</v>
          </cell>
          <cell r="H145">
            <v>0</v>
          </cell>
        </row>
        <row r="146">
          <cell r="A146" t="str">
            <v>328</v>
          </cell>
          <cell r="B146" t="str">
            <v>28--0</v>
          </cell>
          <cell r="C146">
            <v>3</v>
          </cell>
          <cell r="D146">
            <v>26</v>
          </cell>
          <cell r="E146">
            <v>26</v>
          </cell>
          <cell r="F146">
            <v>0</v>
          </cell>
          <cell r="G146">
            <v>0</v>
          </cell>
          <cell r="H146">
            <v>0</v>
          </cell>
        </row>
        <row r="147">
          <cell r="A147" t="str">
            <v>1284</v>
          </cell>
          <cell r="B147" t="str">
            <v>284--0</v>
          </cell>
          <cell r="C147">
            <v>1</v>
          </cell>
          <cell r="D147">
            <v>5</v>
          </cell>
          <cell r="E147">
            <v>0</v>
          </cell>
          <cell r="F147">
            <v>0</v>
          </cell>
          <cell r="G147">
            <v>0</v>
          </cell>
          <cell r="H147">
            <v>5</v>
          </cell>
        </row>
        <row r="148">
          <cell r="A148" t="str">
            <v>2284</v>
          </cell>
          <cell r="B148" t="str">
            <v>284--0</v>
          </cell>
          <cell r="C148">
            <v>2</v>
          </cell>
          <cell r="D148">
            <v>32</v>
          </cell>
          <cell r="E148">
            <v>0</v>
          </cell>
          <cell r="F148">
            <v>0</v>
          </cell>
          <cell r="G148">
            <v>0</v>
          </cell>
          <cell r="H148">
            <v>32</v>
          </cell>
        </row>
        <row r="149">
          <cell r="A149" t="str">
            <v>3284</v>
          </cell>
          <cell r="B149" t="str">
            <v>284--0</v>
          </cell>
          <cell r="C149">
            <v>3</v>
          </cell>
          <cell r="D149">
            <v>26</v>
          </cell>
          <cell r="E149">
            <v>0</v>
          </cell>
          <cell r="F149">
            <v>0</v>
          </cell>
          <cell r="G149">
            <v>0</v>
          </cell>
          <cell r="H149">
            <v>26</v>
          </cell>
        </row>
        <row r="150">
          <cell r="A150" t="str">
            <v>1287</v>
          </cell>
          <cell r="B150" t="str">
            <v>287--0</v>
          </cell>
          <cell r="C150">
            <v>1</v>
          </cell>
          <cell r="D150">
            <v>5</v>
          </cell>
          <cell r="E150">
            <v>0</v>
          </cell>
          <cell r="F150">
            <v>0</v>
          </cell>
          <cell r="G150">
            <v>0</v>
          </cell>
          <cell r="H150">
            <v>5</v>
          </cell>
        </row>
        <row r="151">
          <cell r="A151" t="str">
            <v>2287</v>
          </cell>
          <cell r="B151" t="str">
            <v>287--0</v>
          </cell>
          <cell r="C151">
            <v>2</v>
          </cell>
          <cell r="D151">
            <v>32</v>
          </cell>
          <cell r="E151">
            <v>0</v>
          </cell>
          <cell r="F151">
            <v>0</v>
          </cell>
          <cell r="G151">
            <v>0</v>
          </cell>
          <cell r="H151">
            <v>32</v>
          </cell>
        </row>
        <row r="152">
          <cell r="A152" t="str">
            <v>3287</v>
          </cell>
          <cell r="B152" t="str">
            <v>287--0</v>
          </cell>
          <cell r="C152">
            <v>3</v>
          </cell>
          <cell r="D152">
            <v>26</v>
          </cell>
          <cell r="E152">
            <v>0</v>
          </cell>
          <cell r="F152">
            <v>0</v>
          </cell>
          <cell r="G152">
            <v>0</v>
          </cell>
          <cell r="H152">
            <v>26</v>
          </cell>
        </row>
        <row r="153">
          <cell r="A153" t="str">
            <v>1289</v>
          </cell>
          <cell r="B153" t="str">
            <v>289--0</v>
          </cell>
          <cell r="C153">
            <v>1</v>
          </cell>
          <cell r="D153">
            <v>5</v>
          </cell>
          <cell r="E153">
            <v>0</v>
          </cell>
          <cell r="F153">
            <v>0</v>
          </cell>
          <cell r="G153">
            <v>0</v>
          </cell>
          <cell r="H153">
            <v>5</v>
          </cell>
        </row>
        <row r="154">
          <cell r="A154" t="str">
            <v>2289</v>
          </cell>
          <cell r="B154" t="str">
            <v>289--0</v>
          </cell>
          <cell r="C154">
            <v>2</v>
          </cell>
          <cell r="D154">
            <v>32</v>
          </cell>
          <cell r="E154">
            <v>0</v>
          </cell>
          <cell r="F154">
            <v>0</v>
          </cell>
          <cell r="G154">
            <v>0</v>
          </cell>
          <cell r="H154">
            <v>32</v>
          </cell>
        </row>
        <row r="155">
          <cell r="A155" t="str">
            <v>3289</v>
          </cell>
          <cell r="B155" t="str">
            <v>289--0</v>
          </cell>
          <cell r="C155">
            <v>3</v>
          </cell>
          <cell r="D155">
            <v>26</v>
          </cell>
          <cell r="E155">
            <v>0</v>
          </cell>
          <cell r="F155">
            <v>0</v>
          </cell>
          <cell r="G155">
            <v>0</v>
          </cell>
          <cell r="H155">
            <v>26</v>
          </cell>
        </row>
        <row r="156">
          <cell r="A156" t="str">
            <v>129</v>
          </cell>
          <cell r="B156" t="str">
            <v>29--0</v>
          </cell>
          <cell r="C156">
            <v>1</v>
          </cell>
          <cell r="D156">
            <v>5</v>
          </cell>
          <cell r="E156">
            <v>5</v>
          </cell>
          <cell r="F156">
            <v>0</v>
          </cell>
          <cell r="G156">
            <v>0</v>
          </cell>
          <cell r="H156">
            <v>0</v>
          </cell>
        </row>
        <row r="157">
          <cell r="A157" t="str">
            <v>229</v>
          </cell>
          <cell r="B157" t="str">
            <v>29--0</v>
          </cell>
          <cell r="C157">
            <v>2</v>
          </cell>
          <cell r="D157">
            <v>32</v>
          </cell>
          <cell r="E157">
            <v>32</v>
          </cell>
          <cell r="F157">
            <v>0</v>
          </cell>
          <cell r="G157">
            <v>0</v>
          </cell>
          <cell r="H157">
            <v>0</v>
          </cell>
        </row>
        <row r="158">
          <cell r="A158" t="str">
            <v>329</v>
          </cell>
          <cell r="B158" t="str">
            <v>29--0</v>
          </cell>
          <cell r="C158">
            <v>3</v>
          </cell>
          <cell r="D158">
            <v>26</v>
          </cell>
          <cell r="E158">
            <v>26</v>
          </cell>
          <cell r="F158">
            <v>0</v>
          </cell>
          <cell r="G158">
            <v>0</v>
          </cell>
          <cell r="H158">
            <v>0</v>
          </cell>
        </row>
        <row r="159">
          <cell r="A159" t="str">
            <v>1294</v>
          </cell>
          <cell r="B159" t="str">
            <v>294--0</v>
          </cell>
          <cell r="C159">
            <v>1</v>
          </cell>
          <cell r="D159">
            <v>5</v>
          </cell>
          <cell r="E159">
            <v>0</v>
          </cell>
          <cell r="F159">
            <v>0</v>
          </cell>
          <cell r="G159">
            <v>0</v>
          </cell>
          <cell r="H159">
            <v>5</v>
          </cell>
        </row>
        <row r="160">
          <cell r="A160" t="str">
            <v>2294</v>
          </cell>
          <cell r="B160" t="str">
            <v>294--0</v>
          </cell>
          <cell r="C160">
            <v>2</v>
          </cell>
          <cell r="D160">
            <v>32</v>
          </cell>
          <cell r="E160">
            <v>0</v>
          </cell>
          <cell r="F160">
            <v>0</v>
          </cell>
          <cell r="G160">
            <v>0</v>
          </cell>
          <cell r="H160">
            <v>32</v>
          </cell>
        </row>
        <row r="161">
          <cell r="A161" t="str">
            <v>3294</v>
          </cell>
          <cell r="B161" t="str">
            <v>294--0</v>
          </cell>
          <cell r="C161">
            <v>3</v>
          </cell>
          <cell r="D161">
            <v>26</v>
          </cell>
          <cell r="E161">
            <v>0</v>
          </cell>
          <cell r="F161">
            <v>0</v>
          </cell>
          <cell r="G161">
            <v>0</v>
          </cell>
          <cell r="H161">
            <v>26</v>
          </cell>
        </row>
        <row r="162">
          <cell r="A162" t="str">
            <v>13</v>
          </cell>
          <cell r="B162" t="str">
            <v>3--0</v>
          </cell>
          <cell r="C162">
            <v>1</v>
          </cell>
          <cell r="D162">
            <v>5</v>
          </cell>
          <cell r="E162">
            <v>4</v>
          </cell>
          <cell r="F162">
            <v>1</v>
          </cell>
          <cell r="G162">
            <v>0</v>
          </cell>
          <cell r="H162">
            <v>0</v>
          </cell>
        </row>
        <row r="163">
          <cell r="A163" t="str">
            <v>23</v>
          </cell>
          <cell r="B163" t="str">
            <v>3--0</v>
          </cell>
          <cell r="C163">
            <v>2</v>
          </cell>
          <cell r="D163">
            <v>32</v>
          </cell>
          <cell r="E163">
            <v>29</v>
          </cell>
          <cell r="F163">
            <v>3</v>
          </cell>
          <cell r="G163">
            <v>0</v>
          </cell>
          <cell r="H163">
            <v>0</v>
          </cell>
        </row>
        <row r="164">
          <cell r="A164" t="str">
            <v>33</v>
          </cell>
          <cell r="B164" t="str">
            <v>3--0</v>
          </cell>
          <cell r="C164">
            <v>3</v>
          </cell>
          <cell r="D164">
            <v>26</v>
          </cell>
          <cell r="E164">
            <v>25</v>
          </cell>
          <cell r="F164">
            <v>1</v>
          </cell>
          <cell r="G164">
            <v>0</v>
          </cell>
          <cell r="H164">
            <v>0</v>
          </cell>
        </row>
        <row r="165">
          <cell r="A165" t="str">
            <v>130</v>
          </cell>
          <cell r="B165" t="str">
            <v>30--0</v>
          </cell>
          <cell r="C165">
            <v>1</v>
          </cell>
          <cell r="D165">
            <v>5</v>
          </cell>
          <cell r="E165">
            <v>5</v>
          </cell>
          <cell r="F165">
            <v>0</v>
          </cell>
          <cell r="G165">
            <v>0</v>
          </cell>
          <cell r="H165">
            <v>0</v>
          </cell>
        </row>
        <row r="166">
          <cell r="A166" t="str">
            <v>230</v>
          </cell>
          <cell r="B166" t="str">
            <v>30--0</v>
          </cell>
          <cell r="C166">
            <v>2</v>
          </cell>
          <cell r="D166">
            <v>32</v>
          </cell>
          <cell r="E166">
            <v>31</v>
          </cell>
          <cell r="F166">
            <v>1</v>
          </cell>
          <cell r="G166">
            <v>0</v>
          </cell>
          <cell r="H166">
            <v>0</v>
          </cell>
        </row>
        <row r="167">
          <cell r="A167" t="str">
            <v>330</v>
          </cell>
          <cell r="B167" t="str">
            <v>30--0</v>
          </cell>
          <cell r="C167">
            <v>3</v>
          </cell>
          <cell r="D167">
            <v>26</v>
          </cell>
          <cell r="E167">
            <v>26</v>
          </cell>
          <cell r="F167">
            <v>0</v>
          </cell>
          <cell r="G167">
            <v>0</v>
          </cell>
          <cell r="H167">
            <v>0</v>
          </cell>
        </row>
        <row r="168">
          <cell r="A168" t="str">
            <v>131</v>
          </cell>
          <cell r="B168" t="str">
            <v>31--0</v>
          </cell>
          <cell r="C168">
            <v>1</v>
          </cell>
          <cell r="D168">
            <v>5</v>
          </cell>
          <cell r="E168">
            <v>5</v>
          </cell>
          <cell r="F168">
            <v>0</v>
          </cell>
          <cell r="G168">
            <v>0</v>
          </cell>
          <cell r="H168">
            <v>0</v>
          </cell>
        </row>
        <row r="169">
          <cell r="A169" t="str">
            <v>231</v>
          </cell>
          <cell r="B169" t="str">
            <v>31--0</v>
          </cell>
          <cell r="C169">
            <v>2</v>
          </cell>
          <cell r="D169">
            <v>32</v>
          </cell>
          <cell r="E169">
            <v>31</v>
          </cell>
          <cell r="F169">
            <v>1</v>
          </cell>
          <cell r="G169">
            <v>0</v>
          </cell>
          <cell r="H169">
            <v>0</v>
          </cell>
        </row>
        <row r="170">
          <cell r="A170" t="str">
            <v>331</v>
          </cell>
          <cell r="B170" t="str">
            <v>31--0</v>
          </cell>
          <cell r="C170">
            <v>3</v>
          </cell>
          <cell r="D170">
            <v>26</v>
          </cell>
          <cell r="E170">
            <v>26</v>
          </cell>
          <cell r="F170">
            <v>0</v>
          </cell>
          <cell r="G170">
            <v>0</v>
          </cell>
          <cell r="H170">
            <v>0</v>
          </cell>
        </row>
        <row r="171">
          <cell r="A171" t="str">
            <v>132</v>
          </cell>
          <cell r="B171" t="str">
            <v>32--0</v>
          </cell>
          <cell r="C171">
            <v>1</v>
          </cell>
          <cell r="D171">
            <v>5</v>
          </cell>
          <cell r="E171">
            <v>0</v>
          </cell>
          <cell r="F171">
            <v>0</v>
          </cell>
          <cell r="G171">
            <v>0</v>
          </cell>
          <cell r="H171">
            <v>5</v>
          </cell>
        </row>
        <row r="172">
          <cell r="A172" t="str">
            <v>232</v>
          </cell>
          <cell r="B172" t="str">
            <v>32--0</v>
          </cell>
          <cell r="C172">
            <v>2</v>
          </cell>
          <cell r="D172">
            <v>32</v>
          </cell>
          <cell r="E172">
            <v>0</v>
          </cell>
          <cell r="F172">
            <v>0</v>
          </cell>
          <cell r="G172">
            <v>0</v>
          </cell>
          <cell r="H172">
            <v>32</v>
          </cell>
        </row>
        <row r="173">
          <cell r="A173" t="str">
            <v>332</v>
          </cell>
          <cell r="B173" t="str">
            <v>32--0</v>
          </cell>
          <cell r="C173">
            <v>3</v>
          </cell>
          <cell r="D173">
            <v>26</v>
          </cell>
          <cell r="E173">
            <v>0</v>
          </cell>
          <cell r="F173">
            <v>0</v>
          </cell>
          <cell r="G173">
            <v>0</v>
          </cell>
          <cell r="H173">
            <v>26</v>
          </cell>
        </row>
        <row r="174">
          <cell r="A174" t="str">
            <v>133</v>
          </cell>
          <cell r="B174" t="str">
            <v>33--0</v>
          </cell>
          <cell r="C174">
            <v>1</v>
          </cell>
          <cell r="D174">
            <v>5</v>
          </cell>
          <cell r="E174">
            <v>0</v>
          </cell>
          <cell r="F174">
            <v>0</v>
          </cell>
          <cell r="G174">
            <v>0</v>
          </cell>
          <cell r="H174">
            <v>5</v>
          </cell>
        </row>
        <row r="175">
          <cell r="A175" t="str">
            <v>233</v>
          </cell>
          <cell r="B175" t="str">
            <v>33--0</v>
          </cell>
          <cell r="C175">
            <v>2</v>
          </cell>
          <cell r="D175">
            <v>32</v>
          </cell>
          <cell r="E175">
            <v>0</v>
          </cell>
          <cell r="F175">
            <v>0</v>
          </cell>
          <cell r="G175">
            <v>0</v>
          </cell>
          <cell r="H175">
            <v>32</v>
          </cell>
        </row>
        <row r="176">
          <cell r="A176" t="str">
            <v>333</v>
          </cell>
          <cell r="B176" t="str">
            <v>33--0</v>
          </cell>
          <cell r="C176">
            <v>3</v>
          </cell>
          <cell r="D176">
            <v>26</v>
          </cell>
          <cell r="E176">
            <v>0</v>
          </cell>
          <cell r="F176">
            <v>0</v>
          </cell>
          <cell r="G176">
            <v>0</v>
          </cell>
          <cell r="H176">
            <v>26</v>
          </cell>
        </row>
        <row r="177">
          <cell r="A177" t="str">
            <v>134</v>
          </cell>
          <cell r="B177" t="str">
            <v>34--0</v>
          </cell>
          <cell r="C177">
            <v>1</v>
          </cell>
          <cell r="D177">
            <v>5</v>
          </cell>
          <cell r="E177">
            <v>5</v>
          </cell>
          <cell r="F177">
            <v>0</v>
          </cell>
          <cell r="G177">
            <v>0</v>
          </cell>
          <cell r="H177">
            <v>0</v>
          </cell>
        </row>
        <row r="178">
          <cell r="A178" t="str">
            <v>234</v>
          </cell>
          <cell r="B178" t="str">
            <v>34--0</v>
          </cell>
          <cell r="C178">
            <v>2</v>
          </cell>
          <cell r="D178">
            <v>32</v>
          </cell>
          <cell r="E178">
            <v>27</v>
          </cell>
          <cell r="F178">
            <v>5</v>
          </cell>
          <cell r="G178">
            <v>0</v>
          </cell>
          <cell r="H178">
            <v>0</v>
          </cell>
        </row>
        <row r="179">
          <cell r="A179" t="str">
            <v>334</v>
          </cell>
          <cell r="B179" t="str">
            <v>34--0</v>
          </cell>
          <cell r="C179">
            <v>3</v>
          </cell>
          <cell r="D179">
            <v>26</v>
          </cell>
          <cell r="E179">
            <v>21</v>
          </cell>
          <cell r="F179">
            <v>5</v>
          </cell>
          <cell r="G179">
            <v>0</v>
          </cell>
          <cell r="H179">
            <v>0</v>
          </cell>
        </row>
        <row r="180">
          <cell r="A180" t="str">
            <v>135</v>
          </cell>
          <cell r="B180" t="str">
            <v>35--0</v>
          </cell>
          <cell r="C180">
            <v>1</v>
          </cell>
          <cell r="D180">
            <v>5</v>
          </cell>
          <cell r="E180">
            <v>0</v>
          </cell>
          <cell r="F180">
            <v>0</v>
          </cell>
          <cell r="G180">
            <v>5</v>
          </cell>
          <cell r="H180">
            <v>0</v>
          </cell>
        </row>
        <row r="181">
          <cell r="A181" t="str">
            <v>235</v>
          </cell>
          <cell r="B181" t="str">
            <v>35--0</v>
          </cell>
          <cell r="C181">
            <v>2</v>
          </cell>
          <cell r="D181">
            <v>32</v>
          </cell>
          <cell r="E181">
            <v>3</v>
          </cell>
          <cell r="F181">
            <v>2</v>
          </cell>
          <cell r="G181">
            <v>27</v>
          </cell>
          <cell r="H181">
            <v>0</v>
          </cell>
        </row>
        <row r="182">
          <cell r="A182" t="str">
            <v>335</v>
          </cell>
          <cell r="B182" t="str">
            <v>35--0</v>
          </cell>
          <cell r="C182">
            <v>3</v>
          </cell>
          <cell r="D182">
            <v>26</v>
          </cell>
          <cell r="E182">
            <v>1</v>
          </cell>
          <cell r="F182">
            <v>0</v>
          </cell>
          <cell r="G182">
            <v>25</v>
          </cell>
          <cell r="H182">
            <v>0</v>
          </cell>
        </row>
        <row r="183">
          <cell r="A183" t="str">
            <v>136</v>
          </cell>
          <cell r="B183" t="str">
            <v>36--0</v>
          </cell>
          <cell r="C183">
            <v>1</v>
          </cell>
          <cell r="D183">
            <v>5</v>
          </cell>
          <cell r="E183">
            <v>4</v>
          </cell>
          <cell r="F183">
            <v>0</v>
          </cell>
          <cell r="G183">
            <v>0</v>
          </cell>
          <cell r="H183">
            <v>1</v>
          </cell>
        </row>
        <row r="184">
          <cell r="A184" t="str">
            <v>236</v>
          </cell>
          <cell r="B184" t="str">
            <v>36--0</v>
          </cell>
          <cell r="C184">
            <v>2</v>
          </cell>
          <cell r="D184">
            <v>32</v>
          </cell>
          <cell r="E184">
            <v>29</v>
          </cell>
          <cell r="F184">
            <v>0</v>
          </cell>
          <cell r="G184">
            <v>0</v>
          </cell>
          <cell r="H184">
            <v>3</v>
          </cell>
        </row>
        <row r="185">
          <cell r="A185" t="str">
            <v>336</v>
          </cell>
          <cell r="B185" t="str">
            <v>36--0</v>
          </cell>
          <cell r="C185">
            <v>3</v>
          </cell>
          <cell r="D185">
            <v>26</v>
          </cell>
          <cell r="E185">
            <v>23</v>
          </cell>
          <cell r="F185">
            <v>0</v>
          </cell>
          <cell r="G185">
            <v>0</v>
          </cell>
          <cell r="H185">
            <v>3</v>
          </cell>
        </row>
        <row r="186">
          <cell r="A186" t="str">
            <v>137</v>
          </cell>
          <cell r="B186" t="str">
            <v>37--0</v>
          </cell>
          <cell r="C186">
            <v>1</v>
          </cell>
          <cell r="D186">
            <v>5</v>
          </cell>
          <cell r="E186">
            <v>4</v>
          </cell>
          <cell r="F186">
            <v>0</v>
          </cell>
          <cell r="G186">
            <v>0</v>
          </cell>
          <cell r="H186">
            <v>1</v>
          </cell>
        </row>
        <row r="187">
          <cell r="A187" t="str">
            <v>237</v>
          </cell>
          <cell r="B187" t="str">
            <v>37--0</v>
          </cell>
          <cell r="C187">
            <v>2</v>
          </cell>
          <cell r="D187">
            <v>32</v>
          </cell>
          <cell r="E187">
            <v>28</v>
          </cell>
          <cell r="F187">
            <v>1</v>
          </cell>
          <cell r="G187">
            <v>0</v>
          </cell>
          <cell r="H187">
            <v>3</v>
          </cell>
        </row>
        <row r="188">
          <cell r="A188" t="str">
            <v>337</v>
          </cell>
          <cell r="B188" t="str">
            <v>37--0</v>
          </cell>
          <cell r="C188">
            <v>3</v>
          </cell>
          <cell r="D188">
            <v>26</v>
          </cell>
          <cell r="E188">
            <v>23</v>
          </cell>
          <cell r="F188">
            <v>0</v>
          </cell>
          <cell r="G188">
            <v>0</v>
          </cell>
          <cell r="H188">
            <v>3</v>
          </cell>
        </row>
        <row r="189">
          <cell r="A189" t="str">
            <v>138</v>
          </cell>
          <cell r="B189" t="str">
            <v>38--0</v>
          </cell>
          <cell r="C189">
            <v>1</v>
          </cell>
          <cell r="D189">
            <v>5</v>
          </cell>
          <cell r="E189">
            <v>3</v>
          </cell>
          <cell r="F189">
            <v>1</v>
          </cell>
          <cell r="G189">
            <v>0</v>
          </cell>
          <cell r="H189">
            <v>1</v>
          </cell>
        </row>
        <row r="190">
          <cell r="A190" t="str">
            <v>238</v>
          </cell>
          <cell r="B190" t="str">
            <v>38--0</v>
          </cell>
          <cell r="C190">
            <v>2</v>
          </cell>
          <cell r="D190">
            <v>32</v>
          </cell>
          <cell r="E190">
            <v>24</v>
          </cell>
          <cell r="F190">
            <v>5</v>
          </cell>
          <cell r="G190">
            <v>0</v>
          </cell>
          <cell r="H190">
            <v>3</v>
          </cell>
        </row>
        <row r="191">
          <cell r="A191" t="str">
            <v>338</v>
          </cell>
          <cell r="B191" t="str">
            <v>38--0</v>
          </cell>
          <cell r="C191">
            <v>3</v>
          </cell>
          <cell r="D191">
            <v>26</v>
          </cell>
          <cell r="E191">
            <v>23</v>
          </cell>
          <cell r="F191">
            <v>1</v>
          </cell>
          <cell r="G191">
            <v>0</v>
          </cell>
          <cell r="H191">
            <v>2</v>
          </cell>
        </row>
        <row r="192">
          <cell r="A192" t="str">
            <v>139</v>
          </cell>
          <cell r="B192" t="str">
            <v>39--0</v>
          </cell>
          <cell r="C192">
            <v>1</v>
          </cell>
          <cell r="D192">
            <v>5</v>
          </cell>
          <cell r="E192">
            <v>4</v>
          </cell>
          <cell r="F192">
            <v>0</v>
          </cell>
          <cell r="G192">
            <v>0</v>
          </cell>
          <cell r="H192">
            <v>1</v>
          </cell>
        </row>
        <row r="193">
          <cell r="A193" t="str">
            <v>239</v>
          </cell>
          <cell r="B193" t="str">
            <v>39--0</v>
          </cell>
          <cell r="C193">
            <v>2</v>
          </cell>
          <cell r="D193">
            <v>32</v>
          </cell>
          <cell r="E193">
            <v>27</v>
          </cell>
          <cell r="F193">
            <v>2</v>
          </cell>
          <cell r="G193">
            <v>0</v>
          </cell>
          <cell r="H193">
            <v>3</v>
          </cell>
        </row>
        <row r="194">
          <cell r="A194" t="str">
            <v>339</v>
          </cell>
          <cell r="B194" t="str">
            <v>39--0</v>
          </cell>
          <cell r="C194">
            <v>3</v>
          </cell>
          <cell r="D194">
            <v>26</v>
          </cell>
          <cell r="E194">
            <v>23</v>
          </cell>
          <cell r="F194">
            <v>0</v>
          </cell>
          <cell r="G194">
            <v>0</v>
          </cell>
          <cell r="H194">
            <v>3</v>
          </cell>
        </row>
        <row r="195">
          <cell r="A195" t="str">
            <v>14</v>
          </cell>
          <cell r="B195" t="str">
            <v>4--0</v>
          </cell>
          <cell r="C195">
            <v>1</v>
          </cell>
          <cell r="D195">
            <v>5</v>
          </cell>
          <cell r="E195">
            <v>5</v>
          </cell>
          <cell r="F195">
            <v>0</v>
          </cell>
          <cell r="G195">
            <v>0</v>
          </cell>
          <cell r="H195">
            <v>0</v>
          </cell>
        </row>
        <row r="196">
          <cell r="A196" t="str">
            <v>24</v>
          </cell>
          <cell r="B196" t="str">
            <v>4--0</v>
          </cell>
          <cell r="C196">
            <v>2</v>
          </cell>
          <cell r="D196">
            <v>32</v>
          </cell>
          <cell r="E196">
            <v>31</v>
          </cell>
          <cell r="F196">
            <v>1</v>
          </cell>
          <cell r="G196">
            <v>0</v>
          </cell>
          <cell r="H196">
            <v>0</v>
          </cell>
        </row>
        <row r="197">
          <cell r="A197" t="str">
            <v>34</v>
          </cell>
          <cell r="B197" t="str">
            <v>4--0</v>
          </cell>
          <cell r="C197">
            <v>3</v>
          </cell>
          <cell r="D197">
            <v>26</v>
          </cell>
          <cell r="E197">
            <v>25</v>
          </cell>
          <cell r="F197">
            <v>1</v>
          </cell>
          <cell r="G197">
            <v>0</v>
          </cell>
          <cell r="H197">
            <v>0</v>
          </cell>
        </row>
        <row r="198">
          <cell r="A198" t="str">
            <v>140</v>
          </cell>
          <cell r="B198" t="str">
            <v>40--0</v>
          </cell>
          <cell r="C198">
            <v>1</v>
          </cell>
          <cell r="D198">
            <v>5</v>
          </cell>
          <cell r="E198">
            <v>5</v>
          </cell>
          <cell r="F198">
            <v>0</v>
          </cell>
          <cell r="G198">
            <v>0</v>
          </cell>
          <cell r="H198">
            <v>0</v>
          </cell>
        </row>
        <row r="199">
          <cell r="A199" t="str">
            <v>240</v>
          </cell>
          <cell r="B199" t="str">
            <v>40--0</v>
          </cell>
          <cell r="C199">
            <v>2</v>
          </cell>
          <cell r="D199">
            <v>32</v>
          </cell>
          <cell r="E199">
            <v>27</v>
          </cell>
          <cell r="F199">
            <v>5</v>
          </cell>
          <cell r="G199">
            <v>0</v>
          </cell>
          <cell r="H199">
            <v>0</v>
          </cell>
        </row>
        <row r="200">
          <cell r="A200" t="str">
            <v>340</v>
          </cell>
          <cell r="B200" t="str">
            <v>40--0</v>
          </cell>
          <cell r="C200">
            <v>3</v>
          </cell>
          <cell r="D200">
            <v>26</v>
          </cell>
          <cell r="E200">
            <v>25</v>
          </cell>
          <cell r="F200">
            <v>1</v>
          </cell>
          <cell r="G200">
            <v>0</v>
          </cell>
          <cell r="H200">
            <v>0</v>
          </cell>
        </row>
        <row r="201">
          <cell r="A201" t="str">
            <v>141</v>
          </cell>
          <cell r="B201" t="str">
            <v>41--0</v>
          </cell>
          <cell r="C201">
            <v>1</v>
          </cell>
          <cell r="D201">
            <v>5</v>
          </cell>
          <cell r="E201">
            <v>3</v>
          </cell>
          <cell r="F201">
            <v>1</v>
          </cell>
          <cell r="G201">
            <v>0</v>
          </cell>
          <cell r="H201">
            <v>1</v>
          </cell>
        </row>
        <row r="202">
          <cell r="A202" t="str">
            <v>241</v>
          </cell>
          <cell r="B202" t="str">
            <v>41--0</v>
          </cell>
          <cell r="C202">
            <v>2</v>
          </cell>
          <cell r="D202">
            <v>32</v>
          </cell>
          <cell r="E202">
            <v>28</v>
          </cell>
          <cell r="F202">
            <v>1</v>
          </cell>
          <cell r="G202">
            <v>0</v>
          </cell>
          <cell r="H202">
            <v>3</v>
          </cell>
        </row>
        <row r="203">
          <cell r="A203" t="str">
            <v>341</v>
          </cell>
          <cell r="B203" t="str">
            <v>41--0</v>
          </cell>
          <cell r="C203">
            <v>3</v>
          </cell>
          <cell r="D203">
            <v>26</v>
          </cell>
          <cell r="E203">
            <v>21</v>
          </cell>
          <cell r="F203">
            <v>2</v>
          </cell>
          <cell r="G203">
            <v>0</v>
          </cell>
          <cell r="H203">
            <v>3</v>
          </cell>
        </row>
        <row r="204">
          <cell r="A204" t="str">
            <v>142</v>
          </cell>
          <cell r="B204" t="str">
            <v>42--0</v>
          </cell>
          <cell r="C204">
            <v>1</v>
          </cell>
          <cell r="D204">
            <v>5</v>
          </cell>
          <cell r="E204">
            <v>4</v>
          </cell>
          <cell r="F204">
            <v>0</v>
          </cell>
          <cell r="G204">
            <v>0</v>
          </cell>
          <cell r="H204">
            <v>1</v>
          </cell>
        </row>
        <row r="205">
          <cell r="A205" t="str">
            <v>242</v>
          </cell>
          <cell r="B205" t="str">
            <v>42--0</v>
          </cell>
          <cell r="C205">
            <v>2</v>
          </cell>
          <cell r="D205">
            <v>32</v>
          </cell>
          <cell r="E205">
            <v>29</v>
          </cell>
          <cell r="F205">
            <v>0</v>
          </cell>
          <cell r="G205">
            <v>0</v>
          </cell>
          <cell r="H205">
            <v>3</v>
          </cell>
        </row>
        <row r="206">
          <cell r="A206" t="str">
            <v>342</v>
          </cell>
          <cell r="B206" t="str">
            <v>42--0</v>
          </cell>
          <cell r="C206">
            <v>3</v>
          </cell>
          <cell r="D206">
            <v>26</v>
          </cell>
          <cell r="E206">
            <v>23</v>
          </cell>
          <cell r="F206">
            <v>0</v>
          </cell>
          <cell r="G206">
            <v>0</v>
          </cell>
          <cell r="H206">
            <v>3</v>
          </cell>
        </row>
        <row r="207">
          <cell r="A207" t="str">
            <v>143</v>
          </cell>
          <cell r="B207" t="str">
            <v>43--0</v>
          </cell>
          <cell r="C207">
            <v>1</v>
          </cell>
          <cell r="D207">
            <v>5</v>
          </cell>
          <cell r="E207">
            <v>4</v>
          </cell>
          <cell r="F207">
            <v>0</v>
          </cell>
          <cell r="G207">
            <v>0</v>
          </cell>
          <cell r="H207">
            <v>1</v>
          </cell>
        </row>
        <row r="208">
          <cell r="A208" t="str">
            <v>243</v>
          </cell>
          <cell r="B208" t="str">
            <v>43--0</v>
          </cell>
          <cell r="C208">
            <v>2</v>
          </cell>
          <cell r="D208">
            <v>32</v>
          </cell>
          <cell r="E208">
            <v>29</v>
          </cell>
          <cell r="F208">
            <v>0</v>
          </cell>
          <cell r="G208">
            <v>0</v>
          </cell>
          <cell r="H208">
            <v>3</v>
          </cell>
        </row>
        <row r="209">
          <cell r="A209" t="str">
            <v>343</v>
          </cell>
          <cell r="B209" t="str">
            <v>43--0</v>
          </cell>
          <cell r="C209">
            <v>3</v>
          </cell>
          <cell r="D209">
            <v>26</v>
          </cell>
          <cell r="E209">
            <v>22</v>
          </cell>
          <cell r="F209">
            <v>1</v>
          </cell>
          <cell r="G209">
            <v>0</v>
          </cell>
          <cell r="H209">
            <v>3</v>
          </cell>
        </row>
        <row r="210">
          <cell r="A210" t="str">
            <v>144</v>
          </cell>
          <cell r="B210" t="str">
            <v>44--0</v>
          </cell>
          <cell r="C210">
            <v>1</v>
          </cell>
          <cell r="D210">
            <v>5</v>
          </cell>
          <cell r="E210">
            <v>3</v>
          </cell>
          <cell r="F210">
            <v>1</v>
          </cell>
          <cell r="G210">
            <v>0</v>
          </cell>
          <cell r="H210">
            <v>1</v>
          </cell>
        </row>
        <row r="211">
          <cell r="A211" t="str">
            <v>244</v>
          </cell>
          <cell r="B211" t="str">
            <v>44--0</v>
          </cell>
          <cell r="C211">
            <v>2</v>
          </cell>
          <cell r="D211">
            <v>32</v>
          </cell>
          <cell r="E211">
            <v>25</v>
          </cell>
          <cell r="F211">
            <v>4</v>
          </cell>
          <cell r="G211">
            <v>0</v>
          </cell>
          <cell r="H211">
            <v>3</v>
          </cell>
        </row>
        <row r="212">
          <cell r="A212" t="str">
            <v>344</v>
          </cell>
          <cell r="B212" t="str">
            <v>44--0</v>
          </cell>
          <cell r="C212">
            <v>3</v>
          </cell>
          <cell r="D212">
            <v>26</v>
          </cell>
          <cell r="E212">
            <v>20</v>
          </cell>
          <cell r="F212">
            <v>3</v>
          </cell>
          <cell r="G212">
            <v>0</v>
          </cell>
          <cell r="H212">
            <v>3</v>
          </cell>
        </row>
        <row r="213">
          <cell r="A213" t="str">
            <v>145</v>
          </cell>
          <cell r="B213" t="str">
            <v>45--0</v>
          </cell>
          <cell r="C213">
            <v>1</v>
          </cell>
          <cell r="D213">
            <v>5</v>
          </cell>
          <cell r="E213">
            <v>5</v>
          </cell>
          <cell r="F213">
            <v>0</v>
          </cell>
          <cell r="G213">
            <v>0</v>
          </cell>
          <cell r="H213">
            <v>0</v>
          </cell>
        </row>
        <row r="214">
          <cell r="A214" t="str">
            <v>245</v>
          </cell>
          <cell r="B214" t="str">
            <v>45--0</v>
          </cell>
          <cell r="C214">
            <v>2</v>
          </cell>
          <cell r="D214">
            <v>32</v>
          </cell>
          <cell r="E214">
            <v>31</v>
          </cell>
          <cell r="F214">
            <v>1</v>
          </cell>
          <cell r="G214">
            <v>0</v>
          </cell>
          <cell r="H214">
            <v>0</v>
          </cell>
        </row>
        <row r="215">
          <cell r="A215" t="str">
            <v>345</v>
          </cell>
          <cell r="B215" t="str">
            <v>45--0</v>
          </cell>
          <cell r="C215">
            <v>3</v>
          </cell>
          <cell r="D215">
            <v>26</v>
          </cell>
          <cell r="E215">
            <v>25</v>
          </cell>
          <cell r="F215">
            <v>1</v>
          </cell>
          <cell r="G215">
            <v>0</v>
          </cell>
          <cell r="H215">
            <v>0</v>
          </cell>
        </row>
        <row r="216">
          <cell r="A216" t="str">
            <v>146</v>
          </cell>
          <cell r="B216" t="str">
            <v>46--0</v>
          </cell>
          <cell r="C216">
            <v>1</v>
          </cell>
          <cell r="D216">
            <v>5</v>
          </cell>
          <cell r="E216">
            <v>0</v>
          </cell>
          <cell r="F216">
            <v>0</v>
          </cell>
          <cell r="G216">
            <v>0</v>
          </cell>
          <cell r="H216">
            <v>5</v>
          </cell>
        </row>
        <row r="217">
          <cell r="A217" t="str">
            <v>246</v>
          </cell>
          <cell r="B217" t="str">
            <v>46--0</v>
          </cell>
          <cell r="C217">
            <v>2</v>
          </cell>
          <cell r="D217">
            <v>32</v>
          </cell>
          <cell r="E217">
            <v>0</v>
          </cell>
          <cell r="F217">
            <v>0</v>
          </cell>
          <cell r="G217">
            <v>0</v>
          </cell>
          <cell r="H217">
            <v>32</v>
          </cell>
        </row>
        <row r="218">
          <cell r="A218" t="str">
            <v>346</v>
          </cell>
          <cell r="B218" t="str">
            <v>46--0</v>
          </cell>
          <cell r="C218">
            <v>3</v>
          </cell>
          <cell r="D218">
            <v>26</v>
          </cell>
          <cell r="E218">
            <v>0</v>
          </cell>
          <cell r="F218">
            <v>0</v>
          </cell>
          <cell r="G218">
            <v>0</v>
          </cell>
          <cell r="H218">
            <v>26</v>
          </cell>
        </row>
        <row r="219">
          <cell r="A219" t="str">
            <v>147</v>
          </cell>
          <cell r="B219" t="str">
            <v>47--0</v>
          </cell>
          <cell r="C219">
            <v>1</v>
          </cell>
          <cell r="D219">
            <v>5</v>
          </cell>
          <cell r="E219">
            <v>0</v>
          </cell>
          <cell r="F219">
            <v>0</v>
          </cell>
          <cell r="G219">
            <v>0</v>
          </cell>
          <cell r="H219">
            <v>5</v>
          </cell>
        </row>
        <row r="220">
          <cell r="A220" t="str">
            <v>247</v>
          </cell>
          <cell r="B220" t="str">
            <v>47--0</v>
          </cell>
          <cell r="C220">
            <v>2</v>
          </cell>
          <cell r="D220">
            <v>32</v>
          </cell>
          <cell r="E220">
            <v>0</v>
          </cell>
          <cell r="F220">
            <v>0</v>
          </cell>
          <cell r="G220">
            <v>0</v>
          </cell>
          <cell r="H220">
            <v>32</v>
          </cell>
        </row>
        <row r="221">
          <cell r="A221" t="str">
            <v>347</v>
          </cell>
          <cell r="B221" t="str">
            <v>47--0</v>
          </cell>
          <cell r="C221">
            <v>3</v>
          </cell>
          <cell r="D221">
            <v>26</v>
          </cell>
          <cell r="E221">
            <v>0</v>
          </cell>
          <cell r="F221">
            <v>0</v>
          </cell>
          <cell r="G221">
            <v>0</v>
          </cell>
          <cell r="H221">
            <v>26</v>
          </cell>
        </row>
        <row r="222">
          <cell r="A222" t="str">
            <v>148</v>
          </cell>
          <cell r="B222" t="str">
            <v>48--0</v>
          </cell>
          <cell r="C222">
            <v>1</v>
          </cell>
          <cell r="D222">
            <v>5</v>
          </cell>
          <cell r="E222">
            <v>0</v>
          </cell>
          <cell r="F222">
            <v>0</v>
          </cell>
          <cell r="G222">
            <v>0</v>
          </cell>
          <cell r="H222">
            <v>5</v>
          </cell>
        </row>
        <row r="223">
          <cell r="A223" t="str">
            <v>248</v>
          </cell>
          <cell r="B223" t="str">
            <v>48--0</v>
          </cell>
          <cell r="C223">
            <v>2</v>
          </cell>
          <cell r="D223">
            <v>32</v>
          </cell>
          <cell r="E223">
            <v>0</v>
          </cell>
          <cell r="F223">
            <v>0</v>
          </cell>
          <cell r="G223">
            <v>0</v>
          </cell>
          <cell r="H223">
            <v>32</v>
          </cell>
        </row>
        <row r="224">
          <cell r="A224" t="str">
            <v>348</v>
          </cell>
          <cell r="B224" t="str">
            <v>48--0</v>
          </cell>
          <cell r="C224">
            <v>3</v>
          </cell>
          <cell r="D224">
            <v>26</v>
          </cell>
          <cell r="E224">
            <v>0</v>
          </cell>
          <cell r="F224">
            <v>0</v>
          </cell>
          <cell r="G224">
            <v>0</v>
          </cell>
          <cell r="H224">
            <v>26</v>
          </cell>
        </row>
        <row r="225">
          <cell r="A225" t="str">
            <v>149</v>
          </cell>
          <cell r="B225" t="str">
            <v>49--0</v>
          </cell>
          <cell r="C225">
            <v>1</v>
          </cell>
          <cell r="D225">
            <v>5</v>
          </cell>
          <cell r="E225">
            <v>5</v>
          </cell>
          <cell r="F225">
            <v>0</v>
          </cell>
          <cell r="G225">
            <v>0</v>
          </cell>
          <cell r="H225">
            <v>0</v>
          </cell>
        </row>
        <row r="226">
          <cell r="A226" t="str">
            <v>249</v>
          </cell>
          <cell r="B226" t="str">
            <v>49--0</v>
          </cell>
          <cell r="C226">
            <v>2</v>
          </cell>
          <cell r="D226">
            <v>32</v>
          </cell>
          <cell r="E226">
            <v>32</v>
          </cell>
          <cell r="F226">
            <v>0</v>
          </cell>
          <cell r="G226">
            <v>0</v>
          </cell>
          <cell r="H226">
            <v>0</v>
          </cell>
        </row>
        <row r="227">
          <cell r="A227" t="str">
            <v>349</v>
          </cell>
          <cell r="B227" t="str">
            <v>49--0</v>
          </cell>
          <cell r="C227">
            <v>3</v>
          </cell>
          <cell r="D227">
            <v>26</v>
          </cell>
          <cell r="E227">
            <v>24</v>
          </cell>
          <cell r="F227">
            <v>2</v>
          </cell>
          <cell r="G227">
            <v>0</v>
          </cell>
          <cell r="H227">
            <v>0</v>
          </cell>
        </row>
        <row r="228">
          <cell r="A228" t="str">
            <v>15</v>
          </cell>
          <cell r="B228" t="str">
            <v>5--0</v>
          </cell>
          <cell r="C228">
            <v>1</v>
          </cell>
          <cell r="D228">
            <v>5</v>
          </cell>
          <cell r="E228">
            <v>5</v>
          </cell>
          <cell r="F228">
            <v>0</v>
          </cell>
          <cell r="G228">
            <v>0</v>
          </cell>
          <cell r="H228">
            <v>0</v>
          </cell>
        </row>
        <row r="229">
          <cell r="A229" t="str">
            <v>25</v>
          </cell>
          <cell r="B229" t="str">
            <v>5--0</v>
          </cell>
          <cell r="C229">
            <v>2</v>
          </cell>
          <cell r="D229">
            <v>32</v>
          </cell>
          <cell r="E229">
            <v>32</v>
          </cell>
          <cell r="F229">
            <v>0</v>
          </cell>
          <cell r="G229">
            <v>0</v>
          </cell>
          <cell r="H229">
            <v>0</v>
          </cell>
        </row>
        <row r="230">
          <cell r="A230" t="str">
            <v>35</v>
          </cell>
          <cell r="B230" t="str">
            <v>5--0</v>
          </cell>
          <cell r="C230">
            <v>3</v>
          </cell>
          <cell r="D230">
            <v>26</v>
          </cell>
          <cell r="E230">
            <v>26</v>
          </cell>
          <cell r="F230">
            <v>0</v>
          </cell>
          <cell r="G230">
            <v>0</v>
          </cell>
          <cell r="H230">
            <v>0</v>
          </cell>
        </row>
        <row r="231">
          <cell r="A231" t="str">
            <v>150</v>
          </cell>
          <cell r="B231" t="str">
            <v>50--0</v>
          </cell>
          <cell r="C231">
            <v>1</v>
          </cell>
          <cell r="D231">
            <v>5</v>
          </cell>
          <cell r="E231">
            <v>5</v>
          </cell>
          <cell r="F231">
            <v>0</v>
          </cell>
          <cell r="G231">
            <v>0</v>
          </cell>
          <cell r="H231">
            <v>0</v>
          </cell>
        </row>
        <row r="232">
          <cell r="A232" t="str">
            <v>250</v>
          </cell>
          <cell r="B232" t="str">
            <v>50--0</v>
          </cell>
          <cell r="C232">
            <v>2</v>
          </cell>
          <cell r="D232">
            <v>32</v>
          </cell>
          <cell r="E232">
            <v>32</v>
          </cell>
          <cell r="F232">
            <v>0</v>
          </cell>
          <cell r="G232">
            <v>0</v>
          </cell>
          <cell r="H232">
            <v>0</v>
          </cell>
        </row>
        <row r="233">
          <cell r="A233" t="str">
            <v>350</v>
          </cell>
          <cell r="B233" t="str">
            <v>50--0</v>
          </cell>
          <cell r="C233">
            <v>3</v>
          </cell>
          <cell r="D233">
            <v>26</v>
          </cell>
          <cell r="E233">
            <v>24</v>
          </cell>
          <cell r="F233">
            <v>2</v>
          </cell>
          <cell r="G233">
            <v>0</v>
          </cell>
          <cell r="H233">
            <v>0</v>
          </cell>
        </row>
        <row r="234">
          <cell r="A234" t="str">
            <v>151</v>
          </cell>
          <cell r="B234" t="str">
            <v>51--0</v>
          </cell>
          <cell r="C234">
            <v>1</v>
          </cell>
          <cell r="D234">
            <v>5</v>
          </cell>
          <cell r="E234">
            <v>0</v>
          </cell>
          <cell r="F234">
            <v>0</v>
          </cell>
          <cell r="G234">
            <v>0</v>
          </cell>
          <cell r="H234">
            <v>5</v>
          </cell>
        </row>
        <row r="235">
          <cell r="A235" t="str">
            <v>251</v>
          </cell>
          <cell r="B235" t="str">
            <v>51--0</v>
          </cell>
          <cell r="C235">
            <v>2</v>
          </cell>
          <cell r="D235">
            <v>32</v>
          </cell>
          <cell r="E235">
            <v>0</v>
          </cell>
          <cell r="F235">
            <v>0</v>
          </cell>
          <cell r="G235">
            <v>0</v>
          </cell>
          <cell r="H235">
            <v>32</v>
          </cell>
        </row>
        <row r="236">
          <cell r="A236" t="str">
            <v>351</v>
          </cell>
          <cell r="B236" t="str">
            <v>51--0</v>
          </cell>
          <cell r="C236">
            <v>3</v>
          </cell>
          <cell r="D236">
            <v>26</v>
          </cell>
          <cell r="E236">
            <v>0</v>
          </cell>
          <cell r="F236">
            <v>0</v>
          </cell>
          <cell r="G236">
            <v>0</v>
          </cell>
          <cell r="H236">
            <v>26</v>
          </cell>
        </row>
        <row r="237">
          <cell r="A237" t="str">
            <v>152</v>
          </cell>
          <cell r="B237" t="str">
            <v>52--0</v>
          </cell>
          <cell r="C237">
            <v>1</v>
          </cell>
          <cell r="D237">
            <v>5</v>
          </cell>
          <cell r="E237">
            <v>5</v>
          </cell>
          <cell r="F237">
            <v>0</v>
          </cell>
          <cell r="G237">
            <v>0</v>
          </cell>
          <cell r="H237">
            <v>0</v>
          </cell>
        </row>
        <row r="238">
          <cell r="A238" t="str">
            <v>252</v>
          </cell>
          <cell r="B238" t="str">
            <v>52--0</v>
          </cell>
          <cell r="C238">
            <v>2</v>
          </cell>
          <cell r="D238">
            <v>32</v>
          </cell>
          <cell r="E238">
            <v>32</v>
          </cell>
          <cell r="F238">
            <v>0</v>
          </cell>
          <cell r="G238">
            <v>0</v>
          </cell>
          <cell r="H238">
            <v>0</v>
          </cell>
        </row>
        <row r="239">
          <cell r="A239" t="str">
            <v>352</v>
          </cell>
          <cell r="B239" t="str">
            <v>52--0</v>
          </cell>
          <cell r="C239">
            <v>3</v>
          </cell>
          <cell r="D239">
            <v>26</v>
          </cell>
          <cell r="E239">
            <v>23</v>
          </cell>
          <cell r="F239">
            <v>3</v>
          </cell>
          <cell r="G239">
            <v>0</v>
          </cell>
          <cell r="H239">
            <v>0</v>
          </cell>
        </row>
        <row r="240">
          <cell r="A240" t="str">
            <v>153</v>
          </cell>
          <cell r="B240" t="str">
            <v>53--0</v>
          </cell>
          <cell r="C240">
            <v>1</v>
          </cell>
          <cell r="D240">
            <v>5</v>
          </cell>
          <cell r="E240">
            <v>2</v>
          </cell>
          <cell r="F240">
            <v>0</v>
          </cell>
          <cell r="G240">
            <v>3</v>
          </cell>
          <cell r="H240">
            <v>0</v>
          </cell>
        </row>
        <row r="241">
          <cell r="A241" t="str">
            <v>253</v>
          </cell>
          <cell r="B241" t="str">
            <v>53--0</v>
          </cell>
          <cell r="C241">
            <v>2</v>
          </cell>
          <cell r="D241">
            <v>32</v>
          </cell>
          <cell r="E241">
            <v>21</v>
          </cell>
          <cell r="F241">
            <v>0</v>
          </cell>
          <cell r="G241">
            <v>11</v>
          </cell>
          <cell r="H241">
            <v>0</v>
          </cell>
        </row>
        <row r="242">
          <cell r="A242" t="str">
            <v>353</v>
          </cell>
          <cell r="B242" t="str">
            <v>53--0</v>
          </cell>
          <cell r="C242">
            <v>3</v>
          </cell>
          <cell r="D242">
            <v>26</v>
          </cell>
          <cell r="E242">
            <v>14</v>
          </cell>
          <cell r="F242">
            <v>1</v>
          </cell>
          <cell r="G242">
            <v>11</v>
          </cell>
          <cell r="H242">
            <v>0</v>
          </cell>
        </row>
        <row r="243">
          <cell r="A243" t="str">
            <v>154</v>
          </cell>
          <cell r="B243" t="str">
            <v>54--0</v>
          </cell>
          <cell r="C243">
            <v>1</v>
          </cell>
          <cell r="D243">
            <v>5</v>
          </cell>
          <cell r="E243">
            <v>1</v>
          </cell>
          <cell r="F243">
            <v>0</v>
          </cell>
          <cell r="G243">
            <v>4</v>
          </cell>
          <cell r="H243">
            <v>0</v>
          </cell>
        </row>
        <row r="244">
          <cell r="A244" t="str">
            <v>254</v>
          </cell>
          <cell r="B244" t="str">
            <v>54--0</v>
          </cell>
          <cell r="C244">
            <v>2</v>
          </cell>
          <cell r="D244">
            <v>32</v>
          </cell>
          <cell r="E244">
            <v>7</v>
          </cell>
          <cell r="F244">
            <v>0</v>
          </cell>
          <cell r="G244">
            <v>25</v>
          </cell>
          <cell r="H244">
            <v>0</v>
          </cell>
        </row>
        <row r="245">
          <cell r="A245" t="str">
            <v>354</v>
          </cell>
          <cell r="B245" t="str">
            <v>54--0</v>
          </cell>
          <cell r="C245">
            <v>3</v>
          </cell>
          <cell r="D245">
            <v>26</v>
          </cell>
          <cell r="E245">
            <v>4</v>
          </cell>
          <cell r="F245">
            <v>0</v>
          </cell>
          <cell r="G245">
            <v>22</v>
          </cell>
          <cell r="H245">
            <v>0</v>
          </cell>
        </row>
        <row r="246">
          <cell r="A246" t="str">
            <v>155</v>
          </cell>
          <cell r="B246" t="str">
            <v>55--0</v>
          </cell>
          <cell r="C246">
            <v>1</v>
          </cell>
          <cell r="D246">
            <v>5</v>
          </cell>
          <cell r="E246">
            <v>5</v>
          </cell>
          <cell r="F246">
            <v>0</v>
          </cell>
          <cell r="G246">
            <v>0</v>
          </cell>
          <cell r="H246">
            <v>0</v>
          </cell>
        </row>
        <row r="247">
          <cell r="A247" t="str">
            <v>255</v>
          </cell>
          <cell r="B247" t="str">
            <v>55--0</v>
          </cell>
          <cell r="C247">
            <v>2</v>
          </cell>
          <cell r="D247">
            <v>32</v>
          </cell>
          <cell r="E247">
            <v>28</v>
          </cell>
          <cell r="F247">
            <v>0</v>
          </cell>
          <cell r="G247">
            <v>4</v>
          </cell>
          <cell r="H247">
            <v>0</v>
          </cell>
        </row>
        <row r="248">
          <cell r="A248" t="str">
            <v>355</v>
          </cell>
          <cell r="B248" t="str">
            <v>55--0</v>
          </cell>
          <cell r="C248">
            <v>3</v>
          </cell>
          <cell r="D248">
            <v>26</v>
          </cell>
          <cell r="E248">
            <v>22</v>
          </cell>
          <cell r="F248">
            <v>2</v>
          </cell>
          <cell r="G248">
            <v>2</v>
          </cell>
          <cell r="H248">
            <v>0</v>
          </cell>
        </row>
        <row r="249">
          <cell r="A249" t="str">
            <v>156</v>
          </cell>
          <cell r="B249" t="str">
            <v>56--0</v>
          </cell>
          <cell r="C249">
            <v>1</v>
          </cell>
          <cell r="D249">
            <v>5</v>
          </cell>
          <cell r="E249">
            <v>0</v>
          </cell>
          <cell r="F249">
            <v>0</v>
          </cell>
          <cell r="G249">
            <v>0</v>
          </cell>
          <cell r="H249">
            <v>5</v>
          </cell>
        </row>
        <row r="250">
          <cell r="A250" t="str">
            <v>256</v>
          </cell>
          <cell r="B250" t="str">
            <v>56--0</v>
          </cell>
          <cell r="C250">
            <v>2</v>
          </cell>
          <cell r="D250">
            <v>32</v>
          </cell>
          <cell r="E250">
            <v>0</v>
          </cell>
          <cell r="F250">
            <v>0</v>
          </cell>
          <cell r="G250">
            <v>0</v>
          </cell>
          <cell r="H250">
            <v>32</v>
          </cell>
        </row>
        <row r="251">
          <cell r="A251" t="str">
            <v>356</v>
          </cell>
          <cell r="B251" t="str">
            <v>56--0</v>
          </cell>
          <cell r="C251">
            <v>3</v>
          </cell>
          <cell r="D251">
            <v>26</v>
          </cell>
          <cell r="E251">
            <v>0</v>
          </cell>
          <cell r="F251">
            <v>0</v>
          </cell>
          <cell r="G251">
            <v>0</v>
          </cell>
          <cell r="H251">
            <v>26</v>
          </cell>
        </row>
        <row r="252">
          <cell r="A252" t="str">
            <v>157</v>
          </cell>
          <cell r="B252" t="str">
            <v>57--0</v>
          </cell>
          <cell r="C252">
            <v>1</v>
          </cell>
          <cell r="D252">
            <v>5</v>
          </cell>
          <cell r="E252">
            <v>2</v>
          </cell>
          <cell r="F252">
            <v>0</v>
          </cell>
          <cell r="G252">
            <v>3</v>
          </cell>
          <cell r="H252">
            <v>0</v>
          </cell>
        </row>
        <row r="253">
          <cell r="A253" t="str">
            <v>257</v>
          </cell>
          <cell r="B253" t="str">
            <v>57--0</v>
          </cell>
          <cell r="C253">
            <v>2</v>
          </cell>
          <cell r="D253">
            <v>32</v>
          </cell>
          <cell r="E253">
            <v>7</v>
          </cell>
          <cell r="F253">
            <v>0</v>
          </cell>
          <cell r="G253">
            <v>25</v>
          </cell>
          <cell r="H253">
            <v>0</v>
          </cell>
        </row>
        <row r="254">
          <cell r="A254" t="str">
            <v>357</v>
          </cell>
          <cell r="B254" t="str">
            <v>57--0</v>
          </cell>
          <cell r="C254">
            <v>3</v>
          </cell>
          <cell r="D254">
            <v>26</v>
          </cell>
          <cell r="E254">
            <v>6</v>
          </cell>
          <cell r="F254">
            <v>0</v>
          </cell>
          <cell r="G254">
            <v>20</v>
          </cell>
          <cell r="H254">
            <v>0</v>
          </cell>
        </row>
        <row r="255">
          <cell r="A255" t="str">
            <v>158</v>
          </cell>
          <cell r="B255" t="str">
            <v>58--0</v>
          </cell>
          <cell r="C255">
            <v>1</v>
          </cell>
          <cell r="D255">
            <v>5</v>
          </cell>
          <cell r="E255">
            <v>1</v>
          </cell>
          <cell r="F255">
            <v>0</v>
          </cell>
          <cell r="G255">
            <v>4</v>
          </cell>
          <cell r="H255">
            <v>0</v>
          </cell>
        </row>
        <row r="256">
          <cell r="A256" t="str">
            <v>258</v>
          </cell>
          <cell r="B256" t="str">
            <v>58--0</v>
          </cell>
          <cell r="C256">
            <v>2</v>
          </cell>
          <cell r="D256">
            <v>32</v>
          </cell>
          <cell r="E256">
            <v>7</v>
          </cell>
          <cell r="F256">
            <v>0</v>
          </cell>
          <cell r="G256">
            <v>25</v>
          </cell>
          <cell r="H256">
            <v>0</v>
          </cell>
        </row>
        <row r="257">
          <cell r="A257" t="str">
            <v>358</v>
          </cell>
          <cell r="B257" t="str">
            <v>58--0</v>
          </cell>
          <cell r="C257">
            <v>3</v>
          </cell>
          <cell r="D257">
            <v>26</v>
          </cell>
          <cell r="E257">
            <v>6</v>
          </cell>
          <cell r="F257">
            <v>0</v>
          </cell>
          <cell r="G257">
            <v>20</v>
          </cell>
          <cell r="H257">
            <v>0</v>
          </cell>
        </row>
        <row r="258">
          <cell r="A258" t="str">
            <v>159</v>
          </cell>
          <cell r="B258" t="str">
            <v>59--0</v>
          </cell>
          <cell r="C258">
            <v>1</v>
          </cell>
          <cell r="D258">
            <v>5</v>
          </cell>
          <cell r="E258">
            <v>1</v>
          </cell>
          <cell r="F258">
            <v>0</v>
          </cell>
          <cell r="G258">
            <v>4</v>
          </cell>
          <cell r="H258">
            <v>0</v>
          </cell>
        </row>
        <row r="259">
          <cell r="A259" t="str">
            <v>259</v>
          </cell>
          <cell r="B259" t="str">
            <v>59--0</v>
          </cell>
          <cell r="C259">
            <v>2</v>
          </cell>
          <cell r="D259">
            <v>32</v>
          </cell>
          <cell r="E259">
            <v>9</v>
          </cell>
          <cell r="F259">
            <v>0</v>
          </cell>
          <cell r="G259">
            <v>23</v>
          </cell>
          <cell r="H259">
            <v>0</v>
          </cell>
        </row>
        <row r="260">
          <cell r="A260" t="str">
            <v>359</v>
          </cell>
          <cell r="B260" t="str">
            <v>59--0</v>
          </cell>
          <cell r="C260">
            <v>3</v>
          </cell>
          <cell r="D260">
            <v>26</v>
          </cell>
          <cell r="E260">
            <v>8</v>
          </cell>
          <cell r="F260">
            <v>0</v>
          </cell>
          <cell r="G260">
            <v>18</v>
          </cell>
          <cell r="H260">
            <v>0</v>
          </cell>
        </row>
        <row r="261">
          <cell r="A261" t="str">
            <v>16</v>
          </cell>
          <cell r="B261" t="str">
            <v>6--0</v>
          </cell>
          <cell r="C261">
            <v>1</v>
          </cell>
          <cell r="D261">
            <v>5</v>
          </cell>
          <cell r="E261">
            <v>5</v>
          </cell>
          <cell r="F261">
            <v>0</v>
          </cell>
          <cell r="G261">
            <v>0</v>
          </cell>
          <cell r="H261">
            <v>0</v>
          </cell>
        </row>
        <row r="262">
          <cell r="A262" t="str">
            <v>26</v>
          </cell>
          <cell r="B262" t="str">
            <v>6--0</v>
          </cell>
          <cell r="C262">
            <v>2</v>
          </cell>
          <cell r="D262">
            <v>32</v>
          </cell>
          <cell r="E262">
            <v>32</v>
          </cell>
          <cell r="F262">
            <v>0</v>
          </cell>
          <cell r="G262">
            <v>0</v>
          </cell>
          <cell r="H262">
            <v>0</v>
          </cell>
        </row>
        <row r="263">
          <cell r="A263" t="str">
            <v>36</v>
          </cell>
          <cell r="B263" t="str">
            <v>6--0</v>
          </cell>
          <cell r="C263">
            <v>3</v>
          </cell>
          <cell r="D263">
            <v>26</v>
          </cell>
          <cell r="E263">
            <v>26</v>
          </cell>
          <cell r="F263">
            <v>0</v>
          </cell>
          <cell r="G263">
            <v>0</v>
          </cell>
          <cell r="H263">
            <v>0</v>
          </cell>
        </row>
        <row r="264">
          <cell r="A264" t="str">
            <v>160</v>
          </cell>
          <cell r="B264" t="str">
            <v>60--0</v>
          </cell>
          <cell r="C264">
            <v>1</v>
          </cell>
          <cell r="D264">
            <v>5</v>
          </cell>
          <cell r="E264">
            <v>1</v>
          </cell>
          <cell r="F264">
            <v>0</v>
          </cell>
          <cell r="G264">
            <v>4</v>
          </cell>
          <cell r="H264">
            <v>0</v>
          </cell>
        </row>
        <row r="265">
          <cell r="A265" t="str">
            <v>260</v>
          </cell>
          <cell r="B265" t="str">
            <v>60--0</v>
          </cell>
          <cell r="C265">
            <v>2</v>
          </cell>
          <cell r="D265">
            <v>32</v>
          </cell>
          <cell r="E265">
            <v>9</v>
          </cell>
          <cell r="F265">
            <v>0</v>
          </cell>
          <cell r="G265">
            <v>23</v>
          </cell>
          <cell r="H265">
            <v>0</v>
          </cell>
        </row>
        <row r="266">
          <cell r="A266" t="str">
            <v>360</v>
          </cell>
          <cell r="B266" t="str">
            <v>60--0</v>
          </cell>
          <cell r="C266">
            <v>3</v>
          </cell>
          <cell r="D266">
            <v>26</v>
          </cell>
          <cell r="E266">
            <v>7</v>
          </cell>
          <cell r="F266">
            <v>0</v>
          </cell>
          <cell r="G266">
            <v>19</v>
          </cell>
          <cell r="H266">
            <v>0</v>
          </cell>
        </row>
        <row r="267">
          <cell r="A267" t="str">
            <v>161</v>
          </cell>
          <cell r="B267" t="str">
            <v>61--0</v>
          </cell>
          <cell r="C267">
            <v>1</v>
          </cell>
          <cell r="D267">
            <v>5</v>
          </cell>
          <cell r="E267">
            <v>0</v>
          </cell>
          <cell r="F267">
            <v>0</v>
          </cell>
          <cell r="G267">
            <v>5</v>
          </cell>
          <cell r="H267">
            <v>0</v>
          </cell>
        </row>
        <row r="268">
          <cell r="A268" t="str">
            <v>261</v>
          </cell>
          <cell r="B268" t="str">
            <v>61--0</v>
          </cell>
          <cell r="C268">
            <v>2</v>
          </cell>
          <cell r="D268">
            <v>32</v>
          </cell>
          <cell r="E268">
            <v>2</v>
          </cell>
          <cell r="F268">
            <v>0</v>
          </cell>
          <cell r="G268">
            <v>30</v>
          </cell>
          <cell r="H268">
            <v>0</v>
          </cell>
        </row>
        <row r="269">
          <cell r="A269" t="str">
            <v>361</v>
          </cell>
          <cell r="B269" t="str">
            <v>61--0</v>
          </cell>
          <cell r="C269">
            <v>3</v>
          </cell>
          <cell r="D269">
            <v>26</v>
          </cell>
          <cell r="E269">
            <v>1</v>
          </cell>
          <cell r="F269">
            <v>0</v>
          </cell>
          <cell r="G269">
            <v>25</v>
          </cell>
          <cell r="H269">
            <v>0</v>
          </cell>
        </row>
        <row r="270">
          <cell r="A270" t="str">
            <v>162</v>
          </cell>
          <cell r="B270" t="str">
            <v>62--0</v>
          </cell>
          <cell r="C270">
            <v>1</v>
          </cell>
          <cell r="D270">
            <v>5</v>
          </cell>
          <cell r="E270">
            <v>0</v>
          </cell>
          <cell r="F270">
            <v>0</v>
          </cell>
          <cell r="G270">
            <v>0</v>
          </cell>
          <cell r="H270">
            <v>5</v>
          </cell>
        </row>
        <row r="271">
          <cell r="A271" t="str">
            <v>262</v>
          </cell>
          <cell r="B271" t="str">
            <v>62--0</v>
          </cell>
          <cell r="C271">
            <v>2</v>
          </cell>
          <cell r="D271">
            <v>32</v>
          </cell>
          <cell r="E271">
            <v>0</v>
          </cell>
          <cell r="F271">
            <v>0</v>
          </cell>
          <cell r="G271">
            <v>0</v>
          </cell>
          <cell r="H271">
            <v>32</v>
          </cell>
        </row>
        <row r="272">
          <cell r="A272" t="str">
            <v>362</v>
          </cell>
          <cell r="B272" t="str">
            <v>62--0</v>
          </cell>
          <cell r="C272">
            <v>3</v>
          </cell>
          <cell r="D272">
            <v>26</v>
          </cell>
          <cell r="E272">
            <v>0</v>
          </cell>
          <cell r="F272">
            <v>0</v>
          </cell>
          <cell r="G272">
            <v>0</v>
          </cell>
          <cell r="H272">
            <v>26</v>
          </cell>
        </row>
        <row r="273">
          <cell r="A273" t="str">
            <v>163</v>
          </cell>
          <cell r="B273" t="str">
            <v>63--0</v>
          </cell>
          <cell r="C273">
            <v>1</v>
          </cell>
          <cell r="D273">
            <v>5</v>
          </cell>
          <cell r="E273">
            <v>0</v>
          </cell>
          <cell r="F273">
            <v>0</v>
          </cell>
          <cell r="G273">
            <v>0</v>
          </cell>
          <cell r="H273">
            <v>5</v>
          </cell>
        </row>
        <row r="274">
          <cell r="A274" t="str">
            <v>263</v>
          </cell>
          <cell r="B274" t="str">
            <v>63--0</v>
          </cell>
          <cell r="C274">
            <v>2</v>
          </cell>
          <cell r="D274">
            <v>32</v>
          </cell>
          <cell r="E274">
            <v>0</v>
          </cell>
          <cell r="F274">
            <v>0</v>
          </cell>
          <cell r="G274">
            <v>0</v>
          </cell>
          <cell r="H274">
            <v>32</v>
          </cell>
        </row>
        <row r="275">
          <cell r="A275" t="str">
            <v>363</v>
          </cell>
          <cell r="B275" t="str">
            <v>63--0</v>
          </cell>
          <cell r="C275">
            <v>3</v>
          </cell>
          <cell r="D275">
            <v>26</v>
          </cell>
          <cell r="E275">
            <v>0</v>
          </cell>
          <cell r="F275">
            <v>0</v>
          </cell>
          <cell r="G275">
            <v>0</v>
          </cell>
          <cell r="H275">
            <v>26</v>
          </cell>
        </row>
        <row r="276">
          <cell r="A276" t="str">
            <v>164</v>
          </cell>
          <cell r="B276" t="str">
            <v>64--0</v>
          </cell>
          <cell r="C276">
            <v>1</v>
          </cell>
          <cell r="D276">
            <v>5</v>
          </cell>
          <cell r="E276">
            <v>4</v>
          </cell>
          <cell r="F276">
            <v>0</v>
          </cell>
          <cell r="G276">
            <v>1</v>
          </cell>
          <cell r="H276">
            <v>0</v>
          </cell>
        </row>
        <row r="277">
          <cell r="A277" t="str">
            <v>264</v>
          </cell>
          <cell r="B277" t="str">
            <v>64--0</v>
          </cell>
          <cell r="C277">
            <v>2</v>
          </cell>
          <cell r="D277">
            <v>32</v>
          </cell>
          <cell r="E277">
            <v>29</v>
          </cell>
          <cell r="F277">
            <v>0</v>
          </cell>
          <cell r="G277">
            <v>3</v>
          </cell>
          <cell r="H277">
            <v>0</v>
          </cell>
        </row>
        <row r="278">
          <cell r="A278" t="str">
            <v>364</v>
          </cell>
          <cell r="B278" t="str">
            <v>64--0</v>
          </cell>
          <cell r="C278">
            <v>3</v>
          </cell>
          <cell r="D278">
            <v>26</v>
          </cell>
          <cell r="E278">
            <v>20</v>
          </cell>
          <cell r="F278">
            <v>2</v>
          </cell>
          <cell r="G278">
            <v>4</v>
          </cell>
          <cell r="H278">
            <v>0</v>
          </cell>
        </row>
        <row r="279">
          <cell r="A279" t="str">
            <v>165</v>
          </cell>
          <cell r="B279" t="str">
            <v>65--0</v>
          </cell>
          <cell r="C279">
            <v>1</v>
          </cell>
          <cell r="D279">
            <v>5</v>
          </cell>
          <cell r="E279">
            <v>4</v>
          </cell>
          <cell r="F279">
            <v>0</v>
          </cell>
          <cell r="G279">
            <v>1</v>
          </cell>
          <cell r="H279">
            <v>0</v>
          </cell>
        </row>
        <row r="280">
          <cell r="A280" t="str">
            <v>265</v>
          </cell>
          <cell r="B280" t="str">
            <v>65--0</v>
          </cell>
          <cell r="C280">
            <v>2</v>
          </cell>
          <cell r="D280">
            <v>32</v>
          </cell>
          <cell r="E280">
            <v>25</v>
          </cell>
          <cell r="F280">
            <v>1</v>
          </cell>
          <cell r="G280">
            <v>6</v>
          </cell>
          <cell r="H280">
            <v>0</v>
          </cell>
        </row>
        <row r="281">
          <cell r="A281" t="str">
            <v>365</v>
          </cell>
          <cell r="B281" t="str">
            <v>65--0</v>
          </cell>
          <cell r="C281">
            <v>3</v>
          </cell>
          <cell r="D281">
            <v>26</v>
          </cell>
          <cell r="E281">
            <v>15</v>
          </cell>
          <cell r="F281">
            <v>1</v>
          </cell>
          <cell r="G281">
            <v>10</v>
          </cell>
          <cell r="H281">
            <v>0</v>
          </cell>
        </row>
        <row r="282">
          <cell r="A282" t="str">
            <v>166</v>
          </cell>
          <cell r="B282" t="str">
            <v>66--0</v>
          </cell>
          <cell r="C282">
            <v>1</v>
          </cell>
          <cell r="D282">
            <v>5</v>
          </cell>
          <cell r="E282">
            <v>0</v>
          </cell>
          <cell r="F282">
            <v>0</v>
          </cell>
          <cell r="G282">
            <v>0</v>
          </cell>
          <cell r="H282">
            <v>5</v>
          </cell>
        </row>
        <row r="283">
          <cell r="A283" t="str">
            <v>266</v>
          </cell>
          <cell r="B283" t="str">
            <v>66--0</v>
          </cell>
          <cell r="C283">
            <v>2</v>
          </cell>
          <cell r="D283">
            <v>32</v>
          </cell>
          <cell r="E283">
            <v>0</v>
          </cell>
          <cell r="F283">
            <v>0</v>
          </cell>
          <cell r="G283">
            <v>0</v>
          </cell>
          <cell r="H283">
            <v>32</v>
          </cell>
        </row>
        <row r="284">
          <cell r="A284" t="str">
            <v>366</v>
          </cell>
          <cell r="B284" t="str">
            <v>66--0</v>
          </cell>
          <cell r="C284">
            <v>3</v>
          </cell>
          <cell r="D284">
            <v>26</v>
          </cell>
          <cell r="E284">
            <v>0</v>
          </cell>
          <cell r="F284">
            <v>0</v>
          </cell>
          <cell r="G284">
            <v>0</v>
          </cell>
          <cell r="H284">
            <v>26</v>
          </cell>
        </row>
        <row r="285">
          <cell r="A285" t="str">
            <v>167</v>
          </cell>
          <cell r="B285" t="str">
            <v>67--0</v>
          </cell>
          <cell r="C285">
            <v>1</v>
          </cell>
          <cell r="D285">
            <v>5</v>
          </cell>
          <cell r="E285">
            <v>5</v>
          </cell>
          <cell r="F285">
            <v>0</v>
          </cell>
          <cell r="G285">
            <v>0</v>
          </cell>
          <cell r="H285">
            <v>0</v>
          </cell>
        </row>
        <row r="286">
          <cell r="A286" t="str">
            <v>267</v>
          </cell>
          <cell r="B286" t="str">
            <v>67--0</v>
          </cell>
          <cell r="C286">
            <v>2</v>
          </cell>
          <cell r="D286">
            <v>32</v>
          </cell>
          <cell r="E286">
            <v>32</v>
          </cell>
          <cell r="F286">
            <v>0</v>
          </cell>
          <cell r="G286">
            <v>0</v>
          </cell>
          <cell r="H286">
            <v>0</v>
          </cell>
        </row>
        <row r="287">
          <cell r="A287" t="str">
            <v>367</v>
          </cell>
          <cell r="B287" t="str">
            <v>67--0</v>
          </cell>
          <cell r="C287">
            <v>3</v>
          </cell>
          <cell r="D287">
            <v>26</v>
          </cell>
          <cell r="E287">
            <v>26</v>
          </cell>
          <cell r="F287">
            <v>0</v>
          </cell>
          <cell r="G287">
            <v>0</v>
          </cell>
          <cell r="H287">
            <v>0</v>
          </cell>
        </row>
        <row r="288">
          <cell r="A288" t="str">
            <v>168</v>
          </cell>
          <cell r="B288" t="str">
            <v>68--0</v>
          </cell>
          <cell r="C288">
            <v>1</v>
          </cell>
          <cell r="D288">
            <v>5</v>
          </cell>
          <cell r="E288">
            <v>5</v>
          </cell>
          <cell r="F288">
            <v>0</v>
          </cell>
          <cell r="G288">
            <v>0</v>
          </cell>
          <cell r="H288">
            <v>0</v>
          </cell>
        </row>
        <row r="289">
          <cell r="A289" t="str">
            <v>268</v>
          </cell>
          <cell r="B289" t="str">
            <v>68--0</v>
          </cell>
          <cell r="C289">
            <v>2</v>
          </cell>
          <cell r="D289">
            <v>32</v>
          </cell>
          <cell r="E289">
            <v>32</v>
          </cell>
          <cell r="F289">
            <v>0</v>
          </cell>
          <cell r="G289">
            <v>0</v>
          </cell>
          <cell r="H289">
            <v>0</v>
          </cell>
        </row>
        <row r="290">
          <cell r="A290" t="str">
            <v>368</v>
          </cell>
          <cell r="B290" t="str">
            <v>68--0</v>
          </cell>
          <cell r="C290">
            <v>3</v>
          </cell>
          <cell r="D290">
            <v>26</v>
          </cell>
          <cell r="E290">
            <v>22</v>
          </cell>
          <cell r="F290">
            <v>4</v>
          </cell>
          <cell r="G290">
            <v>0</v>
          </cell>
          <cell r="H290">
            <v>0</v>
          </cell>
        </row>
        <row r="291">
          <cell r="A291" t="str">
            <v>169</v>
          </cell>
          <cell r="B291" t="str">
            <v>69--0</v>
          </cell>
          <cell r="C291">
            <v>1</v>
          </cell>
          <cell r="D291">
            <v>5</v>
          </cell>
          <cell r="E291">
            <v>2</v>
          </cell>
          <cell r="F291">
            <v>0</v>
          </cell>
          <cell r="G291">
            <v>3</v>
          </cell>
          <cell r="H291">
            <v>0</v>
          </cell>
        </row>
        <row r="292">
          <cell r="A292" t="str">
            <v>269</v>
          </cell>
          <cell r="B292" t="str">
            <v>69--0</v>
          </cell>
          <cell r="C292">
            <v>2</v>
          </cell>
          <cell r="D292">
            <v>32</v>
          </cell>
          <cell r="E292">
            <v>24</v>
          </cell>
          <cell r="F292">
            <v>0</v>
          </cell>
          <cell r="G292">
            <v>8</v>
          </cell>
          <cell r="H292">
            <v>0</v>
          </cell>
        </row>
        <row r="293">
          <cell r="A293" t="str">
            <v>369</v>
          </cell>
          <cell r="B293" t="str">
            <v>69--0</v>
          </cell>
          <cell r="C293">
            <v>3</v>
          </cell>
          <cell r="D293">
            <v>26</v>
          </cell>
          <cell r="E293">
            <v>18</v>
          </cell>
          <cell r="F293">
            <v>1</v>
          </cell>
          <cell r="G293">
            <v>7</v>
          </cell>
          <cell r="H293">
            <v>0</v>
          </cell>
        </row>
        <row r="294">
          <cell r="A294" t="str">
            <v>17</v>
          </cell>
          <cell r="B294" t="str">
            <v>7--0</v>
          </cell>
          <cell r="C294">
            <v>1</v>
          </cell>
          <cell r="D294">
            <v>5</v>
          </cell>
          <cell r="E294">
            <v>0</v>
          </cell>
          <cell r="F294">
            <v>0</v>
          </cell>
          <cell r="G294">
            <v>5</v>
          </cell>
          <cell r="H294">
            <v>0</v>
          </cell>
        </row>
        <row r="295">
          <cell r="A295" t="str">
            <v>27</v>
          </cell>
          <cell r="B295" t="str">
            <v>7--0</v>
          </cell>
          <cell r="C295">
            <v>2</v>
          </cell>
          <cell r="D295">
            <v>32</v>
          </cell>
          <cell r="E295">
            <v>3</v>
          </cell>
          <cell r="F295">
            <v>0</v>
          </cell>
          <cell r="G295">
            <v>29</v>
          </cell>
          <cell r="H295">
            <v>0</v>
          </cell>
        </row>
        <row r="296">
          <cell r="A296" t="str">
            <v>37</v>
          </cell>
          <cell r="B296" t="str">
            <v>7--0</v>
          </cell>
          <cell r="C296">
            <v>3</v>
          </cell>
          <cell r="D296">
            <v>26</v>
          </cell>
          <cell r="E296">
            <v>4</v>
          </cell>
          <cell r="F296">
            <v>0</v>
          </cell>
          <cell r="G296">
            <v>22</v>
          </cell>
          <cell r="H296">
            <v>0</v>
          </cell>
        </row>
        <row r="297">
          <cell r="A297" t="str">
            <v>170</v>
          </cell>
          <cell r="B297" t="str">
            <v>70--0</v>
          </cell>
          <cell r="C297">
            <v>1</v>
          </cell>
          <cell r="D297">
            <v>5</v>
          </cell>
          <cell r="E297">
            <v>2</v>
          </cell>
          <cell r="F297">
            <v>0</v>
          </cell>
          <cell r="G297">
            <v>3</v>
          </cell>
          <cell r="H297">
            <v>0</v>
          </cell>
        </row>
        <row r="298">
          <cell r="A298" t="str">
            <v>270</v>
          </cell>
          <cell r="B298" t="str">
            <v>70--0</v>
          </cell>
          <cell r="C298">
            <v>2</v>
          </cell>
          <cell r="D298">
            <v>32</v>
          </cell>
          <cell r="E298">
            <v>8</v>
          </cell>
          <cell r="F298">
            <v>1</v>
          </cell>
          <cell r="G298">
            <v>23</v>
          </cell>
          <cell r="H298">
            <v>0</v>
          </cell>
        </row>
        <row r="299">
          <cell r="A299" t="str">
            <v>370</v>
          </cell>
          <cell r="B299" t="str">
            <v>70--0</v>
          </cell>
          <cell r="C299">
            <v>3</v>
          </cell>
          <cell r="D299">
            <v>26</v>
          </cell>
          <cell r="E299">
            <v>11</v>
          </cell>
          <cell r="F299">
            <v>0</v>
          </cell>
          <cell r="G299">
            <v>15</v>
          </cell>
          <cell r="H299">
            <v>0</v>
          </cell>
        </row>
        <row r="300">
          <cell r="A300" t="str">
            <v>171</v>
          </cell>
          <cell r="B300" t="str">
            <v>71--0</v>
          </cell>
          <cell r="C300">
            <v>1</v>
          </cell>
          <cell r="D300">
            <v>5</v>
          </cell>
          <cell r="E300">
            <v>4</v>
          </cell>
          <cell r="F300">
            <v>0</v>
          </cell>
          <cell r="G300">
            <v>1</v>
          </cell>
          <cell r="H300">
            <v>0</v>
          </cell>
        </row>
        <row r="301">
          <cell r="A301" t="str">
            <v>271</v>
          </cell>
          <cell r="B301" t="str">
            <v>71--0</v>
          </cell>
          <cell r="C301">
            <v>2</v>
          </cell>
          <cell r="D301">
            <v>32</v>
          </cell>
          <cell r="E301">
            <v>24</v>
          </cell>
          <cell r="F301">
            <v>0</v>
          </cell>
          <cell r="G301">
            <v>8</v>
          </cell>
          <cell r="H301">
            <v>0</v>
          </cell>
        </row>
        <row r="302">
          <cell r="A302" t="str">
            <v>371</v>
          </cell>
          <cell r="B302" t="str">
            <v>71--0</v>
          </cell>
          <cell r="C302">
            <v>3</v>
          </cell>
          <cell r="D302">
            <v>26</v>
          </cell>
          <cell r="E302">
            <v>14</v>
          </cell>
          <cell r="F302">
            <v>1</v>
          </cell>
          <cell r="G302">
            <v>11</v>
          </cell>
          <cell r="H302">
            <v>0</v>
          </cell>
        </row>
        <row r="303">
          <cell r="A303" t="str">
            <v>172</v>
          </cell>
          <cell r="B303" t="str">
            <v>72--0</v>
          </cell>
          <cell r="C303">
            <v>1</v>
          </cell>
          <cell r="D303">
            <v>5</v>
          </cell>
          <cell r="E303">
            <v>1</v>
          </cell>
          <cell r="F303">
            <v>0</v>
          </cell>
          <cell r="G303">
            <v>4</v>
          </cell>
          <cell r="H303">
            <v>0</v>
          </cell>
        </row>
        <row r="304">
          <cell r="A304" t="str">
            <v>272</v>
          </cell>
          <cell r="B304" t="str">
            <v>72--0</v>
          </cell>
          <cell r="C304">
            <v>2</v>
          </cell>
          <cell r="D304">
            <v>32</v>
          </cell>
          <cell r="E304">
            <v>19</v>
          </cell>
          <cell r="F304">
            <v>0</v>
          </cell>
          <cell r="G304">
            <v>13</v>
          </cell>
          <cell r="H304">
            <v>0</v>
          </cell>
        </row>
        <row r="305">
          <cell r="A305" t="str">
            <v>372</v>
          </cell>
          <cell r="B305" t="str">
            <v>72--0</v>
          </cell>
          <cell r="C305">
            <v>3</v>
          </cell>
          <cell r="D305">
            <v>26</v>
          </cell>
          <cell r="E305">
            <v>13</v>
          </cell>
          <cell r="F305">
            <v>1</v>
          </cell>
          <cell r="G305">
            <v>12</v>
          </cell>
          <cell r="H305">
            <v>0</v>
          </cell>
        </row>
        <row r="306">
          <cell r="A306" t="str">
            <v>173</v>
          </cell>
          <cell r="B306" t="str">
            <v>73--0</v>
          </cell>
          <cell r="C306">
            <v>1</v>
          </cell>
          <cell r="D306">
            <v>5</v>
          </cell>
          <cell r="E306">
            <v>0</v>
          </cell>
          <cell r="F306">
            <v>0</v>
          </cell>
          <cell r="G306">
            <v>0</v>
          </cell>
          <cell r="H306">
            <v>5</v>
          </cell>
        </row>
        <row r="307">
          <cell r="A307" t="str">
            <v>273</v>
          </cell>
          <cell r="B307" t="str">
            <v>73--0</v>
          </cell>
          <cell r="C307">
            <v>2</v>
          </cell>
          <cell r="D307">
            <v>32</v>
          </cell>
          <cell r="E307">
            <v>0</v>
          </cell>
          <cell r="F307">
            <v>0</v>
          </cell>
          <cell r="G307">
            <v>0</v>
          </cell>
          <cell r="H307">
            <v>32</v>
          </cell>
        </row>
        <row r="308">
          <cell r="A308" t="str">
            <v>373</v>
          </cell>
          <cell r="B308" t="str">
            <v>73--0</v>
          </cell>
          <cell r="C308">
            <v>3</v>
          </cell>
          <cell r="D308">
            <v>26</v>
          </cell>
          <cell r="E308">
            <v>0</v>
          </cell>
          <cell r="F308">
            <v>0</v>
          </cell>
          <cell r="G308">
            <v>0</v>
          </cell>
          <cell r="H308">
            <v>26</v>
          </cell>
        </row>
        <row r="309">
          <cell r="A309" t="str">
            <v>174</v>
          </cell>
          <cell r="B309" t="str">
            <v>74--0</v>
          </cell>
          <cell r="C309">
            <v>1</v>
          </cell>
          <cell r="D309">
            <v>5</v>
          </cell>
          <cell r="E309">
            <v>0</v>
          </cell>
          <cell r="F309">
            <v>5</v>
          </cell>
          <cell r="G309">
            <v>0</v>
          </cell>
          <cell r="H309">
            <v>0</v>
          </cell>
        </row>
        <row r="310">
          <cell r="A310" t="str">
            <v>274</v>
          </cell>
          <cell r="B310" t="str">
            <v>74--0</v>
          </cell>
          <cell r="C310">
            <v>2</v>
          </cell>
          <cell r="D310">
            <v>32</v>
          </cell>
          <cell r="E310">
            <v>4</v>
          </cell>
          <cell r="F310">
            <v>28</v>
          </cell>
          <cell r="G310">
            <v>0</v>
          </cell>
          <cell r="H310">
            <v>0</v>
          </cell>
        </row>
        <row r="311">
          <cell r="A311" t="str">
            <v>374</v>
          </cell>
          <cell r="B311" t="str">
            <v>74--0</v>
          </cell>
          <cell r="C311">
            <v>3</v>
          </cell>
          <cell r="D311">
            <v>26</v>
          </cell>
          <cell r="E311">
            <v>1</v>
          </cell>
          <cell r="F311">
            <v>25</v>
          </cell>
          <cell r="G311">
            <v>0</v>
          </cell>
          <cell r="H311">
            <v>0</v>
          </cell>
        </row>
        <row r="312">
          <cell r="A312" t="str">
            <v>175</v>
          </cell>
          <cell r="B312" t="str">
            <v>75--0</v>
          </cell>
          <cell r="C312">
            <v>1</v>
          </cell>
          <cell r="D312">
            <v>5</v>
          </cell>
          <cell r="E312">
            <v>0</v>
          </cell>
          <cell r="F312">
            <v>0</v>
          </cell>
          <cell r="G312">
            <v>5</v>
          </cell>
          <cell r="H312">
            <v>0</v>
          </cell>
        </row>
        <row r="313">
          <cell r="A313" t="str">
            <v>275</v>
          </cell>
          <cell r="B313" t="str">
            <v>75--0</v>
          </cell>
          <cell r="C313">
            <v>2</v>
          </cell>
          <cell r="D313">
            <v>32</v>
          </cell>
          <cell r="E313">
            <v>1</v>
          </cell>
          <cell r="F313">
            <v>0</v>
          </cell>
          <cell r="G313">
            <v>31</v>
          </cell>
          <cell r="H313">
            <v>0</v>
          </cell>
        </row>
        <row r="314">
          <cell r="A314" t="str">
            <v>375</v>
          </cell>
          <cell r="B314" t="str">
            <v>75--0</v>
          </cell>
          <cell r="C314">
            <v>3</v>
          </cell>
          <cell r="D314">
            <v>26</v>
          </cell>
          <cell r="E314">
            <v>0</v>
          </cell>
          <cell r="F314">
            <v>0</v>
          </cell>
          <cell r="G314">
            <v>26</v>
          </cell>
          <cell r="H314">
            <v>0</v>
          </cell>
        </row>
        <row r="315">
          <cell r="A315" t="str">
            <v>176</v>
          </cell>
          <cell r="B315" t="str">
            <v>76--0</v>
          </cell>
          <cell r="C315">
            <v>1</v>
          </cell>
          <cell r="D315">
            <v>5</v>
          </cell>
          <cell r="E315">
            <v>5</v>
          </cell>
          <cell r="F315">
            <v>0</v>
          </cell>
          <cell r="G315">
            <v>0</v>
          </cell>
          <cell r="H315">
            <v>0</v>
          </cell>
        </row>
        <row r="316">
          <cell r="A316" t="str">
            <v>276</v>
          </cell>
          <cell r="B316" t="str">
            <v>76--0</v>
          </cell>
          <cell r="C316">
            <v>2</v>
          </cell>
          <cell r="D316">
            <v>32</v>
          </cell>
          <cell r="E316">
            <v>32</v>
          </cell>
          <cell r="F316">
            <v>0</v>
          </cell>
          <cell r="G316">
            <v>0</v>
          </cell>
          <cell r="H316">
            <v>0</v>
          </cell>
        </row>
        <row r="317">
          <cell r="A317" t="str">
            <v>376</v>
          </cell>
          <cell r="B317" t="str">
            <v>76--0</v>
          </cell>
          <cell r="C317">
            <v>3</v>
          </cell>
          <cell r="D317">
            <v>26</v>
          </cell>
          <cell r="E317">
            <v>25</v>
          </cell>
          <cell r="F317">
            <v>1</v>
          </cell>
          <cell r="G317">
            <v>0</v>
          </cell>
          <cell r="H317">
            <v>0</v>
          </cell>
        </row>
        <row r="318">
          <cell r="A318" t="str">
            <v>177</v>
          </cell>
          <cell r="B318" t="str">
            <v>77--0</v>
          </cell>
          <cell r="C318">
            <v>1</v>
          </cell>
          <cell r="D318">
            <v>5</v>
          </cell>
          <cell r="E318">
            <v>0</v>
          </cell>
          <cell r="F318">
            <v>0</v>
          </cell>
          <cell r="G318">
            <v>0</v>
          </cell>
          <cell r="H318">
            <v>5</v>
          </cell>
        </row>
        <row r="319">
          <cell r="A319" t="str">
            <v>277</v>
          </cell>
          <cell r="B319" t="str">
            <v>77--0</v>
          </cell>
          <cell r="C319">
            <v>2</v>
          </cell>
          <cell r="D319">
            <v>32</v>
          </cell>
          <cell r="E319">
            <v>0</v>
          </cell>
          <cell r="F319">
            <v>0</v>
          </cell>
          <cell r="G319">
            <v>0</v>
          </cell>
          <cell r="H319">
            <v>32</v>
          </cell>
        </row>
        <row r="320">
          <cell r="A320" t="str">
            <v>377</v>
          </cell>
          <cell r="B320" t="str">
            <v>77--0</v>
          </cell>
          <cell r="C320">
            <v>3</v>
          </cell>
          <cell r="D320">
            <v>26</v>
          </cell>
          <cell r="E320">
            <v>0</v>
          </cell>
          <cell r="F320">
            <v>0</v>
          </cell>
          <cell r="G320">
            <v>0</v>
          </cell>
          <cell r="H320">
            <v>26</v>
          </cell>
        </row>
        <row r="321">
          <cell r="A321" t="str">
            <v>178</v>
          </cell>
          <cell r="B321" t="str">
            <v>78--0</v>
          </cell>
          <cell r="C321">
            <v>1</v>
          </cell>
          <cell r="D321">
            <v>5</v>
          </cell>
          <cell r="E321">
            <v>0</v>
          </cell>
          <cell r="F321">
            <v>0</v>
          </cell>
          <cell r="G321">
            <v>0</v>
          </cell>
          <cell r="H321">
            <v>5</v>
          </cell>
        </row>
        <row r="322">
          <cell r="A322" t="str">
            <v>278</v>
          </cell>
          <cell r="B322" t="str">
            <v>78--0</v>
          </cell>
          <cell r="C322">
            <v>2</v>
          </cell>
          <cell r="D322">
            <v>32</v>
          </cell>
          <cell r="E322">
            <v>0</v>
          </cell>
          <cell r="F322">
            <v>0</v>
          </cell>
          <cell r="G322">
            <v>0</v>
          </cell>
          <cell r="H322">
            <v>32</v>
          </cell>
        </row>
        <row r="323">
          <cell r="A323" t="str">
            <v>378</v>
          </cell>
          <cell r="B323" t="str">
            <v>78--0</v>
          </cell>
          <cell r="C323">
            <v>3</v>
          </cell>
          <cell r="D323">
            <v>26</v>
          </cell>
          <cell r="E323">
            <v>0</v>
          </cell>
          <cell r="F323">
            <v>0</v>
          </cell>
          <cell r="G323">
            <v>0</v>
          </cell>
          <cell r="H323">
            <v>26</v>
          </cell>
        </row>
        <row r="324">
          <cell r="A324" t="str">
            <v>179</v>
          </cell>
          <cell r="B324" t="str">
            <v>79--0</v>
          </cell>
          <cell r="C324">
            <v>1</v>
          </cell>
          <cell r="D324">
            <v>5</v>
          </cell>
          <cell r="E324">
            <v>5</v>
          </cell>
          <cell r="F324">
            <v>0</v>
          </cell>
          <cell r="G324">
            <v>0</v>
          </cell>
          <cell r="H324">
            <v>0</v>
          </cell>
        </row>
        <row r="325">
          <cell r="A325" t="str">
            <v>279</v>
          </cell>
          <cell r="B325" t="str">
            <v>79--0</v>
          </cell>
          <cell r="C325">
            <v>2</v>
          </cell>
          <cell r="D325">
            <v>32</v>
          </cell>
          <cell r="E325">
            <v>31</v>
          </cell>
          <cell r="F325">
            <v>1</v>
          </cell>
          <cell r="G325">
            <v>0</v>
          </cell>
          <cell r="H325">
            <v>0</v>
          </cell>
        </row>
        <row r="326">
          <cell r="A326" t="str">
            <v>379</v>
          </cell>
          <cell r="B326" t="str">
            <v>79--0</v>
          </cell>
          <cell r="C326">
            <v>3</v>
          </cell>
          <cell r="D326">
            <v>26</v>
          </cell>
          <cell r="E326">
            <v>26</v>
          </cell>
          <cell r="F326">
            <v>0</v>
          </cell>
          <cell r="G326">
            <v>0</v>
          </cell>
          <cell r="H326">
            <v>0</v>
          </cell>
        </row>
        <row r="327">
          <cell r="A327" t="str">
            <v>18</v>
          </cell>
          <cell r="B327" t="str">
            <v>8--0</v>
          </cell>
          <cell r="C327">
            <v>1</v>
          </cell>
          <cell r="D327">
            <v>5</v>
          </cell>
          <cell r="E327">
            <v>0</v>
          </cell>
          <cell r="F327">
            <v>0</v>
          </cell>
          <cell r="G327">
            <v>5</v>
          </cell>
          <cell r="H327">
            <v>0</v>
          </cell>
        </row>
        <row r="328">
          <cell r="A328" t="str">
            <v>28</v>
          </cell>
          <cell r="B328" t="str">
            <v>8--0</v>
          </cell>
          <cell r="C328">
            <v>2</v>
          </cell>
          <cell r="D328">
            <v>32</v>
          </cell>
          <cell r="E328">
            <v>12</v>
          </cell>
          <cell r="F328">
            <v>1</v>
          </cell>
          <cell r="G328">
            <v>19</v>
          </cell>
          <cell r="H328">
            <v>0</v>
          </cell>
        </row>
        <row r="329">
          <cell r="A329" t="str">
            <v>38</v>
          </cell>
          <cell r="B329" t="str">
            <v>8--0</v>
          </cell>
          <cell r="C329">
            <v>3</v>
          </cell>
          <cell r="D329">
            <v>26</v>
          </cell>
          <cell r="E329">
            <v>13</v>
          </cell>
          <cell r="F329">
            <v>0</v>
          </cell>
          <cell r="G329">
            <v>13</v>
          </cell>
          <cell r="H329">
            <v>0</v>
          </cell>
        </row>
        <row r="330">
          <cell r="A330" t="str">
            <v>180</v>
          </cell>
          <cell r="B330" t="str">
            <v>80--0</v>
          </cell>
          <cell r="C330">
            <v>1</v>
          </cell>
          <cell r="D330">
            <v>5</v>
          </cell>
          <cell r="E330">
            <v>5</v>
          </cell>
          <cell r="F330">
            <v>0</v>
          </cell>
          <cell r="G330">
            <v>0</v>
          </cell>
          <cell r="H330">
            <v>0</v>
          </cell>
        </row>
        <row r="331">
          <cell r="A331" t="str">
            <v>280</v>
          </cell>
          <cell r="B331" t="str">
            <v>80--0</v>
          </cell>
          <cell r="C331">
            <v>2</v>
          </cell>
          <cell r="D331">
            <v>32</v>
          </cell>
          <cell r="E331">
            <v>32</v>
          </cell>
          <cell r="F331">
            <v>0</v>
          </cell>
          <cell r="G331">
            <v>0</v>
          </cell>
          <cell r="H331">
            <v>0</v>
          </cell>
        </row>
        <row r="332">
          <cell r="A332" t="str">
            <v>380</v>
          </cell>
          <cell r="B332" t="str">
            <v>80--0</v>
          </cell>
          <cell r="C332">
            <v>3</v>
          </cell>
          <cell r="D332">
            <v>26</v>
          </cell>
          <cell r="E332">
            <v>26</v>
          </cell>
          <cell r="F332">
            <v>0</v>
          </cell>
          <cell r="G332">
            <v>0</v>
          </cell>
          <cell r="H332">
            <v>0</v>
          </cell>
        </row>
        <row r="333">
          <cell r="A333" t="str">
            <v>181</v>
          </cell>
          <cell r="B333" t="str">
            <v>81--0</v>
          </cell>
          <cell r="C333">
            <v>1</v>
          </cell>
          <cell r="D333">
            <v>5</v>
          </cell>
          <cell r="E333">
            <v>5</v>
          </cell>
          <cell r="F333">
            <v>0</v>
          </cell>
          <cell r="G333">
            <v>0</v>
          </cell>
          <cell r="H333">
            <v>0</v>
          </cell>
        </row>
        <row r="334">
          <cell r="A334" t="str">
            <v>281</v>
          </cell>
          <cell r="B334" t="str">
            <v>81--0</v>
          </cell>
          <cell r="C334">
            <v>2</v>
          </cell>
          <cell r="D334">
            <v>32</v>
          </cell>
          <cell r="E334">
            <v>32</v>
          </cell>
          <cell r="F334">
            <v>0</v>
          </cell>
          <cell r="G334">
            <v>0</v>
          </cell>
          <cell r="H334">
            <v>0</v>
          </cell>
        </row>
        <row r="335">
          <cell r="A335" t="str">
            <v>381</v>
          </cell>
          <cell r="B335" t="str">
            <v>81--0</v>
          </cell>
          <cell r="C335">
            <v>3</v>
          </cell>
          <cell r="D335">
            <v>26</v>
          </cell>
          <cell r="E335">
            <v>26</v>
          </cell>
          <cell r="F335">
            <v>0</v>
          </cell>
          <cell r="G335">
            <v>0</v>
          </cell>
          <cell r="H335">
            <v>0</v>
          </cell>
        </row>
        <row r="336">
          <cell r="A336" t="str">
            <v>182</v>
          </cell>
          <cell r="B336" t="str">
            <v>82--0</v>
          </cell>
          <cell r="C336">
            <v>1</v>
          </cell>
          <cell r="D336">
            <v>5</v>
          </cell>
          <cell r="E336">
            <v>3</v>
          </cell>
          <cell r="F336">
            <v>1</v>
          </cell>
          <cell r="G336">
            <v>0</v>
          </cell>
          <cell r="H336">
            <v>1</v>
          </cell>
        </row>
        <row r="337">
          <cell r="A337" t="str">
            <v>282</v>
          </cell>
          <cell r="B337" t="str">
            <v>82--0</v>
          </cell>
          <cell r="C337">
            <v>2</v>
          </cell>
          <cell r="D337">
            <v>32</v>
          </cell>
          <cell r="E337">
            <v>28</v>
          </cell>
          <cell r="F337">
            <v>1</v>
          </cell>
          <cell r="G337">
            <v>0</v>
          </cell>
          <cell r="H337">
            <v>3</v>
          </cell>
        </row>
        <row r="338">
          <cell r="A338" t="str">
            <v>382</v>
          </cell>
          <cell r="B338" t="str">
            <v>82--0</v>
          </cell>
          <cell r="C338">
            <v>3</v>
          </cell>
          <cell r="D338">
            <v>26</v>
          </cell>
          <cell r="E338">
            <v>22</v>
          </cell>
          <cell r="F338">
            <v>1</v>
          </cell>
          <cell r="G338">
            <v>0</v>
          </cell>
          <cell r="H338">
            <v>3</v>
          </cell>
        </row>
        <row r="339">
          <cell r="A339" t="str">
            <v>183</v>
          </cell>
          <cell r="B339" t="str">
            <v>83--0</v>
          </cell>
          <cell r="C339">
            <v>1</v>
          </cell>
          <cell r="D339">
            <v>5</v>
          </cell>
          <cell r="E339">
            <v>1</v>
          </cell>
          <cell r="F339">
            <v>1</v>
          </cell>
          <cell r="G339">
            <v>2</v>
          </cell>
          <cell r="H339">
            <v>1</v>
          </cell>
        </row>
        <row r="340">
          <cell r="A340" t="str">
            <v>283</v>
          </cell>
          <cell r="B340" t="str">
            <v>83--0</v>
          </cell>
          <cell r="C340">
            <v>2</v>
          </cell>
          <cell r="D340">
            <v>32</v>
          </cell>
          <cell r="E340">
            <v>9</v>
          </cell>
          <cell r="F340">
            <v>1</v>
          </cell>
          <cell r="G340">
            <v>19</v>
          </cell>
          <cell r="H340">
            <v>3</v>
          </cell>
        </row>
        <row r="341">
          <cell r="A341" t="str">
            <v>383</v>
          </cell>
          <cell r="B341" t="str">
            <v>83--0</v>
          </cell>
          <cell r="C341">
            <v>3</v>
          </cell>
          <cell r="D341">
            <v>26</v>
          </cell>
          <cell r="E341">
            <v>7</v>
          </cell>
          <cell r="F341">
            <v>0</v>
          </cell>
          <cell r="G341">
            <v>16</v>
          </cell>
          <cell r="H341">
            <v>3</v>
          </cell>
        </row>
        <row r="342">
          <cell r="A342" t="str">
            <v>184</v>
          </cell>
          <cell r="B342" t="str">
            <v>84--0</v>
          </cell>
          <cell r="C342">
            <v>1</v>
          </cell>
          <cell r="D342">
            <v>5</v>
          </cell>
          <cell r="E342">
            <v>4</v>
          </cell>
          <cell r="F342">
            <v>0</v>
          </cell>
          <cell r="G342">
            <v>0</v>
          </cell>
          <cell r="H342">
            <v>1</v>
          </cell>
        </row>
        <row r="343">
          <cell r="A343" t="str">
            <v>284</v>
          </cell>
          <cell r="B343" t="str">
            <v>84--0</v>
          </cell>
          <cell r="C343">
            <v>2</v>
          </cell>
          <cell r="D343">
            <v>32</v>
          </cell>
          <cell r="E343">
            <v>29</v>
          </cell>
          <cell r="F343">
            <v>0</v>
          </cell>
          <cell r="G343">
            <v>0</v>
          </cell>
          <cell r="H343">
            <v>3</v>
          </cell>
        </row>
        <row r="344">
          <cell r="A344" t="str">
            <v>384</v>
          </cell>
          <cell r="B344" t="str">
            <v>84--0</v>
          </cell>
          <cell r="C344">
            <v>3</v>
          </cell>
          <cell r="D344">
            <v>26</v>
          </cell>
          <cell r="E344">
            <v>23</v>
          </cell>
          <cell r="F344">
            <v>0</v>
          </cell>
          <cell r="G344">
            <v>0</v>
          </cell>
          <cell r="H344">
            <v>3</v>
          </cell>
        </row>
        <row r="345">
          <cell r="A345" t="str">
            <v>185</v>
          </cell>
          <cell r="B345" t="str">
            <v>85--0</v>
          </cell>
          <cell r="C345">
            <v>1</v>
          </cell>
          <cell r="D345">
            <v>5</v>
          </cell>
          <cell r="E345">
            <v>4</v>
          </cell>
          <cell r="F345">
            <v>0</v>
          </cell>
          <cell r="G345">
            <v>0</v>
          </cell>
          <cell r="H345">
            <v>1</v>
          </cell>
        </row>
        <row r="346">
          <cell r="A346" t="str">
            <v>285</v>
          </cell>
          <cell r="B346" t="str">
            <v>85--0</v>
          </cell>
          <cell r="C346">
            <v>2</v>
          </cell>
          <cell r="D346">
            <v>32</v>
          </cell>
          <cell r="E346">
            <v>29</v>
          </cell>
          <cell r="F346">
            <v>0</v>
          </cell>
          <cell r="G346">
            <v>0</v>
          </cell>
          <cell r="H346">
            <v>3</v>
          </cell>
        </row>
        <row r="347">
          <cell r="A347" t="str">
            <v>385</v>
          </cell>
          <cell r="B347" t="str">
            <v>85--0</v>
          </cell>
          <cell r="C347">
            <v>3</v>
          </cell>
          <cell r="D347">
            <v>26</v>
          </cell>
          <cell r="E347">
            <v>23</v>
          </cell>
          <cell r="F347">
            <v>0</v>
          </cell>
          <cell r="G347">
            <v>0</v>
          </cell>
          <cell r="H347">
            <v>3</v>
          </cell>
        </row>
        <row r="348">
          <cell r="A348" t="str">
            <v>186</v>
          </cell>
          <cell r="B348" t="str">
            <v>86--0</v>
          </cell>
          <cell r="C348">
            <v>1</v>
          </cell>
          <cell r="D348">
            <v>5</v>
          </cell>
          <cell r="E348">
            <v>4</v>
          </cell>
          <cell r="F348">
            <v>0</v>
          </cell>
          <cell r="G348">
            <v>0</v>
          </cell>
          <cell r="H348">
            <v>1</v>
          </cell>
        </row>
        <row r="349">
          <cell r="A349" t="str">
            <v>286</v>
          </cell>
          <cell r="B349" t="str">
            <v>86--0</v>
          </cell>
          <cell r="C349">
            <v>2</v>
          </cell>
          <cell r="D349">
            <v>32</v>
          </cell>
          <cell r="E349">
            <v>29</v>
          </cell>
          <cell r="F349">
            <v>0</v>
          </cell>
          <cell r="G349">
            <v>0</v>
          </cell>
          <cell r="H349">
            <v>3</v>
          </cell>
        </row>
        <row r="350">
          <cell r="A350" t="str">
            <v>386</v>
          </cell>
          <cell r="B350" t="str">
            <v>86--0</v>
          </cell>
          <cell r="C350">
            <v>3</v>
          </cell>
          <cell r="D350">
            <v>26</v>
          </cell>
          <cell r="E350">
            <v>22</v>
          </cell>
          <cell r="F350">
            <v>1</v>
          </cell>
          <cell r="G350">
            <v>0</v>
          </cell>
          <cell r="H350">
            <v>3</v>
          </cell>
        </row>
        <row r="351">
          <cell r="A351" t="str">
            <v>187</v>
          </cell>
          <cell r="B351" t="str">
            <v>87--0</v>
          </cell>
          <cell r="C351">
            <v>1</v>
          </cell>
          <cell r="D351">
            <v>5</v>
          </cell>
          <cell r="E351">
            <v>0</v>
          </cell>
          <cell r="F351">
            <v>0</v>
          </cell>
          <cell r="G351">
            <v>0</v>
          </cell>
          <cell r="H351">
            <v>5</v>
          </cell>
        </row>
        <row r="352">
          <cell r="A352" t="str">
            <v>287</v>
          </cell>
          <cell r="B352" t="str">
            <v>87--0</v>
          </cell>
          <cell r="C352">
            <v>2</v>
          </cell>
          <cell r="D352">
            <v>32</v>
          </cell>
          <cell r="E352">
            <v>0</v>
          </cell>
          <cell r="F352">
            <v>0</v>
          </cell>
          <cell r="G352">
            <v>0</v>
          </cell>
          <cell r="H352">
            <v>32</v>
          </cell>
        </row>
        <row r="353">
          <cell r="A353" t="str">
            <v>387</v>
          </cell>
          <cell r="B353" t="str">
            <v>87--0</v>
          </cell>
          <cell r="C353">
            <v>3</v>
          </cell>
          <cell r="D353">
            <v>26</v>
          </cell>
          <cell r="E353">
            <v>0</v>
          </cell>
          <cell r="F353">
            <v>0</v>
          </cell>
          <cell r="G353">
            <v>0</v>
          </cell>
          <cell r="H353">
            <v>26</v>
          </cell>
        </row>
        <row r="354">
          <cell r="A354" t="str">
            <v>188</v>
          </cell>
          <cell r="B354" t="str">
            <v>88--0</v>
          </cell>
          <cell r="C354">
            <v>1</v>
          </cell>
          <cell r="D354">
            <v>5</v>
          </cell>
          <cell r="E354">
            <v>4</v>
          </cell>
          <cell r="F354">
            <v>0</v>
          </cell>
          <cell r="G354">
            <v>0</v>
          </cell>
          <cell r="H354">
            <v>1</v>
          </cell>
        </row>
        <row r="355">
          <cell r="A355" t="str">
            <v>288</v>
          </cell>
          <cell r="B355" t="str">
            <v>88--0</v>
          </cell>
          <cell r="C355">
            <v>2</v>
          </cell>
          <cell r="D355">
            <v>32</v>
          </cell>
          <cell r="E355">
            <v>29</v>
          </cell>
          <cell r="F355">
            <v>0</v>
          </cell>
          <cell r="G355">
            <v>0</v>
          </cell>
          <cell r="H355">
            <v>3</v>
          </cell>
        </row>
        <row r="356">
          <cell r="A356" t="str">
            <v>388</v>
          </cell>
          <cell r="B356" t="str">
            <v>88--0</v>
          </cell>
          <cell r="C356">
            <v>3</v>
          </cell>
          <cell r="D356">
            <v>26</v>
          </cell>
          <cell r="E356">
            <v>22</v>
          </cell>
          <cell r="F356">
            <v>1</v>
          </cell>
          <cell r="G356">
            <v>0</v>
          </cell>
          <cell r="H356">
            <v>3</v>
          </cell>
        </row>
        <row r="357">
          <cell r="A357" t="str">
            <v>189</v>
          </cell>
          <cell r="B357" t="str">
            <v>89--0</v>
          </cell>
          <cell r="C357">
            <v>1</v>
          </cell>
          <cell r="D357">
            <v>5</v>
          </cell>
          <cell r="E357">
            <v>4</v>
          </cell>
          <cell r="F357">
            <v>0</v>
          </cell>
          <cell r="G357">
            <v>0</v>
          </cell>
          <cell r="H357">
            <v>1</v>
          </cell>
        </row>
        <row r="358">
          <cell r="A358" t="str">
            <v>289</v>
          </cell>
          <cell r="B358" t="str">
            <v>89--0</v>
          </cell>
          <cell r="C358">
            <v>2</v>
          </cell>
          <cell r="D358">
            <v>32</v>
          </cell>
          <cell r="E358">
            <v>24</v>
          </cell>
          <cell r="F358">
            <v>5</v>
          </cell>
          <cell r="G358">
            <v>0</v>
          </cell>
          <cell r="H358">
            <v>3</v>
          </cell>
        </row>
        <row r="359">
          <cell r="A359" t="str">
            <v>389</v>
          </cell>
          <cell r="B359" t="str">
            <v>89--0</v>
          </cell>
          <cell r="C359">
            <v>3</v>
          </cell>
          <cell r="D359">
            <v>26</v>
          </cell>
          <cell r="E359">
            <v>21</v>
          </cell>
          <cell r="F359">
            <v>2</v>
          </cell>
          <cell r="G359">
            <v>0</v>
          </cell>
          <cell r="H359">
            <v>3</v>
          </cell>
        </row>
        <row r="360">
          <cell r="A360" t="str">
            <v>19</v>
          </cell>
          <cell r="B360" t="str">
            <v>9--0</v>
          </cell>
          <cell r="C360">
            <v>1</v>
          </cell>
          <cell r="D360">
            <v>5</v>
          </cell>
          <cell r="E360">
            <v>5</v>
          </cell>
          <cell r="F360">
            <v>0</v>
          </cell>
          <cell r="G360">
            <v>0</v>
          </cell>
          <cell r="H360">
            <v>0</v>
          </cell>
        </row>
        <row r="361">
          <cell r="A361" t="str">
            <v>29</v>
          </cell>
          <cell r="B361" t="str">
            <v>9--0</v>
          </cell>
          <cell r="C361">
            <v>2</v>
          </cell>
          <cell r="D361">
            <v>32</v>
          </cell>
          <cell r="E361">
            <v>32</v>
          </cell>
          <cell r="F361">
            <v>0</v>
          </cell>
          <cell r="G361">
            <v>0</v>
          </cell>
          <cell r="H361">
            <v>0</v>
          </cell>
        </row>
        <row r="362">
          <cell r="A362" t="str">
            <v>39</v>
          </cell>
          <cell r="B362" t="str">
            <v>9--0</v>
          </cell>
          <cell r="C362">
            <v>3</v>
          </cell>
          <cell r="D362">
            <v>26</v>
          </cell>
          <cell r="E362">
            <v>26</v>
          </cell>
          <cell r="F362">
            <v>0</v>
          </cell>
          <cell r="G362">
            <v>0</v>
          </cell>
          <cell r="H362">
            <v>0</v>
          </cell>
        </row>
        <row r="363">
          <cell r="A363" t="str">
            <v>190</v>
          </cell>
          <cell r="B363" t="str">
            <v>90--0</v>
          </cell>
          <cell r="C363">
            <v>1</v>
          </cell>
          <cell r="D363">
            <v>5</v>
          </cell>
          <cell r="E363">
            <v>4</v>
          </cell>
          <cell r="F363">
            <v>0</v>
          </cell>
          <cell r="G363">
            <v>0</v>
          </cell>
          <cell r="H363">
            <v>1</v>
          </cell>
        </row>
        <row r="364">
          <cell r="A364" t="str">
            <v>290</v>
          </cell>
          <cell r="B364" t="str">
            <v>90--0</v>
          </cell>
          <cell r="C364">
            <v>2</v>
          </cell>
          <cell r="D364">
            <v>32</v>
          </cell>
          <cell r="E364">
            <v>25</v>
          </cell>
          <cell r="F364">
            <v>5</v>
          </cell>
          <cell r="G364">
            <v>0</v>
          </cell>
          <cell r="H364">
            <v>2</v>
          </cell>
        </row>
        <row r="365">
          <cell r="A365" t="str">
            <v>390</v>
          </cell>
          <cell r="B365" t="str">
            <v>90--0</v>
          </cell>
          <cell r="C365">
            <v>3</v>
          </cell>
          <cell r="D365">
            <v>26</v>
          </cell>
          <cell r="E365">
            <v>21</v>
          </cell>
          <cell r="F365">
            <v>3</v>
          </cell>
          <cell r="G365">
            <v>0</v>
          </cell>
          <cell r="H365">
            <v>2</v>
          </cell>
        </row>
        <row r="366">
          <cell r="A366" t="str">
            <v>191</v>
          </cell>
          <cell r="B366" t="str">
            <v>91--0</v>
          </cell>
          <cell r="C366">
            <v>1</v>
          </cell>
          <cell r="D366">
            <v>5</v>
          </cell>
          <cell r="E366">
            <v>1</v>
          </cell>
          <cell r="F366">
            <v>0</v>
          </cell>
          <cell r="G366">
            <v>3</v>
          </cell>
          <cell r="H366">
            <v>1</v>
          </cell>
        </row>
        <row r="367">
          <cell r="A367" t="str">
            <v>291</v>
          </cell>
          <cell r="B367" t="str">
            <v>91--0</v>
          </cell>
          <cell r="C367">
            <v>2</v>
          </cell>
          <cell r="D367">
            <v>32</v>
          </cell>
          <cell r="E367">
            <v>11</v>
          </cell>
          <cell r="F367">
            <v>2</v>
          </cell>
          <cell r="G367">
            <v>16</v>
          </cell>
          <cell r="H367">
            <v>3</v>
          </cell>
        </row>
        <row r="368">
          <cell r="A368" t="str">
            <v>391</v>
          </cell>
          <cell r="B368" t="str">
            <v>91--0</v>
          </cell>
          <cell r="C368">
            <v>3</v>
          </cell>
          <cell r="D368">
            <v>26</v>
          </cell>
          <cell r="E368">
            <v>14</v>
          </cell>
          <cell r="F368">
            <v>0</v>
          </cell>
          <cell r="G368">
            <v>9</v>
          </cell>
          <cell r="H368">
            <v>3</v>
          </cell>
        </row>
        <row r="369">
          <cell r="A369" t="str">
            <v>192</v>
          </cell>
          <cell r="B369" t="str">
            <v>92--0</v>
          </cell>
          <cell r="C369">
            <v>1</v>
          </cell>
          <cell r="D369">
            <v>5</v>
          </cell>
          <cell r="E369">
            <v>4</v>
          </cell>
          <cell r="F369">
            <v>0</v>
          </cell>
          <cell r="G369">
            <v>0</v>
          </cell>
          <cell r="H369">
            <v>1</v>
          </cell>
        </row>
        <row r="370">
          <cell r="A370" t="str">
            <v>292</v>
          </cell>
          <cell r="B370" t="str">
            <v>92--0</v>
          </cell>
          <cell r="C370">
            <v>2</v>
          </cell>
          <cell r="D370">
            <v>32</v>
          </cell>
          <cell r="E370">
            <v>26</v>
          </cell>
          <cell r="F370">
            <v>3</v>
          </cell>
          <cell r="G370">
            <v>0</v>
          </cell>
          <cell r="H370">
            <v>3</v>
          </cell>
        </row>
        <row r="371">
          <cell r="A371" t="str">
            <v>392</v>
          </cell>
          <cell r="B371" t="str">
            <v>92--0</v>
          </cell>
          <cell r="C371">
            <v>3</v>
          </cell>
          <cell r="D371">
            <v>26</v>
          </cell>
          <cell r="E371">
            <v>23</v>
          </cell>
          <cell r="F371">
            <v>0</v>
          </cell>
          <cell r="G371">
            <v>0</v>
          </cell>
          <cell r="H371">
            <v>3</v>
          </cell>
        </row>
        <row r="372">
          <cell r="A372" t="str">
            <v>193</v>
          </cell>
          <cell r="B372" t="str">
            <v>93--0</v>
          </cell>
          <cell r="C372">
            <v>1</v>
          </cell>
          <cell r="D372">
            <v>5</v>
          </cell>
          <cell r="E372">
            <v>4</v>
          </cell>
          <cell r="F372">
            <v>0</v>
          </cell>
          <cell r="G372">
            <v>0</v>
          </cell>
          <cell r="H372">
            <v>1</v>
          </cell>
        </row>
        <row r="373">
          <cell r="A373" t="str">
            <v>293</v>
          </cell>
          <cell r="B373" t="str">
            <v>93--0</v>
          </cell>
          <cell r="C373">
            <v>2</v>
          </cell>
          <cell r="D373">
            <v>32</v>
          </cell>
          <cell r="E373">
            <v>29</v>
          </cell>
          <cell r="F373">
            <v>0</v>
          </cell>
          <cell r="G373">
            <v>0</v>
          </cell>
          <cell r="H373">
            <v>3</v>
          </cell>
        </row>
        <row r="374">
          <cell r="A374" t="str">
            <v>393</v>
          </cell>
          <cell r="B374" t="str">
            <v>93--0</v>
          </cell>
          <cell r="C374">
            <v>3</v>
          </cell>
          <cell r="D374">
            <v>26</v>
          </cell>
          <cell r="E374">
            <v>23</v>
          </cell>
          <cell r="F374">
            <v>0</v>
          </cell>
          <cell r="G374">
            <v>0</v>
          </cell>
          <cell r="H374">
            <v>3</v>
          </cell>
        </row>
        <row r="375">
          <cell r="A375" t="str">
            <v>194</v>
          </cell>
          <cell r="B375" t="str">
            <v>94--0</v>
          </cell>
          <cell r="C375">
            <v>1</v>
          </cell>
          <cell r="D375">
            <v>5</v>
          </cell>
          <cell r="E375">
            <v>4</v>
          </cell>
          <cell r="F375">
            <v>0</v>
          </cell>
          <cell r="G375">
            <v>0</v>
          </cell>
          <cell r="H375">
            <v>1</v>
          </cell>
        </row>
        <row r="376">
          <cell r="A376" t="str">
            <v>294</v>
          </cell>
          <cell r="B376" t="str">
            <v>94--0</v>
          </cell>
          <cell r="C376">
            <v>2</v>
          </cell>
          <cell r="D376">
            <v>32</v>
          </cell>
          <cell r="E376">
            <v>28</v>
          </cell>
          <cell r="F376">
            <v>1</v>
          </cell>
          <cell r="G376">
            <v>0</v>
          </cell>
          <cell r="H376">
            <v>3</v>
          </cell>
        </row>
        <row r="377">
          <cell r="A377" t="str">
            <v>394</v>
          </cell>
          <cell r="B377" t="str">
            <v>94--0</v>
          </cell>
          <cell r="C377">
            <v>3</v>
          </cell>
          <cell r="D377">
            <v>26</v>
          </cell>
          <cell r="E377">
            <v>23</v>
          </cell>
          <cell r="F377">
            <v>0</v>
          </cell>
          <cell r="G377">
            <v>0</v>
          </cell>
          <cell r="H377">
            <v>3</v>
          </cell>
        </row>
        <row r="378">
          <cell r="A378" t="str">
            <v>195</v>
          </cell>
          <cell r="B378" t="str">
            <v>95--0</v>
          </cell>
          <cell r="C378">
            <v>1</v>
          </cell>
          <cell r="D378">
            <v>5</v>
          </cell>
          <cell r="E378">
            <v>4</v>
          </cell>
          <cell r="F378">
            <v>0</v>
          </cell>
          <cell r="G378">
            <v>0</v>
          </cell>
          <cell r="H378">
            <v>1</v>
          </cell>
        </row>
        <row r="379">
          <cell r="A379" t="str">
            <v>295</v>
          </cell>
          <cell r="B379" t="str">
            <v>95--0</v>
          </cell>
          <cell r="C379">
            <v>2</v>
          </cell>
          <cell r="D379">
            <v>32</v>
          </cell>
          <cell r="E379">
            <v>27</v>
          </cell>
          <cell r="F379">
            <v>2</v>
          </cell>
          <cell r="G379">
            <v>0</v>
          </cell>
          <cell r="H379">
            <v>3</v>
          </cell>
        </row>
        <row r="380">
          <cell r="A380" t="str">
            <v>395</v>
          </cell>
          <cell r="B380" t="str">
            <v>95--0</v>
          </cell>
          <cell r="C380">
            <v>3</v>
          </cell>
          <cell r="D380">
            <v>26</v>
          </cell>
          <cell r="E380">
            <v>23</v>
          </cell>
          <cell r="F380">
            <v>0</v>
          </cell>
          <cell r="G380">
            <v>0</v>
          </cell>
          <cell r="H380">
            <v>3</v>
          </cell>
        </row>
        <row r="381">
          <cell r="A381" t="str">
            <v>196</v>
          </cell>
          <cell r="B381" t="str">
            <v>96--0</v>
          </cell>
          <cell r="C381">
            <v>1</v>
          </cell>
          <cell r="D381">
            <v>5</v>
          </cell>
          <cell r="E381">
            <v>4</v>
          </cell>
          <cell r="F381">
            <v>0</v>
          </cell>
          <cell r="G381">
            <v>0</v>
          </cell>
          <cell r="H381">
            <v>1</v>
          </cell>
        </row>
        <row r="382">
          <cell r="A382" t="str">
            <v>296</v>
          </cell>
          <cell r="B382" t="str">
            <v>96--0</v>
          </cell>
          <cell r="C382">
            <v>2</v>
          </cell>
          <cell r="D382">
            <v>32</v>
          </cell>
          <cell r="E382">
            <v>29</v>
          </cell>
          <cell r="F382">
            <v>0</v>
          </cell>
          <cell r="G382">
            <v>0</v>
          </cell>
          <cell r="H382">
            <v>3</v>
          </cell>
        </row>
        <row r="383">
          <cell r="A383" t="str">
            <v>396</v>
          </cell>
          <cell r="B383" t="str">
            <v>96--0</v>
          </cell>
          <cell r="C383">
            <v>3</v>
          </cell>
          <cell r="D383">
            <v>26</v>
          </cell>
          <cell r="E383">
            <v>23</v>
          </cell>
          <cell r="F383">
            <v>0</v>
          </cell>
          <cell r="G383">
            <v>0</v>
          </cell>
          <cell r="H383">
            <v>3</v>
          </cell>
        </row>
        <row r="384">
          <cell r="A384" t="str">
            <v>197</v>
          </cell>
          <cell r="B384" t="str">
            <v>97--0</v>
          </cell>
          <cell r="C384">
            <v>1</v>
          </cell>
          <cell r="D384">
            <v>5</v>
          </cell>
          <cell r="E384">
            <v>4</v>
          </cell>
          <cell r="F384">
            <v>0</v>
          </cell>
          <cell r="G384">
            <v>0</v>
          </cell>
          <cell r="H384">
            <v>1</v>
          </cell>
        </row>
        <row r="385">
          <cell r="A385" t="str">
            <v>297</v>
          </cell>
          <cell r="B385" t="str">
            <v>97--0</v>
          </cell>
          <cell r="C385">
            <v>2</v>
          </cell>
          <cell r="D385">
            <v>32</v>
          </cell>
          <cell r="E385">
            <v>27</v>
          </cell>
          <cell r="F385">
            <v>1</v>
          </cell>
          <cell r="G385">
            <v>0</v>
          </cell>
          <cell r="H385">
            <v>4</v>
          </cell>
        </row>
        <row r="386">
          <cell r="A386" t="str">
            <v>397</v>
          </cell>
          <cell r="B386" t="str">
            <v>97--0</v>
          </cell>
          <cell r="C386">
            <v>3</v>
          </cell>
          <cell r="D386">
            <v>26</v>
          </cell>
          <cell r="E386">
            <v>23</v>
          </cell>
          <cell r="F386">
            <v>0</v>
          </cell>
          <cell r="G386">
            <v>0</v>
          </cell>
          <cell r="H386">
            <v>3</v>
          </cell>
        </row>
        <row r="387">
          <cell r="A387" t="str">
            <v>198</v>
          </cell>
          <cell r="B387" t="str">
            <v>98--0</v>
          </cell>
          <cell r="C387">
            <v>1</v>
          </cell>
          <cell r="D387">
            <v>5</v>
          </cell>
          <cell r="E387">
            <v>3</v>
          </cell>
          <cell r="F387">
            <v>1</v>
          </cell>
          <cell r="G387">
            <v>0</v>
          </cell>
          <cell r="H387">
            <v>1</v>
          </cell>
        </row>
        <row r="388">
          <cell r="A388" t="str">
            <v>298</v>
          </cell>
          <cell r="B388" t="str">
            <v>98--0</v>
          </cell>
          <cell r="C388">
            <v>2</v>
          </cell>
          <cell r="D388">
            <v>32</v>
          </cell>
          <cell r="E388">
            <v>28</v>
          </cell>
          <cell r="F388">
            <v>1</v>
          </cell>
          <cell r="G388">
            <v>0</v>
          </cell>
          <cell r="H388">
            <v>3</v>
          </cell>
        </row>
        <row r="389">
          <cell r="A389" t="str">
            <v>398</v>
          </cell>
          <cell r="B389" t="str">
            <v>98--0</v>
          </cell>
          <cell r="C389">
            <v>3</v>
          </cell>
          <cell r="D389">
            <v>26</v>
          </cell>
          <cell r="E389">
            <v>22</v>
          </cell>
          <cell r="F389">
            <v>1</v>
          </cell>
          <cell r="G389">
            <v>0</v>
          </cell>
          <cell r="H389">
            <v>3</v>
          </cell>
        </row>
        <row r="390">
          <cell r="A390" t="str">
            <v>199</v>
          </cell>
          <cell r="B390" t="str">
            <v>99--0</v>
          </cell>
          <cell r="C390">
            <v>1</v>
          </cell>
          <cell r="D390">
            <v>5</v>
          </cell>
          <cell r="E390">
            <v>0</v>
          </cell>
          <cell r="F390">
            <v>0</v>
          </cell>
          <cell r="G390">
            <v>4</v>
          </cell>
          <cell r="H390">
            <v>1</v>
          </cell>
        </row>
        <row r="391">
          <cell r="A391" t="str">
            <v>299</v>
          </cell>
          <cell r="B391" t="str">
            <v>99--0</v>
          </cell>
          <cell r="C391">
            <v>2</v>
          </cell>
          <cell r="D391">
            <v>32</v>
          </cell>
          <cell r="E391">
            <v>2</v>
          </cell>
          <cell r="F391">
            <v>2</v>
          </cell>
          <cell r="G391">
            <v>25</v>
          </cell>
          <cell r="H391">
            <v>3</v>
          </cell>
        </row>
        <row r="392">
          <cell r="A392" t="str">
            <v>399</v>
          </cell>
          <cell r="B392" t="str">
            <v>99--0</v>
          </cell>
          <cell r="C392">
            <v>3</v>
          </cell>
          <cell r="D392">
            <v>26</v>
          </cell>
          <cell r="E392">
            <v>3</v>
          </cell>
          <cell r="F392">
            <v>0</v>
          </cell>
          <cell r="G392">
            <v>20</v>
          </cell>
          <cell r="H392">
            <v>3</v>
          </cell>
        </row>
        <row r="393">
          <cell r="A393" t="str">
            <v>41</v>
          </cell>
          <cell r="B393" t="str">
            <v>1--0</v>
          </cell>
          <cell r="C393" t="str">
            <v>4</v>
          </cell>
          <cell r="D393">
            <v>63</v>
          </cell>
          <cell r="E393">
            <v>0</v>
          </cell>
          <cell r="F393">
            <v>0</v>
          </cell>
          <cell r="G393">
            <v>0</v>
          </cell>
          <cell r="H393">
            <v>63</v>
          </cell>
        </row>
        <row r="395">
          <cell r="A395" t="str">
            <v>410</v>
          </cell>
          <cell r="B395" t="str">
            <v>10--0</v>
          </cell>
          <cell r="C395" t="str">
            <v>4</v>
          </cell>
          <cell r="D395">
            <v>63</v>
          </cell>
          <cell r="E395">
            <v>40</v>
          </cell>
          <cell r="F395">
            <v>0</v>
          </cell>
          <cell r="G395">
            <v>23</v>
          </cell>
          <cell r="H395">
            <v>0</v>
          </cell>
        </row>
        <row r="396">
          <cell r="A396" t="str">
            <v>4100</v>
          </cell>
          <cell r="B396" t="str">
            <v>100--0</v>
          </cell>
          <cell r="C396" t="str">
            <v>4</v>
          </cell>
          <cell r="D396">
            <v>63</v>
          </cell>
          <cell r="E396">
            <v>0</v>
          </cell>
          <cell r="F396">
            <v>0</v>
          </cell>
          <cell r="G396">
            <v>0</v>
          </cell>
          <cell r="H396">
            <v>63</v>
          </cell>
        </row>
        <row r="397">
          <cell r="A397" t="str">
            <v>4101</v>
          </cell>
          <cell r="B397" t="str">
            <v>101--0</v>
          </cell>
          <cell r="C397" t="str">
            <v>4</v>
          </cell>
          <cell r="D397">
            <v>63</v>
          </cell>
          <cell r="E397">
            <v>0</v>
          </cell>
          <cell r="F397">
            <v>0</v>
          </cell>
          <cell r="G397">
            <v>0</v>
          </cell>
          <cell r="H397">
            <v>63</v>
          </cell>
        </row>
        <row r="398">
          <cell r="A398" t="str">
            <v>4102</v>
          </cell>
          <cell r="B398" t="str">
            <v>102--0</v>
          </cell>
          <cell r="C398" t="str">
            <v>4</v>
          </cell>
          <cell r="D398">
            <v>63</v>
          </cell>
          <cell r="E398">
            <v>53</v>
          </cell>
          <cell r="F398">
            <v>2</v>
          </cell>
          <cell r="G398">
            <v>0</v>
          </cell>
          <cell r="H398">
            <v>8</v>
          </cell>
        </row>
        <row r="399">
          <cell r="A399" t="str">
            <v>4103</v>
          </cell>
          <cell r="B399" t="str">
            <v>103--0</v>
          </cell>
          <cell r="C399" t="str">
            <v>4</v>
          </cell>
          <cell r="D399">
            <v>63</v>
          </cell>
          <cell r="E399">
            <v>0</v>
          </cell>
          <cell r="F399">
            <v>0</v>
          </cell>
          <cell r="G399">
            <v>0</v>
          </cell>
          <cell r="H399">
            <v>63</v>
          </cell>
        </row>
        <row r="400">
          <cell r="A400" t="str">
            <v>4104</v>
          </cell>
          <cell r="B400" t="str">
            <v>104--0</v>
          </cell>
          <cell r="C400" t="str">
            <v>4</v>
          </cell>
          <cell r="D400">
            <v>63</v>
          </cell>
          <cell r="E400">
            <v>45</v>
          </cell>
          <cell r="F400">
            <v>10</v>
          </cell>
          <cell r="G400">
            <v>0</v>
          </cell>
          <cell r="H400">
            <v>8</v>
          </cell>
        </row>
        <row r="401">
          <cell r="A401" t="str">
            <v>4105</v>
          </cell>
          <cell r="B401" t="str">
            <v>105--0</v>
          </cell>
          <cell r="C401" t="str">
            <v>4</v>
          </cell>
          <cell r="D401">
            <v>63</v>
          </cell>
          <cell r="E401">
            <v>51</v>
          </cell>
          <cell r="F401">
            <v>4</v>
          </cell>
          <cell r="G401">
            <v>0</v>
          </cell>
          <cell r="H401">
            <v>8</v>
          </cell>
        </row>
        <row r="402">
          <cell r="A402" t="str">
            <v>4106</v>
          </cell>
          <cell r="B402" t="str">
            <v>106--0</v>
          </cell>
          <cell r="C402" t="str">
            <v>4</v>
          </cell>
          <cell r="D402">
            <v>63</v>
          </cell>
          <cell r="E402">
            <v>55</v>
          </cell>
          <cell r="F402">
            <v>0</v>
          </cell>
          <cell r="G402">
            <v>0</v>
          </cell>
          <cell r="H402">
            <v>8</v>
          </cell>
        </row>
        <row r="403">
          <cell r="A403" t="str">
            <v>4107</v>
          </cell>
          <cell r="B403" t="str">
            <v>107--0</v>
          </cell>
          <cell r="C403" t="str">
            <v>4</v>
          </cell>
          <cell r="D403">
            <v>63</v>
          </cell>
          <cell r="E403">
            <v>6</v>
          </cell>
          <cell r="F403">
            <v>0</v>
          </cell>
          <cell r="G403">
            <v>49</v>
          </cell>
          <cell r="H403">
            <v>8</v>
          </cell>
        </row>
        <row r="404">
          <cell r="A404" t="str">
            <v>4108</v>
          </cell>
          <cell r="B404" t="str">
            <v>108--0</v>
          </cell>
          <cell r="C404" t="str">
            <v>4</v>
          </cell>
          <cell r="D404">
            <v>63</v>
          </cell>
          <cell r="E404">
            <v>55</v>
          </cell>
          <cell r="F404">
            <v>0</v>
          </cell>
          <cell r="G404">
            <v>0</v>
          </cell>
          <cell r="H404">
            <v>8</v>
          </cell>
        </row>
        <row r="405">
          <cell r="A405" t="str">
            <v>4109</v>
          </cell>
          <cell r="B405" t="str">
            <v>109--0</v>
          </cell>
          <cell r="C405" t="str">
            <v>4</v>
          </cell>
          <cell r="D405">
            <v>63</v>
          </cell>
          <cell r="E405">
            <v>55</v>
          </cell>
          <cell r="F405">
            <v>0</v>
          </cell>
          <cell r="G405">
            <v>0</v>
          </cell>
          <cell r="H405">
            <v>8</v>
          </cell>
        </row>
        <row r="406">
          <cell r="A406" t="str">
            <v>411</v>
          </cell>
          <cell r="B406" t="str">
            <v>11--0</v>
          </cell>
          <cell r="C406" t="str">
            <v>4</v>
          </cell>
          <cell r="D406">
            <v>63</v>
          </cell>
          <cell r="E406">
            <v>13</v>
          </cell>
          <cell r="F406">
            <v>0</v>
          </cell>
          <cell r="G406">
            <v>50</v>
          </cell>
          <cell r="H406">
            <v>0</v>
          </cell>
        </row>
        <row r="407">
          <cell r="A407" t="str">
            <v>4110</v>
          </cell>
          <cell r="B407" t="str">
            <v>110--0</v>
          </cell>
          <cell r="C407" t="str">
            <v>4</v>
          </cell>
          <cell r="D407">
            <v>63</v>
          </cell>
          <cell r="E407">
            <v>18</v>
          </cell>
          <cell r="F407">
            <v>4</v>
          </cell>
          <cell r="G407">
            <v>33</v>
          </cell>
          <cell r="H407">
            <v>8</v>
          </cell>
        </row>
        <row r="408">
          <cell r="A408" t="str">
            <v>4111</v>
          </cell>
          <cell r="B408" t="str">
            <v>111--0</v>
          </cell>
          <cell r="C408" t="str">
            <v>4</v>
          </cell>
          <cell r="D408">
            <v>63</v>
          </cell>
          <cell r="E408">
            <v>22</v>
          </cell>
          <cell r="F408">
            <v>1</v>
          </cell>
          <cell r="G408">
            <v>32</v>
          </cell>
          <cell r="H408">
            <v>8</v>
          </cell>
        </row>
        <row r="409">
          <cell r="A409" t="str">
            <v>4112</v>
          </cell>
          <cell r="B409" t="str">
            <v>112--0</v>
          </cell>
          <cell r="C409" t="str">
            <v>4</v>
          </cell>
          <cell r="D409">
            <v>63</v>
          </cell>
          <cell r="E409">
            <v>0</v>
          </cell>
          <cell r="F409">
            <v>0</v>
          </cell>
          <cell r="G409">
            <v>0</v>
          </cell>
          <cell r="H409">
            <v>63</v>
          </cell>
        </row>
        <row r="410">
          <cell r="A410" t="str">
            <v>4113</v>
          </cell>
          <cell r="B410" t="str">
            <v>113--0</v>
          </cell>
          <cell r="C410" t="str">
            <v>4</v>
          </cell>
          <cell r="D410">
            <v>63</v>
          </cell>
          <cell r="E410">
            <v>0</v>
          </cell>
          <cell r="F410">
            <v>0</v>
          </cell>
          <cell r="G410">
            <v>0</v>
          </cell>
          <cell r="H410">
            <v>63</v>
          </cell>
        </row>
        <row r="411">
          <cell r="A411" t="str">
            <v>4114</v>
          </cell>
          <cell r="B411" t="str">
            <v>114--0</v>
          </cell>
          <cell r="C411" t="str">
            <v>4</v>
          </cell>
          <cell r="D411">
            <v>63</v>
          </cell>
          <cell r="E411">
            <v>55</v>
          </cell>
          <cell r="F411">
            <v>0</v>
          </cell>
          <cell r="G411">
            <v>0</v>
          </cell>
          <cell r="H411">
            <v>8</v>
          </cell>
        </row>
        <row r="412">
          <cell r="A412" t="str">
            <v>4115</v>
          </cell>
          <cell r="B412" t="str">
            <v>115--0</v>
          </cell>
          <cell r="C412" t="str">
            <v>4</v>
          </cell>
          <cell r="D412">
            <v>63</v>
          </cell>
          <cell r="E412">
            <v>54</v>
          </cell>
          <cell r="F412">
            <v>1</v>
          </cell>
          <cell r="G412">
            <v>0</v>
          </cell>
          <cell r="H412">
            <v>8</v>
          </cell>
        </row>
        <row r="413">
          <cell r="A413" t="str">
            <v>4116</v>
          </cell>
          <cell r="B413" t="str">
            <v>116--0</v>
          </cell>
          <cell r="C413" t="str">
            <v>4</v>
          </cell>
          <cell r="D413">
            <v>63</v>
          </cell>
          <cell r="E413">
            <v>55</v>
          </cell>
          <cell r="F413">
            <v>0</v>
          </cell>
          <cell r="G413">
            <v>0</v>
          </cell>
          <cell r="H413">
            <v>8</v>
          </cell>
        </row>
        <row r="414">
          <cell r="A414" t="str">
            <v>4117</v>
          </cell>
          <cell r="B414" t="str">
            <v>117--0</v>
          </cell>
          <cell r="C414" t="str">
            <v>4</v>
          </cell>
          <cell r="D414">
            <v>63</v>
          </cell>
          <cell r="E414">
            <v>55</v>
          </cell>
          <cell r="F414">
            <v>0</v>
          </cell>
          <cell r="G414">
            <v>0</v>
          </cell>
          <cell r="H414">
            <v>8</v>
          </cell>
        </row>
        <row r="415">
          <cell r="A415" t="str">
            <v>4118</v>
          </cell>
          <cell r="B415" t="str">
            <v>118--0</v>
          </cell>
          <cell r="C415" t="str">
            <v>4</v>
          </cell>
          <cell r="D415">
            <v>63</v>
          </cell>
          <cell r="E415">
            <v>55</v>
          </cell>
          <cell r="F415">
            <v>0</v>
          </cell>
          <cell r="G415">
            <v>0</v>
          </cell>
          <cell r="H415">
            <v>8</v>
          </cell>
        </row>
        <row r="416">
          <cell r="A416" t="str">
            <v>4119</v>
          </cell>
          <cell r="B416" t="str">
            <v>119--0</v>
          </cell>
          <cell r="C416" t="str">
            <v>4</v>
          </cell>
          <cell r="D416">
            <v>63</v>
          </cell>
          <cell r="E416">
            <v>54</v>
          </cell>
          <cell r="F416">
            <v>1</v>
          </cell>
          <cell r="G416">
            <v>0</v>
          </cell>
          <cell r="H416">
            <v>8</v>
          </cell>
        </row>
        <row r="417">
          <cell r="A417" t="str">
            <v>412</v>
          </cell>
          <cell r="B417" t="str">
            <v>12--0</v>
          </cell>
          <cell r="C417" t="str">
            <v>4</v>
          </cell>
          <cell r="D417">
            <v>63</v>
          </cell>
          <cell r="E417">
            <v>62</v>
          </cell>
          <cell r="F417">
            <v>1</v>
          </cell>
          <cell r="G417">
            <v>0</v>
          </cell>
          <cell r="H417">
            <v>0</v>
          </cell>
        </row>
        <row r="418">
          <cell r="A418" t="str">
            <v>4120</v>
          </cell>
          <cell r="B418" t="str">
            <v>120--0</v>
          </cell>
          <cell r="C418" t="str">
            <v>4</v>
          </cell>
          <cell r="D418">
            <v>63</v>
          </cell>
          <cell r="E418">
            <v>52</v>
          </cell>
          <cell r="F418">
            <v>3</v>
          </cell>
          <cell r="G418">
            <v>0</v>
          </cell>
          <cell r="H418">
            <v>8</v>
          </cell>
        </row>
        <row r="419">
          <cell r="A419" t="str">
            <v>4121</v>
          </cell>
          <cell r="B419" t="str">
            <v>121--0</v>
          </cell>
          <cell r="C419" t="str">
            <v>4</v>
          </cell>
          <cell r="D419">
            <v>63</v>
          </cell>
          <cell r="E419">
            <v>55</v>
          </cell>
          <cell r="F419">
            <v>0</v>
          </cell>
          <cell r="G419">
            <v>0</v>
          </cell>
          <cell r="H419">
            <v>8</v>
          </cell>
        </row>
        <row r="420">
          <cell r="A420" t="str">
            <v>4122</v>
          </cell>
          <cell r="B420" t="str">
            <v>122--0</v>
          </cell>
          <cell r="C420" t="str">
            <v>4</v>
          </cell>
          <cell r="D420">
            <v>63</v>
          </cell>
          <cell r="E420">
            <v>54</v>
          </cell>
          <cell r="F420">
            <v>1</v>
          </cell>
          <cell r="G420">
            <v>0</v>
          </cell>
          <cell r="H420">
            <v>8</v>
          </cell>
        </row>
        <row r="421">
          <cell r="A421" t="str">
            <v>4123</v>
          </cell>
          <cell r="B421" t="str">
            <v>123--0</v>
          </cell>
          <cell r="C421" t="str">
            <v>4</v>
          </cell>
          <cell r="D421">
            <v>63</v>
          </cell>
          <cell r="E421">
            <v>51</v>
          </cell>
          <cell r="F421">
            <v>4</v>
          </cell>
          <cell r="G421">
            <v>0</v>
          </cell>
          <cell r="H421">
            <v>8</v>
          </cell>
        </row>
        <row r="422">
          <cell r="A422" t="str">
            <v>4124</v>
          </cell>
          <cell r="B422" t="str">
            <v>124--0</v>
          </cell>
          <cell r="C422" t="str">
            <v>4</v>
          </cell>
          <cell r="D422">
            <v>63</v>
          </cell>
          <cell r="E422">
            <v>52</v>
          </cell>
          <cell r="F422">
            <v>3</v>
          </cell>
          <cell r="G422">
            <v>0</v>
          </cell>
          <cell r="H422">
            <v>8</v>
          </cell>
        </row>
        <row r="423">
          <cell r="A423" t="str">
            <v>4125</v>
          </cell>
          <cell r="B423" t="str">
            <v>125--0</v>
          </cell>
          <cell r="C423" t="str">
            <v>4</v>
          </cell>
          <cell r="D423">
            <v>63</v>
          </cell>
          <cell r="E423">
            <v>10</v>
          </cell>
          <cell r="F423">
            <v>0</v>
          </cell>
          <cell r="G423">
            <v>46</v>
          </cell>
          <cell r="H423">
            <v>7</v>
          </cell>
        </row>
        <row r="424">
          <cell r="A424" t="str">
            <v>413</v>
          </cell>
          <cell r="B424" t="str">
            <v>13--0</v>
          </cell>
          <cell r="C424" t="str">
            <v>4</v>
          </cell>
          <cell r="D424">
            <v>63</v>
          </cell>
          <cell r="E424">
            <v>61</v>
          </cell>
          <cell r="F424">
            <v>0</v>
          </cell>
          <cell r="G424">
            <v>2</v>
          </cell>
          <cell r="H424">
            <v>0</v>
          </cell>
        </row>
        <row r="425">
          <cell r="A425" t="str">
            <v>414</v>
          </cell>
          <cell r="B425" t="str">
            <v>14--0</v>
          </cell>
          <cell r="C425" t="str">
            <v>4</v>
          </cell>
          <cell r="D425">
            <v>63</v>
          </cell>
          <cell r="E425">
            <v>0</v>
          </cell>
          <cell r="F425">
            <v>0</v>
          </cell>
          <cell r="G425">
            <v>0</v>
          </cell>
          <cell r="H425">
            <v>63</v>
          </cell>
        </row>
        <row r="426">
          <cell r="A426" t="str">
            <v>415</v>
          </cell>
          <cell r="B426" t="str">
            <v>15--0</v>
          </cell>
          <cell r="C426" t="str">
            <v>4</v>
          </cell>
          <cell r="D426">
            <v>63</v>
          </cell>
          <cell r="E426">
            <v>0</v>
          </cell>
          <cell r="F426">
            <v>0</v>
          </cell>
          <cell r="G426">
            <v>0</v>
          </cell>
          <cell r="H426">
            <v>63</v>
          </cell>
        </row>
        <row r="427">
          <cell r="A427" t="str">
            <v>416</v>
          </cell>
          <cell r="B427" t="str">
            <v>16--0</v>
          </cell>
          <cell r="C427" t="str">
            <v>4</v>
          </cell>
          <cell r="D427">
            <v>63</v>
          </cell>
          <cell r="E427">
            <v>61</v>
          </cell>
          <cell r="F427">
            <v>2</v>
          </cell>
          <cell r="G427">
            <v>0</v>
          </cell>
          <cell r="H427">
            <v>0</v>
          </cell>
        </row>
        <row r="428">
          <cell r="A428" t="str">
            <v>417</v>
          </cell>
          <cell r="B428" t="str">
            <v>17--0</v>
          </cell>
          <cell r="C428" t="str">
            <v>4</v>
          </cell>
          <cell r="D428">
            <v>63</v>
          </cell>
          <cell r="E428">
            <v>62</v>
          </cell>
          <cell r="F428">
            <v>1</v>
          </cell>
          <cell r="G428">
            <v>0</v>
          </cell>
          <cell r="H428">
            <v>0</v>
          </cell>
        </row>
        <row r="429">
          <cell r="A429" t="str">
            <v>418</v>
          </cell>
          <cell r="B429" t="str">
            <v>18--0</v>
          </cell>
          <cell r="C429" t="str">
            <v>4</v>
          </cell>
          <cell r="D429">
            <v>63</v>
          </cell>
          <cell r="E429">
            <v>60</v>
          </cell>
          <cell r="F429">
            <v>3</v>
          </cell>
          <cell r="G429">
            <v>0</v>
          </cell>
          <cell r="H429">
            <v>0</v>
          </cell>
        </row>
        <row r="430">
          <cell r="A430" t="str">
            <v>419</v>
          </cell>
          <cell r="B430" t="str">
            <v>19--0</v>
          </cell>
          <cell r="C430" t="str">
            <v>4</v>
          </cell>
          <cell r="D430">
            <v>63</v>
          </cell>
          <cell r="E430">
            <v>60</v>
          </cell>
          <cell r="F430">
            <v>3</v>
          </cell>
          <cell r="G430">
            <v>0</v>
          </cell>
          <cell r="H430">
            <v>0</v>
          </cell>
        </row>
        <row r="431">
          <cell r="A431" t="str">
            <v>42</v>
          </cell>
          <cell r="B431" t="str">
            <v>2--0</v>
          </cell>
          <cell r="C431" t="str">
            <v>4</v>
          </cell>
          <cell r="D431">
            <v>63</v>
          </cell>
          <cell r="E431">
            <v>0</v>
          </cell>
          <cell r="F431">
            <v>0</v>
          </cell>
          <cell r="G431">
            <v>0</v>
          </cell>
          <cell r="H431">
            <v>63</v>
          </cell>
        </row>
        <row r="432">
          <cell r="A432" t="str">
            <v>420</v>
          </cell>
          <cell r="B432" t="str">
            <v>20--0</v>
          </cell>
          <cell r="C432" t="str">
            <v>4</v>
          </cell>
          <cell r="D432">
            <v>63</v>
          </cell>
          <cell r="E432">
            <v>62</v>
          </cell>
          <cell r="F432">
            <v>1</v>
          </cell>
          <cell r="G432">
            <v>0</v>
          </cell>
          <cell r="H432">
            <v>0</v>
          </cell>
        </row>
        <row r="433">
          <cell r="A433" t="str">
            <v>421</v>
          </cell>
          <cell r="B433" t="str">
            <v>21--0</v>
          </cell>
          <cell r="C433" t="str">
            <v>4</v>
          </cell>
          <cell r="D433">
            <v>63</v>
          </cell>
          <cell r="E433">
            <v>60</v>
          </cell>
          <cell r="F433">
            <v>3</v>
          </cell>
          <cell r="G433">
            <v>0</v>
          </cell>
          <cell r="H433">
            <v>0</v>
          </cell>
        </row>
        <row r="434">
          <cell r="A434" t="str">
            <v>422</v>
          </cell>
          <cell r="B434" t="str">
            <v>22--0</v>
          </cell>
          <cell r="C434" t="str">
            <v>4</v>
          </cell>
          <cell r="D434">
            <v>63</v>
          </cell>
          <cell r="E434">
            <v>60</v>
          </cell>
          <cell r="F434">
            <v>3</v>
          </cell>
          <cell r="G434">
            <v>0</v>
          </cell>
          <cell r="H434">
            <v>0</v>
          </cell>
        </row>
        <row r="435">
          <cell r="A435" t="str">
            <v>423</v>
          </cell>
          <cell r="B435" t="str">
            <v>23--0</v>
          </cell>
          <cell r="C435" t="str">
            <v>4</v>
          </cell>
          <cell r="D435">
            <v>63</v>
          </cell>
          <cell r="E435">
            <v>63</v>
          </cell>
          <cell r="F435">
            <v>0</v>
          </cell>
          <cell r="G435">
            <v>0</v>
          </cell>
          <cell r="H435">
            <v>0</v>
          </cell>
        </row>
        <row r="436">
          <cell r="A436" t="str">
            <v>424</v>
          </cell>
          <cell r="B436" t="str">
            <v>24--0</v>
          </cell>
          <cell r="C436" t="str">
            <v>4</v>
          </cell>
          <cell r="D436">
            <v>63</v>
          </cell>
          <cell r="E436">
            <v>61</v>
          </cell>
          <cell r="F436">
            <v>2</v>
          </cell>
          <cell r="G436">
            <v>0</v>
          </cell>
          <cell r="H436">
            <v>0</v>
          </cell>
        </row>
        <row r="437">
          <cell r="A437" t="str">
            <v>425</v>
          </cell>
          <cell r="B437" t="str">
            <v>25--0</v>
          </cell>
          <cell r="C437" t="str">
            <v>4</v>
          </cell>
          <cell r="D437">
            <v>63</v>
          </cell>
          <cell r="E437">
            <v>0</v>
          </cell>
          <cell r="F437">
            <v>0</v>
          </cell>
          <cell r="G437">
            <v>0</v>
          </cell>
          <cell r="H437">
            <v>63</v>
          </cell>
        </row>
        <row r="438">
          <cell r="A438" t="str">
            <v>426</v>
          </cell>
          <cell r="B438" t="str">
            <v>26--0</v>
          </cell>
          <cell r="C438" t="str">
            <v>4</v>
          </cell>
          <cell r="D438">
            <v>63</v>
          </cell>
          <cell r="E438">
            <v>0</v>
          </cell>
          <cell r="F438">
            <v>0</v>
          </cell>
          <cell r="G438">
            <v>0</v>
          </cell>
          <cell r="H438">
            <v>63</v>
          </cell>
        </row>
        <row r="439">
          <cell r="A439" t="str">
            <v>427</v>
          </cell>
          <cell r="B439" t="str">
            <v>27--0</v>
          </cell>
          <cell r="C439" t="str">
            <v>4</v>
          </cell>
          <cell r="D439">
            <v>63</v>
          </cell>
          <cell r="E439">
            <v>63</v>
          </cell>
          <cell r="F439">
            <v>0</v>
          </cell>
          <cell r="G439">
            <v>0</v>
          </cell>
          <cell r="H439">
            <v>0</v>
          </cell>
        </row>
        <row r="440">
          <cell r="A440" t="str">
            <v>4279</v>
          </cell>
          <cell r="B440" t="str">
            <v>279--0</v>
          </cell>
          <cell r="C440" t="str">
            <v>4</v>
          </cell>
          <cell r="D440">
            <v>63</v>
          </cell>
          <cell r="E440">
            <v>0</v>
          </cell>
          <cell r="F440">
            <v>0</v>
          </cell>
          <cell r="G440">
            <v>0</v>
          </cell>
          <cell r="H440">
            <v>63</v>
          </cell>
        </row>
        <row r="441">
          <cell r="A441" t="str">
            <v>428</v>
          </cell>
          <cell r="B441" t="str">
            <v>28--0</v>
          </cell>
          <cell r="C441" t="str">
            <v>4</v>
          </cell>
          <cell r="D441">
            <v>63</v>
          </cell>
          <cell r="E441">
            <v>63</v>
          </cell>
          <cell r="F441">
            <v>0</v>
          </cell>
          <cell r="G441">
            <v>0</v>
          </cell>
          <cell r="H441">
            <v>0</v>
          </cell>
        </row>
        <row r="442">
          <cell r="A442" t="str">
            <v>4284</v>
          </cell>
          <cell r="B442" t="str">
            <v>284--0</v>
          </cell>
          <cell r="C442" t="str">
            <v>4</v>
          </cell>
          <cell r="D442">
            <v>63</v>
          </cell>
          <cell r="E442">
            <v>0</v>
          </cell>
          <cell r="F442">
            <v>0</v>
          </cell>
          <cell r="G442">
            <v>0</v>
          </cell>
          <cell r="H442">
            <v>63</v>
          </cell>
        </row>
        <row r="443">
          <cell r="A443" t="str">
            <v>4287</v>
          </cell>
          <cell r="B443" t="str">
            <v>287--0</v>
          </cell>
          <cell r="C443" t="str">
            <v>4</v>
          </cell>
          <cell r="D443">
            <v>63</v>
          </cell>
          <cell r="E443">
            <v>0</v>
          </cell>
          <cell r="F443">
            <v>0</v>
          </cell>
          <cell r="G443">
            <v>0</v>
          </cell>
          <cell r="H443">
            <v>63</v>
          </cell>
        </row>
        <row r="444">
          <cell r="A444" t="str">
            <v>4289</v>
          </cell>
          <cell r="B444" t="str">
            <v>289--0</v>
          </cell>
          <cell r="C444" t="str">
            <v>4</v>
          </cell>
          <cell r="D444">
            <v>63</v>
          </cell>
          <cell r="E444">
            <v>0</v>
          </cell>
          <cell r="F444">
            <v>0</v>
          </cell>
          <cell r="G444">
            <v>0</v>
          </cell>
          <cell r="H444">
            <v>63</v>
          </cell>
        </row>
        <row r="445">
          <cell r="A445" t="str">
            <v>429</v>
          </cell>
          <cell r="B445" t="str">
            <v>29--0</v>
          </cell>
          <cell r="C445" t="str">
            <v>4</v>
          </cell>
          <cell r="D445">
            <v>63</v>
          </cell>
          <cell r="E445">
            <v>63</v>
          </cell>
          <cell r="F445">
            <v>0</v>
          </cell>
          <cell r="G445">
            <v>0</v>
          </cell>
          <cell r="H445">
            <v>0</v>
          </cell>
        </row>
        <row r="446">
          <cell r="A446" t="str">
            <v>4294</v>
          </cell>
          <cell r="B446" t="str">
            <v>294--0</v>
          </cell>
          <cell r="C446" t="str">
            <v>4</v>
          </cell>
          <cell r="D446">
            <v>63</v>
          </cell>
          <cell r="E446">
            <v>0</v>
          </cell>
          <cell r="F446">
            <v>0</v>
          </cell>
          <cell r="G446">
            <v>0</v>
          </cell>
          <cell r="H446">
            <v>63</v>
          </cell>
        </row>
        <row r="447">
          <cell r="A447" t="str">
            <v>43</v>
          </cell>
          <cell r="B447" t="str">
            <v>3--0</v>
          </cell>
          <cell r="C447" t="str">
            <v>4</v>
          </cell>
          <cell r="D447">
            <v>63</v>
          </cell>
          <cell r="E447">
            <v>58</v>
          </cell>
          <cell r="F447">
            <v>5</v>
          </cell>
          <cell r="G447">
            <v>0</v>
          </cell>
          <cell r="H447">
            <v>0</v>
          </cell>
        </row>
        <row r="448">
          <cell r="A448" t="str">
            <v>430</v>
          </cell>
          <cell r="B448" t="str">
            <v>30--0</v>
          </cell>
          <cell r="C448" t="str">
            <v>4</v>
          </cell>
          <cell r="D448">
            <v>63</v>
          </cell>
          <cell r="E448">
            <v>62</v>
          </cell>
          <cell r="F448">
            <v>1</v>
          </cell>
          <cell r="G448">
            <v>0</v>
          </cell>
          <cell r="H448">
            <v>0</v>
          </cell>
        </row>
        <row r="449">
          <cell r="A449" t="str">
            <v>431</v>
          </cell>
          <cell r="B449" t="str">
            <v>31--0</v>
          </cell>
          <cell r="C449" t="str">
            <v>4</v>
          </cell>
          <cell r="D449">
            <v>63</v>
          </cell>
          <cell r="E449">
            <v>62</v>
          </cell>
          <cell r="F449">
            <v>1</v>
          </cell>
          <cell r="G449">
            <v>0</v>
          </cell>
          <cell r="H449">
            <v>0</v>
          </cell>
        </row>
        <row r="450">
          <cell r="A450" t="str">
            <v>432</v>
          </cell>
          <cell r="B450" t="str">
            <v>32--0</v>
          </cell>
          <cell r="C450" t="str">
            <v>4</v>
          </cell>
          <cell r="D450">
            <v>63</v>
          </cell>
          <cell r="E450">
            <v>0</v>
          </cell>
          <cell r="F450">
            <v>0</v>
          </cell>
          <cell r="G450">
            <v>0</v>
          </cell>
          <cell r="H450">
            <v>63</v>
          </cell>
        </row>
        <row r="451">
          <cell r="A451" t="str">
            <v>433</v>
          </cell>
          <cell r="B451" t="str">
            <v>33--0</v>
          </cell>
          <cell r="C451" t="str">
            <v>4</v>
          </cell>
          <cell r="D451">
            <v>63</v>
          </cell>
          <cell r="E451">
            <v>0</v>
          </cell>
          <cell r="F451">
            <v>0</v>
          </cell>
          <cell r="G451">
            <v>0</v>
          </cell>
          <cell r="H451">
            <v>63</v>
          </cell>
        </row>
        <row r="452">
          <cell r="A452" t="str">
            <v>434</v>
          </cell>
          <cell r="B452" t="str">
            <v>34--0</v>
          </cell>
          <cell r="C452" t="str">
            <v>4</v>
          </cell>
          <cell r="D452">
            <v>63</v>
          </cell>
          <cell r="E452">
            <v>53</v>
          </cell>
          <cell r="F452">
            <v>10</v>
          </cell>
          <cell r="G452">
            <v>0</v>
          </cell>
          <cell r="H452">
            <v>0</v>
          </cell>
        </row>
        <row r="453">
          <cell r="A453" t="str">
            <v>435</v>
          </cell>
          <cell r="B453" t="str">
            <v>35--0</v>
          </cell>
          <cell r="C453" t="str">
            <v>4</v>
          </cell>
          <cell r="D453">
            <v>63</v>
          </cell>
          <cell r="E453">
            <v>4</v>
          </cell>
          <cell r="F453">
            <v>2</v>
          </cell>
          <cell r="G453">
            <v>57</v>
          </cell>
          <cell r="H453">
            <v>0</v>
          </cell>
        </row>
        <row r="454">
          <cell r="A454" t="str">
            <v>436</v>
          </cell>
          <cell r="B454" t="str">
            <v>36--0</v>
          </cell>
          <cell r="C454" t="str">
            <v>4</v>
          </cell>
          <cell r="D454">
            <v>63</v>
          </cell>
          <cell r="E454">
            <v>56</v>
          </cell>
          <cell r="F454">
            <v>0</v>
          </cell>
          <cell r="G454">
            <v>0</v>
          </cell>
          <cell r="H454">
            <v>7</v>
          </cell>
        </row>
        <row r="455">
          <cell r="A455" t="str">
            <v>437</v>
          </cell>
          <cell r="B455" t="str">
            <v>37--0</v>
          </cell>
          <cell r="C455" t="str">
            <v>4</v>
          </cell>
          <cell r="D455">
            <v>63</v>
          </cell>
          <cell r="E455">
            <v>55</v>
          </cell>
          <cell r="F455">
            <v>1</v>
          </cell>
          <cell r="G455">
            <v>0</v>
          </cell>
          <cell r="H455">
            <v>7</v>
          </cell>
        </row>
        <row r="456">
          <cell r="A456" t="str">
            <v>438</v>
          </cell>
          <cell r="B456" t="str">
            <v>38--0</v>
          </cell>
          <cell r="C456" t="str">
            <v>4</v>
          </cell>
          <cell r="D456">
            <v>63</v>
          </cell>
          <cell r="E456">
            <v>50</v>
          </cell>
          <cell r="F456">
            <v>7</v>
          </cell>
          <cell r="G456">
            <v>0</v>
          </cell>
          <cell r="H456">
            <v>6</v>
          </cell>
        </row>
        <row r="457">
          <cell r="A457" t="str">
            <v>439</v>
          </cell>
          <cell r="B457" t="str">
            <v>39--0</v>
          </cell>
          <cell r="C457" t="str">
            <v>4</v>
          </cell>
          <cell r="D457">
            <v>63</v>
          </cell>
          <cell r="E457">
            <v>54</v>
          </cell>
          <cell r="F457">
            <v>2</v>
          </cell>
          <cell r="G457">
            <v>0</v>
          </cell>
          <cell r="H457">
            <v>7</v>
          </cell>
        </row>
        <row r="458">
          <cell r="A458" t="str">
            <v>44</v>
          </cell>
          <cell r="B458" t="str">
            <v>4--0</v>
          </cell>
          <cell r="C458" t="str">
            <v>4</v>
          </cell>
          <cell r="D458">
            <v>63</v>
          </cell>
          <cell r="E458">
            <v>61</v>
          </cell>
          <cell r="F458">
            <v>2</v>
          </cell>
          <cell r="G458">
            <v>0</v>
          </cell>
          <cell r="H458">
            <v>0</v>
          </cell>
        </row>
        <row r="459">
          <cell r="A459" t="str">
            <v>440</v>
          </cell>
          <cell r="B459" t="str">
            <v>40--0</v>
          </cell>
          <cell r="C459" t="str">
            <v>4</v>
          </cell>
          <cell r="D459">
            <v>63</v>
          </cell>
          <cell r="E459">
            <v>57</v>
          </cell>
          <cell r="F459">
            <v>6</v>
          </cell>
          <cell r="G459">
            <v>0</v>
          </cell>
          <cell r="H459">
            <v>0</v>
          </cell>
        </row>
        <row r="460">
          <cell r="A460" t="str">
            <v>441</v>
          </cell>
          <cell r="B460" t="str">
            <v>41--0</v>
          </cell>
          <cell r="C460" t="str">
            <v>4</v>
          </cell>
          <cell r="D460">
            <v>63</v>
          </cell>
          <cell r="E460">
            <v>52</v>
          </cell>
          <cell r="F460">
            <v>4</v>
          </cell>
          <cell r="G460">
            <v>0</v>
          </cell>
          <cell r="H460">
            <v>7</v>
          </cell>
        </row>
        <row r="461">
          <cell r="A461" t="str">
            <v>442</v>
          </cell>
          <cell r="B461" t="str">
            <v>42--0</v>
          </cell>
          <cell r="C461" t="str">
            <v>4</v>
          </cell>
          <cell r="D461">
            <v>63</v>
          </cell>
          <cell r="E461">
            <v>56</v>
          </cell>
          <cell r="F461">
            <v>0</v>
          </cell>
          <cell r="G461">
            <v>0</v>
          </cell>
          <cell r="H461">
            <v>7</v>
          </cell>
        </row>
        <row r="462">
          <cell r="A462" t="str">
            <v>443</v>
          </cell>
          <cell r="B462" t="str">
            <v>43--0</v>
          </cell>
          <cell r="C462" t="str">
            <v>4</v>
          </cell>
          <cell r="D462">
            <v>63</v>
          </cell>
          <cell r="E462">
            <v>55</v>
          </cell>
          <cell r="F462">
            <v>1</v>
          </cell>
          <cell r="G462">
            <v>0</v>
          </cell>
          <cell r="H462">
            <v>7</v>
          </cell>
        </row>
        <row r="463">
          <cell r="A463" t="str">
            <v>444</v>
          </cell>
          <cell r="B463" t="str">
            <v>44--0</v>
          </cell>
          <cell r="C463" t="str">
            <v>4</v>
          </cell>
          <cell r="D463">
            <v>63</v>
          </cell>
          <cell r="E463">
            <v>48</v>
          </cell>
          <cell r="F463">
            <v>8</v>
          </cell>
          <cell r="G463">
            <v>0</v>
          </cell>
          <cell r="H463">
            <v>7</v>
          </cell>
        </row>
        <row r="464">
          <cell r="A464" t="str">
            <v>445</v>
          </cell>
          <cell r="B464" t="str">
            <v>45--0</v>
          </cell>
          <cell r="C464" t="str">
            <v>4</v>
          </cell>
          <cell r="D464">
            <v>63</v>
          </cell>
          <cell r="E464">
            <v>61</v>
          </cell>
          <cell r="F464">
            <v>2</v>
          </cell>
          <cell r="G464">
            <v>0</v>
          </cell>
          <cell r="H464">
            <v>0</v>
          </cell>
        </row>
        <row r="465">
          <cell r="A465" t="str">
            <v>446</v>
          </cell>
          <cell r="B465" t="str">
            <v>46--0</v>
          </cell>
          <cell r="C465" t="str">
            <v>4</v>
          </cell>
          <cell r="D465">
            <v>63</v>
          </cell>
          <cell r="E465">
            <v>0</v>
          </cell>
          <cell r="F465">
            <v>0</v>
          </cell>
          <cell r="G465">
            <v>0</v>
          </cell>
          <cell r="H465">
            <v>63</v>
          </cell>
        </row>
        <row r="466">
          <cell r="A466" t="str">
            <v>447</v>
          </cell>
          <cell r="B466" t="str">
            <v>47--0</v>
          </cell>
          <cell r="C466" t="str">
            <v>4</v>
          </cell>
          <cell r="D466">
            <v>63</v>
          </cell>
          <cell r="E466">
            <v>0</v>
          </cell>
          <cell r="F466">
            <v>0</v>
          </cell>
          <cell r="G466">
            <v>0</v>
          </cell>
          <cell r="H466">
            <v>63</v>
          </cell>
        </row>
        <row r="467">
          <cell r="A467" t="str">
            <v>448</v>
          </cell>
          <cell r="B467" t="str">
            <v>48--0</v>
          </cell>
          <cell r="C467" t="str">
            <v>4</v>
          </cell>
          <cell r="D467">
            <v>63</v>
          </cell>
          <cell r="E467">
            <v>0</v>
          </cell>
          <cell r="F467">
            <v>0</v>
          </cell>
          <cell r="G467">
            <v>0</v>
          </cell>
          <cell r="H467">
            <v>63</v>
          </cell>
        </row>
        <row r="468">
          <cell r="A468" t="str">
            <v>449</v>
          </cell>
          <cell r="B468" t="str">
            <v>49--0</v>
          </cell>
          <cell r="C468" t="str">
            <v>4</v>
          </cell>
          <cell r="D468">
            <v>63</v>
          </cell>
          <cell r="E468">
            <v>61</v>
          </cell>
          <cell r="F468">
            <v>2</v>
          </cell>
          <cell r="G468">
            <v>0</v>
          </cell>
          <cell r="H468">
            <v>0</v>
          </cell>
        </row>
        <row r="469">
          <cell r="A469" t="str">
            <v>45</v>
          </cell>
          <cell r="B469" t="str">
            <v>5--0</v>
          </cell>
          <cell r="C469" t="str">
            <v>4</v>
          </cell>
          <cell r="D469">
            <v>63</v>
          </cell>
          <cell r="E469">
            <v>63</v>
          </cell>
          <cell r="F469">
            <v>0</v>
          </cell>
          <cell r="G469">
            <v>0</v>
          </cell>
          <cell r="H469">
            <v>0</v>
          </cell>
        </row>
        <row r="470">
          <cell r="A470" t="str">
            <v>450</v>
          </cell>
          <cell r="B470" t="str">
            <v>50--0</v>
          </cell>
          <cell r="C470" t="str">
            <v>4</v>
          </cell>
          <cell r="D470">
            <v>63</v>
          </cell>
          <cell r="E470">
            <v>61</v>
          </cell>
          <cell r="F470">
            <v>2</v>
          </cell>
          <cell r="G470">
            <v>0</v>
          </cell>
          <cell r="H470">
            <v>0</v>
          </cell>
        </row>
        <row r="471">
          <cell r="A471" t="str">
            <v>451</v>
          </cell>
          <cell r="B471" t="str">
            <v>51--0</v>
          </cell>
          <cell r="C471" t="str">
            <v>4</v>
          </cell>
          <cell r="D471">
            <v>63</v>
          </cell>
          <cell r="E471">
            <v>0</v>
          </cell>
          <cell r="F471">
            <v>0</v>
          </cell>
          <cell r="G471">
            <v>0</v>
          </cell>
          <cell r="H471">
            <v>63</v>
          </cell>
        </row>
        <row r="472">
          <cell r="A472" t="str">
            <v>452</v>
          </cell>
          <cell r="B472" t="str">
            <v>52--0</v>
          </cell>
          <cell r="C472" t="str">
            <v>4</v>
          </cell>
          <cell r="D472">
            <v>63</v>
          </cell>
          <cell r="E472">
            <v>60</v>
          </cell>
          <cell r="F472">
            <v>3</v>
          </cell>
          <cell r="G472">
            <v>0</v>
          </cell>
          <cell r="H472">
            <v>0</v>
          </cell>
        </row>
        <row r="473">
          <cell r="A473" t="str">
            <v>453</v>
          </cell>
          <cell r="B473" t="str">
            <v>53--0</v>
          </cell>
          <cell r="C473" t="str">
            <v>4</v>
          </cell>
          <cell r="D473">
            <v>63</v>
          </cell>
          <cell r="E473">
            <v>37</v>
          </cell>
          <cell r="F473">
            <v>1</v>
          </cell>
          <cell r="G473">
            <v>25</v>
          </cell>
          <cell r="H473">
            <v>0</v>
          </cell>
        </row>
        <row r="474">
          <cell r="A474" t="str">
            <v>454</v>
          </cell>
          <cell r="B474" t="str">
            <v>54--0</v>
          </cell>
          <cell r="C474" t="str">
            <v>4</v>
          </cell>
          <cell r="D474">
            <v>63</v>
          </cell>
          <cell r="E474">
            <v>12</v>
          </cell>
          <cell r="F474">
            <v>0</v>
          </cell>
          <cell r="G474">
            <v>51</v>
          </cell>
          <cell r="H474">
            <v>0</v>
          </cell>
        </row>
        <row r="475">
          <cell r="A475" t="str">
            <v>455</v>
          </cell>
          <cell r="B475" t="str">
            <v>55--0</v>
          </cell>
          <cell r="C475" t="str">
            <v>4</v>
          </cell>
          <cell r="D475">
            <v>63</v>
          </cell>
          <cell r="E475">
            <v>55</v>
          </cell>
          <cell r="F475">
            <v>2</v>
          </cell>
          <cell r="G475">
            <v>6</v>
          </cell>
          <cell r="H475">
            <v>0</v>
          </cell>
        </row>
        <row r="476">
          <cell r="A476" t="str">
            <v>456</v>
          </cell>
          <cell r="B476" t="str">
            <v>56--0</v>
          </cell>
          <cell r="C476" t="str">
            <v>4</v>
          </cell>
          <cell r="D476">
            <v>63</v>
          </cell>
          <cell r="E476">
            <v>0</v>
          </cell>
          <cell r="F476">
            <v>0</v>
          </cell>
          <cell r="G476">
            <v>0</v>
          </cell>
          <cell r="H476">
            <v>63</v>
          </cell>
        </row>
        <row r="477">
          <cell r="A477" t="str">
            <v>457</v>
          </cell>
          <cell r="B477" t="str">
            <v>57--0</v>
          </cell>
          <cell r="C477" t="str">
            <v>4</v>
          </cell>
          <cell r="D477">
            <v>63</v>
          </cell>
          <cell r="E477">
            <v>15</v>
          </cell>
          <cell r="F477">
            <v>0</v>
          </cell>
          <cell r="G477">
            <v>48</v>
          </cell>
          <cell r="H477">
            <v>0</v>
          </cell>
        </row>
        <row r="478">
          <cell r="A478" t="str">
            <v>458</v>
          </cell>
          <cell r="B478" t="str">
            <v>58--0</v>
          </cell>
          <cell r="C478" t="str">
            <v>4</v>
          </cell>
          <cell r="D478">
            <v>63</v>
          </cell>
          <cell r="E478">
            <v>14</v>
          </cell>
          <cell r="F478">
            <v>0</v>
          </cell>
          <cell r="G478">
            <v>49</v>
          </cell>
          <cell r="H478">
            <v>0</v>
          </cell>
        </row>
        <row r="479">
          <cell r="A479" t="str">
            <v>459</v>
          </cell>
          <cell r="B479" t="str">
            <v>59--0</v>
          </cell>
          <cell r="C479" t="str">
            <v>4</v>
          </cell>
          <cell r="D479">
            <v>63</v>
          </cell>
          <cell r="E479">
            <v>18</v>
          </cell>
          <cell r="F479">
            <v>0</v>
          </cell>
          <cell r="G479">
            <v>45</v>
          </cell>
          <cell r="H479">
            <v>0</v>
          </cell>
        </row>
        <row r="480">
          <cell r="A480" t="str">
            <v>46</v>
          </cell>
          <cell r="B480" t="str">
            <v>6--0</v>
          </cell>
          <cell r="C480" t="str">
            <v>4</v>
          </cell>
          <cell r="D480">
            <v>63</v>
          </cell>
          <cell r="E480">
            <v>63</v>
          </cell>
          <cell r="F480">
            <v>0</v>
          </cell>
          <cell r="G480">
            <v>0</v>
          </cell>
          <cell r="H480">
            <v>0</v>
          </cell>
        </row>
        <row r="481">
          <cell r="A481" t="str">
            <v>460</v>
          </cell>
          <cell r="B481" t="str">
            <v>60--0</v>
          </cell>
          <cell r="C481" t="str">
            <v>4</v>
          </cell>
          <cell r="D481">
            <v>63</v>
          </cell>
          <cell r="E481">
            <v>17</v>
          </cell>
          <cell r="F481">
            <v>0</v>
          </cell>
          <cell r="G481">
            <v>46</v>
          </cell>
          <cell r="H481">
            <v>0</v>
          </cell>
        </row>
        <row r="482">
          <cell r="A482" t="str">
            <v>461</v>
          </cell>
          <cell r="B482" t="str">
            <v>61--0</v>
          </cell>
          <cell r="C482" t="str">
            <v>4</v>
          </cell>
          <cell r="D482">
            <v>63</v>
          </cell>
          <cell r="E482">
            <v>3</v>
          </cell>
          <cell r="F482">
            <v>0</v>
          </cell>
          <cell r="G482">
            <v>60</v>
          </cell>
          <cell r="H482">
            <v>0</v>
          </cell>
        </row>
        <row r="483">
          <cell r="A483" t="str">
            <v>462</v>
          </cell>
          <cell r="B483" t="str">
            <v>62--0</v>
          </cell>
          <cell r="C483" t="str">
            <v>4</v>
          </cell>
          <cell r="D483">
            <v>63</v>
          </cell>
          <cell r="E483">
            <v>0</v>
          </cell>
          <cell r="F483">
            <v>0</v>
          </cell>
          <cell r="G483">
            <v>0</v>
          </cell>
          <cell r="H483">
            <v>63</v>
          </cell>
        </row>
        <row r="484">
          <cell r="A484" t="str">
            <v>463</v>
          </cell>
          <cell r="B484" t="str">
            <v>63--0</v>
          </cell>
          <cell r="C484" t="str">
            <v>4</v>
          </cell>
          <cell r="D484">
            <v>63</v>
          </cell>
          <cell r="E484">
            <v>0</v>
          </cell>
          <cell r="F484">
            <v>0</v>
          </cell>
          <cell r="G484">
            <v>0</v>
          </cell>
          <cell r="H484">
            <v>63</v>
          </cell>
        </row>
        <row r="485">
          <cell r="A485" t="str">
            <v>464</v>
          </cell>
          <cell r="B485" t="str">
            <v>64--0</v>
          </cell>
          <cell r="C485" t="str">
            <v>4</v>
          </cell>
          <cell r="D485">
            <v>63</v>
          </cell>
          <cell r="E485">
            <v>53</v>
          </cell>
          <cell r="F485">
            <v>2</v>
          </cell>
          <cell r="G485">
            <v>8</v>
          </cell>
          <cell r="H485">
            <v>0</v>
          </cell>
        </row>
        <row r="486">
          <cell r="A486" t="str">
            <v>465</v>
          </cell>
          <cell r="B486" t="str">
            <v>65--0</v>
          </cell>
          <cell r="C486" t="str">
            <v>4</v>
          </cell>
          <cell r="D486">
            <v>63</v>
          </cell>
          <cell r="E486">
            <v>44</v>
          </cell>
          <cell r="F486">
            <v>2</v>
          </cell>
          <cell r="G486">
            <v>17</v>
          </cell>
          <cell r="H486">
            <v>0</v>
          </cell>
        </row>
        <row r="487">
          <cell r="A487" t="str">
            <v>466</v>
          </cell>
          <cell r="B487" t="str">
            <v>66--0</v>
          </cell>
          <cell r="C487" t="str">
            <v>4</v>
          </cell>
          <cell r="D487">
            <v>63</v>
          </cell>
          <cell r="E487">
            <v>0</v>
          </cell>
          <cell r="F487">
            <v>0</v>
          </cell>
          <cell r="G487">
            <v>0</v>
          </cell>
          <cell r="H487">
            <v>63</v>
          </cell>
        </row>
        <row r="488">
          <cell r="A488" t="str">
            <v>467</v>
          </cell>
          <cell r="B488" t="str">
            <v>67--0</v>
          </cell>
          <cell r="C488" t="str">
            <v>4</v>
          </cell>
          <cell r="D488">
            <v>63</v>
          </cell>
          <cell r="E488">
            <v>63</v>
          </cell>
          <cell r="F488">
            <v>0</v>
          </cell>
          <cell r="G488">
            <v>0</v>
          </cell>
          <cell r="H488">
            <v>0</v>
          </cell>
        </row>
        <row r="489">
          <cell r="A489" t="str">
            <v>468</v>
          </cell>
          <cell r="B489" t="str">
            <v>68--0</v>
          </cell>
          <cell r="C489" t="str">
            <v>4</v>
          </cell>
          <cell r="D489">
            <v>63</v>
          </cell>
          <cell r="E489">
            <v>59</v>
          </cell>
          <cell r="F489">
            <v>4</v>
          </cell>
          <cell r="G489">
            <v>0</v>
          </cell>
          <cell r="H489">
            <v>0</v>
          </cell>
        </row>
        <row r="490">
          <cell r="A490" t="str">
            <v>469</v>
          </cell>
          <cell r="B490" t="str">
            <v>69--0</v>
          </cell>
          <cell r="C490" t="str">
            <v>4</v>
          </cell>
          <cell r="D490">
            <v>63</v>
          </cell>
          <cell r="E490">
            <v>44</v>
          </cell>
          <cell r="F490">
            <v>1</v>
          </cell>
          <cell r="G490">
            <v>18</v>
          </cell>
          <cell r="H490">
            <v>0</v>
          </cell>
        </row>
        <row r="491">
          <cell r="A491" t="str">
            <v>47</v>
          </cell>
          <cell r="B491" t="str">
            <v>7--0</v>
          </cell>
          <cell r="C491" t="str">
            <v>4</v>
          </cell>
          <cell r="D491">
            <v>63</v>
          </cell>
          <cell r="E491">
            <v>7</v>
          </cell>
          <cell r="F491">
            <v>0</v>
          </cell>
          <cell r="G491">
            <v>56</v>
          </cell>
          <cell r="H491">
            <v>0</v>
          </cell>
        </row>
        <row r="492">
          <cell r="A492" t="str">
            <v>470</v>
          </cell>
          <cell r="B492" t="str">
            <v>70--0</v>
          </cell>
          <cell r="C492" t="str">
            <v>4</v>
          </cell>
          <cell r="D492">
            <v>63</v>
          </cell>
          <cell r="E492">
            <v>21</v>
          </cell>
          <cell r="F492">
            <v>1</v>
          </cell>
          <cell r="G492">
            <v>41</v>
          </cell>
          <cell r="H492">
            <v>0</v>
          </cell>
        </row>
        <row r="493">
          <cell r="A493" t="str">
            <v>471</v>
          </cell>
          <cell r="B493" t="str">
            <v>71--0</v>
          </cell>
          <cell r="C493" t="str">
            <v>4</v>
          </cell>
          <cell r="D493">
            <v>63</v>
          </cell>
          <cell r="E493">
            <v>42</v>
          </cell>
          <cell r="F493">
            <v>1</v>
          </cell>
          <cell r="G493">
            <v>20</v>
          </cell>
          <cell r="H493">
            <v>0</v>
          </cell>
        </row>
        <row r="494">
          <cell r="A494" t="str">
            <v>472</v>
          </cell>
          <cell r="B494" t="str">
            <v>72--0</v>
          </cell>
          <cell r="C494" t="str">
            <v>4</v>
          </cell>
          <cell r="D494">
            <v>63</v>
          </cell>
          <cell r="E494">
            <v>33</v>
          </cell>
          <cell r="F494">
            <v>1</v>
          </cell>
          <cell r="G494">
            <v>29</v>
          </cell>
          <cell r="H494">
            <v>0</v>
          </cell>
        </row>
        <row r="495">
          <cell r="A495" t="str">
            <v>473</v>
          </cell>
          <cell r="B495" t="str">
            <v>73--0</v>
          </cell>
          <cell r="C495" t="str">
            <v>4</v>
          </cell>
          <cell r="D495">
            <v>63</v>
          </cell>
          <cell r="E495">
            <v>0</v>
          </cell>
          <cell r="F495">
            <v>0</v>
          </cell>
          <cell r="G495">
            <v>0</v>
          </cell>
          <cell r="H495">
            <v>63</v>
          </cell>
        </row>
        <row r="496">
          <cell r="A496" t="str">
            <v>474</v>
          </cell>
          <cell r="B496" t="str">
            <v>74--0</v>
          </cell>
          <cell r="C496" t="str">
            <v>4</v>
          </cell>
          <cell r="D496">
            <v>63</v>
          </cell>
          <cell r="E496">
            <v>5</v>
          </cell>
          <cell r="F496">
            <v>58</v>
          </cell>
          <cell r="G496">
            <v>0</v>
          </cell>
          <cell r="H496">
            <v>0</v>
          </cell>
        </row>
        <row r="497">
          <cell r="A497" t="str">
            <v>475</v>
          </cell>
          <cell r="B497" t="str">
            <v>75--0</v>
          </cell>
          <cell r="C497" t="str">
            <v>4</v>
          </cell>
          <cell r="D497">
            <v>63</v>
          </cell>
          <cell r="E497">
            <v>1</v>
          </cell>
          <cell r="F497">
            <v>0</v>
          </cell>
          <cell r="G497">
            <v>62</v>
          </cell>
          <cell r="H497">
            <v>0</v>
          </cell>
        </row>
        <row r="498">
          <cell r="A498" t="str">
            <v>476</v>
          </cell>
          <cell r="B498" t="str">
            <v>76--0</v>
          </cell>
          <cell r="C498" t="str">
            <v>4</v>
          </cell>
          <cell r="D498">
            <v>63</v>
          </cell>
          <cell r="E498">
            <v>62</v>
          </cell>
          <cell r="F498">
            <v>1</v>
          </cell>
          <cell r="G498">
            <v>0</v>
          </cell>
          <cell r="H498">
            <v>0</v>
          </cell>
        </row>
        <row r="499">
          <cell r="A499" t="str">
            <v>477</v>
          </cell>
          <cell r="B499" t="str">
            <v>77--0</v>
          </cell>
          <cell r="C499" t="str">
            <v>4</v>
          </cell>
          <cell r="D499">
            <v>63</v>
          </cell>
          <cell r="E499">
            <v>0</v>
          </cell>
          <cell r="F499">
            <v>0</v>
          </cell>
          <cell r="G499">
            <v>0</v>
          </cell>
          <cell r="H499">
            <v>63</v>
          </cell>
        </row>
        <row r="500">
          <cell r="A500" t="str">
            <v>478</v>
          </cell>
          <cell r="B500" t="str">
            <v>78--0</v>
          </cell>
          <cell r="C500" t="str">
            <v>4</v>
          </cell>
          <cell r="D500">
            <v>63</v>
          </cell>
          <cell r="E500">
            <v>0</v>
          </cell>
          <cell r="F500">
            <v>0</v>
          </cell>
          <cell r="G500">
            <v>0</v>
          </cell>
          <cell r="H500">
            <v>63</v>
          </cell>
        </row>
        <row r="501">
          <cell r="A501" t="str">
            <v>479</v>
          </cell>
          <cell r="B501" t="str">
            <v>79--0</v>
          </cell>
          <cell r="C501" t="str">
            <v>4</v>
          </cell>
          <cell r="D501">
            <v>63</v>
          </cell>
          <cell r="E501">
            <v>62</v>
          </cell>
          <cell r="F501">
            <v>1</v>
          </cell>
          <cell r="G501">
            <v>0</v>
          </cell>
          <cell r="H501">
            <v>0</v>
          </cell>
        </row>
        <row r="502">
          <cell r="A502" t="str">
            <v>48</v>
          </cell>
          <cell r="B502" t="str">
            <v>8--0</v>
          </cell>
          <cell r="C502" t="str">
            <v>4</v>
          </cell>
          <cell r="D502">
            <v>63</v>
          </cell>
          <cell r="E502">
            <v>25</v>
          </cell>
          <cell r="F502">
            <v>1</v>
          </cell>
          <cell r="G502">
            <v>37</v>
          </cell>
          <cell r="H502">
            <v>0</v>
          </cell>
        </row>
        <row r="503">
          <cell r="A503" t="str">
            <v>480</v>
          </cell>
          <cell r="B503" t="str">
            <v>80--0</v>
          </cell>
          <cell r="C503" t="str">
            <v>4</v>
          </cell>
          <cell r="D503">
            <v>63</v>
          </cell>
          <cell r="E503">
            <v>63</v>
          </cell>
          <cell r="F503">
            <v>0</v>
          </cell>
          <cell r="G503">
            <v>0</v>
          </cell>
          <cell r="H503">
            <v>0</v>
          </cell>
        </row>
        <row r="504">
          <cell r="A504" t="str">
            <v>481</v>
          </cell>
          <cell r="B504" t="str">
            <v>81--0</v>
          </cell>
          <cell r="C504" t="str">
            <v>4</v>
          </cell>
          <cell r="D504">
            <v>63</v>
          </cell>
          <cell r="E504">
            <v>63</v>
          </cell>
          <cell r="F504">
            <v>0</v>
          </cell>
          <cell r="G504">
            <v>0</v>
          </cell>
          <cell r="H504">
            <v>0</v>
          </cell>
        </row>
        <row r="505">
          <cell r="A505" t="str">
            <v>482</v>
          </cell>
          <cell r="B505" t="str">
            <v>82--0</v>
          </cell>
          <cell r="C505" t="str">
            <v>4</v>
          </cell>
          <cell r="D505">
            <v>63</v>
          </cell>
          <cell r="E505">
            <v>53</v>
          </cell>
          <cell r="F505">
            <v>3</v>
          </cell>
          <cell r="G505">
            <v>0</v>
          </cell>
          <cell r="H505">
            <v>7</v>
          </cell>
        </row>
        <row r="506">
          <cell r="A506" t="str">
            <v>483</v>
          </cell>
          <cell r="B506" t="str">
            <v>83--0</v>
          </cell>
          <cell r="C506" t="str">
            <v>4</v>
          </cell>
          <cell r="D506">
            <v>63</v>
          </cell>
          <cell r="E506">
            <v>17</v>
          </cell>
          <cell r="F506">
            <v>2</v>
          </cell>
          <cell r="G506">
            <v>37</v>
          </cell>
          <cell r="H506">
            <v>7</v>
          </cell>
        </row>
        <row r="507">
          <cell r="A507" t="str">
            <v>484</v>
          </cell>
          <cell r="B507" t="str">
            <v>84--0</v>
          </cell>
          <cell r="C507" t="str">
            <v>4</v>
          </cell>
          <cell r="D507">
            <v>63</v>
          </cell>
          <cell r="E507">
            <v>56</v>
          </cell>
          <cell r="F507">
            <v>0</v>
          </cell>
          <cell r="G507">
            <v>0</v>
          </cell>
          <cell r="H507">
            <v>7</v>
          </cell>
        </row>
        <row r="508">
          <cell r="A508" t="str">
            <v>485</v>
          </cell>
          <cell r="B508" t="str">
            <v>85--0</v>
          </cell>
          <cell r="C508" t="str">
            <v>4</v>
          </cell>
          <cell r="D508">
            <v>63</v>
          </cell>
          <cell r="E508">
            <v>56</v>
          </cell>
          <cell r="F508">
            <v>0</v>
          </cell>
          <cell r="G508">
            <v>0</v>
          </cell>
          <cell r="H508">
            <v>7</v>
          </cell>
        </row>
        <row r="509">
          <cell r="A509" t="str">
            <v>486</v>
          </cell>
          <cell r="B509" t="str">
            <v>86--0</v>
          </cell>
          <cell r="C509" t="str">
            <v>4</v>
          </cell>
          <cell r="D509">
            <v>63</v>
          </cell>
          <cell r="E509">
            <v>55</v>
          </cell>
          <cell r="F509">
            <v>1</v>
          </cell>
          <cell r="G509">
            <v>0</v>
          </cell>
          <cell r="H509">
            <v>7</v>
          </cell>
        </row>
        <row r="510">
          <cell r="A510" t="str">
            <v>487</v>
          </cell>
          <cell r="B510" t="str">
            <v>87--0</v>
          </cell>
          <cell r="C510" t="str">
            <v>4</v>
          </cell>
          <cell r="D510">
            <v>63</v>
          </cell>
          <cell r="E510">
            <v>0</v>
          </cell>
          <cell r="F510">
            <v>0</v>
          </cell>
          <cell r="G510">
            <v>0</v>
          </cell>
          <cell r="H510">
            <v>63</v>
          </cell>
        </row>
        <row r="511">
          <cell r="A511" t="str">
            <v>488</v>
          </cell>
          <cell r="B511" t="str">
            <v>88--0</v>
          </cell>
          <cell r="C511" t="str">
            <v>4</v>
          </cell>
          <cell r="D511">
            <v>63</v>
          </cell>
          <cell r="E511">
            <v>55</v>
          </cell>
          <cell r="F511">
            <v>1</v>
          </cell>
          <cell r="G511">
            <v>0</v>
          </cell>
          <cell r="H511">
            <v>7</v>
          </cell>
        </row>
        <row r="512">
          <cell r="A512" t="str">
            <v>489</v>
          </cell>
          <cell r="B512" t="str">
            <v>89--0</v>
          </cell>
          <cell r="C512" t="str">
            <v>4</v>
          </cell>
          <cell r="D512">
            <v>63</v>
          </cell>
          <cell r="E512">
            <v>49</v>
          </cell>
          <cell r="F512">
            <v>7</v>
          </cell>
          <cell r="G512">
            <v>0</v>
          </cell>
          <cell r="H512">
            <v>7</v>
          </cell>
        </row>
        <row r="513">
          <cell r="A513" t="str">
            <v>49</v>
          </cell>
          <cell r="B513" t="str">
            <v>9--0</v>
          </cell>
          <cell r="C513" t="str">
            <v>4</v>
          </cell>
          <cell r="D513">
            <v>63</v>
          </cell>
          <cell r="E513">
            <v>63</v>
          </cell>
          <cell r="F513">
            <v>0</v>
          </cell>
          <cell r="G513">
            <v>0</v>
          </cell>
          <cell r="H513">
            <v>0</v>
          </cell>
        </row>
        <row r="514">
          <cell r="A514" t="str">
            <v>490</v>
          </cell>
          <cell r="B514" t="str">
            <v>90--0</v>
          </cell>
          <cell r="C514" t="str">
            <v>4</v>
          </cell>
          <cell r="D514">
            <v>63</v>
          </cell>
          <cell r="E514">
            <v>50</v>
          </cell>
          <cell r="F514">
            <v>8</v>
          </cell>
          <cell r="G514">
            <v>0</v>
          </cell>
          <cell r="H514">
            <v>5</v>
          </cell>
        </row>
        <row r="515">
          <cell r="A515" t="str">
            <v>491</v>
          </cell>
          <cell r="B515" t="str">
            <v>91--0</v>
          </cell>
          <cell r="C515" t="str">
            <v>4</v>
          </cell>
          <cell r="D515">
            <v>63</v>
          </cell>
          <cell r="E515">
            <v>26</v>
          </cell>
          <cell r="F515">
            <v>2</v>
          </cell>
          <cell r="G515">
            <v>28</v>
          </cell>
          <cell r="H515">
            <v>7</v>
          </cell>
        </row>
        <row r="516">
          <cell r="A516" t="str">
            <v>492</v>
          </cell>
          <cell r="B516" t="str">
            <v>92--0</v>
          </cell>
          <cell r="C516" t="str">
            <v>4</v>
          </cell>
          <cell r="D516">
            <v>63</v>
          </cell>
          <cell r="E516">
            <v>53</v>
          </cell>
          <cell r="F516">
            <v>3</v>
          </cell>
          <cell r="G516">
            <v>0</v>
          </cell>
          <cell r="H516">
            <v>7</v>
          </cell>
        </row>
        <row r="517">
          <cell r="A517" t="str">
            <v>493</v>
          </cell>
          <cell r="B517" t="str">
            <v>93--0</v>
          </cell>
          <cell r="C517" t="str">
            <v>4</v>
          </cell>
          <cell r="D517">
            <v>63</v>
          </cell>
          <cell r="E517">
            <v>56</v>
          </cell>
          <cell r="F517">
            <v>0</v>
          </cell>
          <cell r="G517">
            <v>0</v>
          </cell>
          <cell r="H517">
            <v>7</v>
          </cell>
        </row>
        <row r="518">
          <cell r="A518" t="str">
            <v>494</v>
          </cell>
          <cell r="B518" t="str">
            <v>94--0</v>
          </cell>
          <cell r="C518" t="str">
            <v>4</v>
          </cell>
          <cell r="D518">
            <v>63</v>
          </cell>
          <cell r="E518">
            <v>55</v>
          </cell>
          <cell r="F518">
            <v>1</v>
          </cell>
          <cell r="G518">
            <v>0</v>
          </cell>
          <cell r="H518">
            <v>7</v>
          </cell>
        </row>
        <row r="519">
          <cell r="A519" t="str">
            <v>495</v>
          </cell>
          <cell r="B519" t="str">
            <v>95--0</v>
          </cell>
          <cell r="C519" t="str">
            <v>4</v>
          </cell>
          <cell r="D519">
            <v>63</v>
          </cell>
          <cell r="E519">
            <v>54</v>
          </cell>
          <cell r="F519">
            <v>2</v>
          </cell>
          <cell r="G519">
            <v>0</v>
          </cell>
          <cell r="H519">
            <v>7</v>
          </cell>
        </row>
        <row r="520">
          <cell r="A520" t="str">
            <v>496</v>
          </cell>
          <cell r="B520" t="str">
            <v>96--0</v>
          </cell>
          <cell r="C520" t="str">
            <v>4</v>
          </cell>
          <cell r="D520">
            <v>63</v>
          </cell>
          <cell r="E520">
            <v>56</v>
          </cell>
          <cell r="F520">
            <v>0</v>
          </cell>
          <cell r="G520">
            <v>0</v>
          </cell>
          <cell r="H520">
            <v>7</v>
          </cell>
        </row>
        <row r="521">
          <cell r="A521" t="str">
            <v>497</v>
          </cell>
          <cell r="B521" t="str">
            <v>97--0</v>
          </cell>
          <cell r="C521" t="str">
            <v>4</v>
          </cell>
          <cell r="D521">
            <v>63</v>
          </cell>
          <cell r="E521">
            <v>54</v>
          </cell>
          <cell r="F521">
            <v>1</v>
          </cell>
          <cell r="G521">
            <v>0</v>
          </cell>
          <cell r="H521">
            <v>8</v>
          </cell>
        </row>
        <row r="522">
          <cell r="A522" t="str">
            <v>498</v>
          </cell>
          <cell r="B522" t="str">
            <v>98--0</v>
          </cell>
          <cell r="C522" t="str">
            <v>4</v>
          </cell>
          <cell r="D522">
            <v>63</v>
          </cell>
          <cell r="E522">
            <v>53</v>
          </cell>
          <cell r="F522">
            <v>3</v>
          </cell>
          <cell r="G522">
            <v>0</v>
          </cell>
          <cell r="H522">
            <v>7</v>
          </cell>
        </row>
        <row r="523">
          <cell r="A523" t="str">
            <v>499</v>
          </cell>
          <cell r="B523" t="str">
            <v>99--0</v>
          </cell>
          <cell r="C523" t="str">
            <v>4</v>
          </cell>
          <cell r="D523">
            <v>63</v>
          </cell>
          <cell r="E523">
            <v>5</v>
          </cell>
          <cell r="F523">
            <v>2</v>
          </cell>
          <cell r="G523">
            <v>49</v>
          </cell>
          <cell r="H523">
            <v>7</v>
          </cell>
        </row>
      </sheetData>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rch data"/>
      <sheetName val="Cover Old"/>
      <sheetName val="Cover"/>
      <sheetName val="Contents"/>
      <sheetName val="SCCSM"/>
      <sheetName val="SCCNTI"/>
      <sheetName val="Ranges"/>
      <sheetName val="Table1_data"/>
      <sheetName val="Table 1"/>
      <sheetName val="Table2_data"/>
      <sheetName val="Table 2"/>
      <sheetName val="Table3a_data"/>
      <sheetName val="Table 3a"/>
      <sheetName val="Table3b_data"/>
      <sheetName val="Table 3b"/>
      <sheetName val="Chart 1"/>
      <sheetName val="Chart 2"/>
    </sheetNames>
    <sheetDataSet>
      <sheetData sheetId="0" refreshError="1"/>
      <sheetData sheetId="1" refreshError="1"/>
      <sheetData sheetId="2" refreshError="1"/>
      <sheetData sheetId="3" refreshError="1"/>
      <sheetData sheetId="4" refreshError="1"/>
      <sheetData sheetId="5" refreshError="1"/>
      <sheetData sheetId="6">
        <row r="2">
          <cell r="B2" t="str">
            <v>1 April 2011 - 30 June 2011</v>
          </cell>
          <cell r="F2" t="str">
            <v>1 April 2011 - 30 June 2011</v>
          </cell>
          <cell r="G2" t="str">
            <v>4</v>
          </cell>
        </row>
        <row r="3">
          <cell r="B3" t="str">
            <v>April 2011</v>
          </cell>
          <cell r="F3" t="str">
            <v>April 2011</v>
          </cell>
          <cell r="G3" t="str">
            <v>1</v>
          </cell>
        </row>
        <row r="4">
          <cell r="B4" t="str">
            <v>May 2011</v>
          </cell>
          <cell r="F4" t="str">
            <v>May 2011</v>
          </cell>
          <cell r="G4" t="str">
            <v>2</v>
          </cell>
        </row>
        <row r="5">
          <cell r="B5" t="str">
            <v>June 2011</v>
          </cell>
          <cell r="F5" t="str">
            <v>June 2011</v>
          </cell>
          <cell r="G5" t="str">
            <v>3</v>
          </cell>
        </row>
        <row r="6">
          <cell r="F6" t="str">
            <v>1 July - 30 September 2011</v>
          </cell>
          <cell r="G6" t="str">
            <v>4</v>
          </cell>
        </row>
        <row r="7">
          <cell r="F7" t="str">
            <v>April 2011</v>
          </cell>
          <cell r="G7" t="str">
            <v>1</v>
          </cell>
        </row>
        <row r="8">
          <cell r="F8" t="str">
            <v>May 2011</v>
          </cell>
          <cell r="G8" t="str">
            <v>2</v>
          </cell>
        </row>
        <row r="9">
          <cell r="F9" t="str">
            <v>June 2011</v>
          </cell>
          <cell r="G9" t="str">
            <v>3</v>
          </cell>
        </row>
        <row r="10">
          <cell r="F10" t="str">
            <v>1 October - 31 December 2011</v>
          </cell>
          <cell r="G10" t="str">
            <v>4</v>
          </cell>
        </row>
        <row r="11">
          <cell r="F11" t="str">
            <v>July 2011</v>
          </cell>
          <cell r="G11" t="str">
            <v>1</v>
          </cell>
        </row>
        <row r="12">
          <cell r="F12" t="str">
            <v>August 2011</v>
          </cell>
          <cell r="G12" t="str">
            <v>2</v>
          </cell>
        </row>
        <row r="13">
          <cell r="F13" t="str">
            <v>September 2011</v>
          </cell>
          <cell r="G13" t="str">
            <v>3</v>
          </cell>
        </row>
        <row r="14">
          <cell r="F14" t="str">
            <v>1 January 2011 - 31 March 2011</v>
          </cell>
          <cell r="G14" t="str">
            <v>4</v>
          </cell>
        </row>
        <row r="15">
          <cell r="F15" t="str">
            <v>October 2011</v>
          </cell>
          <cell r="G15" t="str">
            <v>1</v>
          </cell>
        </row>
        <row r="16">
          <cell r="F16" t="str">
            <v>November 2011</v>
          </cell>
          <cell r="G16" t="str">
            <v>2</v>
          </cell>
        </row>
        <row r="17">
          <cell r="F17" t="str">
            <v>December 2011</v>
          </cell>
          <cell r="G17" t="str">
            <v>3</v>
          </cell>
        </row>
      </sheetData>
      <sheetData sheetId="7">
        <row r="1">
          <cell r="A1" t="str">
            <v>Table 1</v>
          </cell>
        </row>
        <row r="2">
          <cell r="A2" t="str">
            <v>Lookup</v>
          </cell>
          <cell r="B2" t="str">
            <v>Month</v>
          </cell>
          <cell r="C2" t="str">
            <v>Inspection type</v>
          </cell>
          <cell r="D2" t="str">
            <v>Count of events</v>
          </cell>
        </row>
        <row r="3">
          <cell r="A3" t="str">
            <v>4Independent Inspection (archive)</v>
          </cell>
          <cell r="B3" t="str">
            <v>4</v>
          </cell>
          <cell r="C3" t="str">
            <v>Independent Inspection (archive)</v>
          </cell>
          <cell r="D3">
            <v>0</v>
          </cell>
        </row>
        <row r="4">
          <cell r="A4" t="str">
            <v>4Independent visit (archive)</v>
          </cell>
          <cell r="B4" t="str">
            <v>4</v>
          </cell>
          <cell r="C4" t="str">
            <v>Independent visit (archive)</v>
          </cell>
          <cell r="D4">
            <v>0</v>
          </cell>
        </row>
        <row r="5">
          <cell r="A5" t="str">
            <v>4PIP - INDY S162a</v>
          </cell>
          <cell r="B5" t="str">
            <v>4</v>
          </cell>
          <cell r="C5" t="str">
            <v>PIP - INDY S162a</v>
          </cell>
          <cell r="D5">
            <v>0</v>
          </cell>
        </row>
        <row r="6">
          <cell r="A6" t="str">
            <v>4S162a - Boarding LTI Pilot</v>
          </cell>
          <cell r="B6" t="str">
            <v>4</v>
          </cell>
          <cell r="C6" t="str">
            <v>S162a - Boarding LTI Pilot</v>
          </cell>
          <cell r="D6">
            <v>0</v>
          </cell>
        </row>
        <row r="7">
          <cell r="A7" t="str">
            <v>4S162a - Boarding Pilot</v>
          </cell>
          <cell r="B7" t="str">
            <v>4</v>
          </cell>
          <cell r="C7" t="str">
            <v>S162a - Boarding Pilot</v>
          </cell>
          <cell r="D7">
            <v>0</v>
          </cell>
        </row>
        <row r="8">
          <cell r="A8" t="str">
            <v>4S162a - Integrated Inspection</v>
          </cell>
          <cell r="B8" t="str">
            <v>4</v>
          </cell>
          <cell r="C8" t="str">
            <v>S162a - Integrated Inspection</v>
          </cell>
          <cell r="D8">
            <v>20</v>
          </cell>
        </row>
        <row r="9">
          <cell r="A9" t="str">
            <v>4S162a - LTI Inspection</v>
          </cell>
          <cell r="B9" t="str">
            <v>4</v>
          </cell>
          <cell r="C9" t="str">
            <v>S162a - LTI Inspection</v>
          </cell>
          <cell r="D9">
            <v>0</v>
          </cell>
        </row>
        <row r="10">
          <cell r="A10" t="str">
            <v>4S162a - LTI Integrated Inspection</v>
          </cell>
          <cell r="B10" t="str">
            <v>4</v>
          </cell>
          <cell r="C10" t="str">
            <v>S162a - LTI Integrated Inspection</v>
          </cell>
          <cell r="D10">
            <v>0</v>
          </cell>
        </row>
        <row r="11">
          <cell r="A11" t="str">
            <v>4S162a - LTI Pilot</v>
          </cell>
          <cell r="B11" t="str">
            <v>4</v>
          </cell>
          <cell r="C11" t="str">
            <v>S162a - LTI Pilot</v>
          </cell>
          <cell r="D11">
            <v>0</v>
          </cell>
        </row>
        <row r="12">
          <cell r="A12" t="str">
            <v>4S162a First Inspection</v>
          </cell>
          <cell r="B12" t="str">
            <v>4</v>
          </cell>
          <cell r="C12" t="str">
            <v>S162a First Inspection</v>
          </cell>
          <cell r="D12">
            <v>0</v>
          </cell>
        </row>
        <row r="13">
          <cell r="A13" t="str">
            <v>4S162a Inspection</v>
          </cell>
          <cell r="B13" t="str">
            <v>4</v>
          </cell>
          <cell r="C13" t="str">
            <v>S162a Inspection</v>
          </cell>
          <cell r="D13">
            <v>76</v>
          </cell>
        </row>
        <row r="14">
          <cell r="A14" t="str">
            <v>1Independent Inspection (archive)</v>
          </cell>
          <cell r="B14">
            <v>1</v>
          </cell>
          <cell r="C14" t="str">
            <v>Independent Inspection (archive)</v>
          </cell>
          <cell r="D14">
            <v>0</v>
          </cell>
        </row>
        <row r="16">
          <cell r="A16" t="str">
            <v>2Independent Inspection (archive)</v>
          </cell>
          <cell r="B16">
            <v>2</v>
          </cell>
          <cell r="C16" t="str">
            <v>Independent Inspection (archive)</v>
          </cell>
          <cell r="D16">
            <v>0</v>
          </cell>
        </row>
        <row r="17">
          <cell r="A17" t="str">
            <v>3Independent Inspection (archive)</v>
          </cell>
          <cell r="B17">
            <v>3</v>
          </cell>
          <cell r="C17" t="str">
            <v>Independent Inspection (archive)</v>
          </cell>
          <cell r="D17">
            <v>0</v>
          </cell>
        </row>
        <row r="18">
          <cell r="A18" t="str">
            <v>1Independent visit (archive)</v>
          </cell>
          <cell r="B18">
            <v>1</v>
          </cell>
          <cell r="C18" t="str">
            <v>Independent visit (archive)</v>
          </cell>
          <cell r="D18">
            <v>0</v>
          </cell>
        </row>
        <row r="19">
          <cell r="A19" t="str">
            <v>2Independent visit (archive)</v>
          </cell>
          <cell r="B19">
            <v>2</v>
          </cell>
          <cell r="C19" t="str">
            <v>Independent visit (archive)</v>
          </cell>
          <cell r="D19">
            <v>0</v>
          </cell>
        </row>
        <row r="20">
          <cell r="A20" t="str">
            <v>3Independent visit (archive)</v>
          </cell>
          <cell r="B20">
            <v>3</v>
          </cell>
          <cell r="C20" t="str">
            <v>Independent visit (archive)</v>
          </cell>
          <cell r="D20">
            <v>0</v>
          </cell>
        </row>
        <row r="21">
          <cell r="A21" t="str">
            <v>1PIP - INDY S162a</v>
          </cell>
          <cell r="B21">
            <v>1</v>
          </cell>
          <cell r="C21" t="str">
            <v>PIP - INDY S162a</v>
          </cell>
          <cell r="D21">
            <v>0</v>
          </cell>
        </row>
        <row r="22">
          <cell r="A22" t="str">
            <v>2PIP - INDY S162a</v>
          </cell>
          <cell r="B22">
            <v>2</v>
          </cell>
          <cell r="C22" t="str">
            <v>PIP - INDY S162a</v>
          </cell>
          <cell r="D22">
            <v>0</v>
          </cell>
        </row>
        <row r="23">
          <cell r="A23" t="str">
            <v>3PIP - INDY S162a</v>
          </cell>
          <cell r="B23">
            <v>3</v>
          </cell>
          <cell r="C23" t="str">
            <v>PIP - INDY S162a</v>
          </cell>
          <cell r="D23">
            <v>0</v>
          </cell>
        </row>
        <row r="24">
          <cell r="A24" t="str">
            <v>1S162a - Boarding LTI Pilot</v>
          </cell>
          <cell r="B24">
            <v>1</v>
          </cell>
          <cell r="C24" t="str">
            <v>S162a - Boarding LTI Pilot</v>
          </cell>
          <cell r="D24">
            <v>0</v>
          </cell>
        </row>
        <row r="25">
          <cell r="A25" t="str">
            <v>2S162a - Boarding LTI Pilot</v>
          </cell>
          <cell r="B25">
            <v>2</v>
          </cell>
          <cell r="C25" t="str">
            <v>S162a - Boarding LTI Pilot</v>
          </cell>
          <cell r="D25">
            <v>0</v>
          </cell>
        </row>
        <row r="26">
          <cell r="A26" t="str">
            <v>3S162a - Boarding LTI Pilot</v>
          </cell>
          <cell r="B26">
            <v>3</v>
          </cell>
          <cell r="C26" t="str">
            <v>S162a - Boarding LTI Pilot</v>
          </cell>
          <cell r="D26">
            <v>0</v>
          </cell>
        </row>
        <row r="27">
          <cell r="A27" t="str">
            <v>1S162a - Boarding Pilot</v>
          </cell>
          <cell r="B27">
            <v>1</v>
          </cell>
          <cell r="C27" t="str">
            <v>S162a - Boarding Pilot</v>
          </cell>
          <cell r="D27">
            <v>0</v>
          </cell>
        </row>
        <row r="28">
          <cell r="A28" t="str">
            <v>2S162a - Boarding Pilot</v>
          </cell>
          <cell r="B28">
            <v>2</v>
          </cell>
          <cell r="C28" t="str">
            <v>S162a - Boarding Pilot</v>
          </cell>
          <cell r="D28">
            <v>0</v>
          </cell>
        </row>
        <row r="29">
          <cell r="A29" t="str">
            <v>3S162a - Boarding Pilot</v>
          </cell>
          <cell r="B29">
            <v>3</v>
          </cell>
          <cell r="C29" t="str">
            <v>S162a - Boarding Pilot</v>
          </cell>
          <cell r="D29">
            <v>0</v>
          </cell>
        </row>
        <row r="30">
          <cell r="A30" t="str">
            <v>1S162a - Integrated Inspection</v>
          </cell>
          <cell r="B30">
            <v>1</v>
          </cell>
          <cell r="C30" t="str">
            <v>S162a - Integrated Inspection</v>
          </cell>
          <cell r="D30">
            <v>6</v>
          </cell>
        </row>
        <row r="31">
          <cell r="A31" t="str">
            <v>2S162a - Integrated Inspection</v>
          </cell>
          <cell r="B31">
            <v>2</v>
          </cell>
          <cell r="C31" t="str">
            <v>S162a - Integrated Inspection</v>
          </cell>
          <cell r="D31">
            <v>10</v>
          </cell>
        </row>
        <row r="32">
          <cell r="A32" t="str">
            <v>3S162a - Integrated Inspection</v>
          </cell>
          <cell r="B32">
            <v>3</v>
          </cell>
          <cell r="C32" t="str">
            <v>S162a - Integrated Inspection</v>
          </cell>
          <cell r="D32">
            <v>4</v>
          </cell>
        </row>
        <row r="33">
          <cell r="A33" t="str">
            <v>1S162a - LTI Inspection</v>
          </cell>
          <cell r="B33">
            <v>1</v>
          </cell>
          <cell r="C33" t="str">
            <v>S162a - LTI Inspection</v>
          </cell>
          <cell r="D33">
            <v>0</v>
          </cell>
        </row>
        <row r="34">
          <cell r="A34" t="str">
            <v>2S162a - LTI Inspection</v>
          </cell>
          <cell r="B34">
            <v>2</v>
          </cell>
          <cell r="C34" t="str">
            <v>S162a - LTI Inspection</v>
          </cell>
          <cell r="D34">
            <v>0</v>
          </cell>
        </row>
        <row r="35">
          <cell r="A35" t="str">
            <v>3S162a - LTI Inspection</v>
          </cell>
          <cell r="B35">
            <v>3</v>
          </cell>
          <cell r="C35" t="str">
            <v>S162a - LTI Inspection</v>
          </cell>
          <cell r="D35">
            <v>0</v>
          </cell>
        </row>
        <row r="36">
          <cell r="A36" t="str">
            <v>1S162a - LTI Integrated Inspection</v>
          </cell>
          <cell r="B36">
            <v>1</v>
          </cell>
          <cell r="C36" t="str">
            <v>S162a - LTI Integrated Inspection</v>
          </cell>
          <cell r="D36">
            <v>0</v>
          </cell>
        </row>
        <row r="37">
          <cell r="A37" t="str">
            <v>2S162a - LTI Integrated Inspection</v>
          </cell>
          <cell r="B37">
            <v>2</v>
          </cell>
          <cell r="C37" t="str">
            <v>S162a - LTI Integrated Inspection</v>
          </cell>
          <cell r="D37">
            <v>0</v>
          </cell>
        </row>
        <row r="38">
          <cell r="A38" t="str">
            <v>3S162a - LTI Integrated Inspection</v>
          </cell>
          <cell r="B38">
            <v>3</v>
          </cell>
          <cell r="C38" t="str">
            <v>S162a - LTI Integrated Inspection</v>
          </cell>
          <cell r="D38">
            <v>0</v>
          </cell>
        </row>
        <row r="39">
          <cell r="A39" t="str">
            <v>1S162a - LTI Pilot</v>
          </cell>
          <cell r="B39">
            <v>1</v>
          </cell>
          <cell r="C39" t="str">
            <v>S162a - LTI Pilot</v>
          </cell>
          <cell r="D39">
            <v>0</v>
          </cell>
        </row>
        <row r="40">
          <cell r="A40" t="str">
            <v>2S162a - LTI Pilot</v>
          </cell>
          <cell r="B40">
            <v>2</v>
          </cell>
          <cell r="C40" t="str">
            <v>S162a - LTI Pilot</v>
          </cell>
          <cell r="D40">
            <v>0</v>
          </cell>
        </row>
        <row r="41">
          <cell r="A41" t="str">
            <v>3S162a - LTI Pilot</v>
          </cell>
          <cell r="B41">
            <v>3</v>
          </cell>
          <cell r="C41" t="str">
            <v>S162a - LTI Pilot</v>
          </cell>
          <cell r="D41">
            <v>0</v>
          </cell>
        </row>
        <row r="42">
          <cell r="A42" t="str">
            <v>1S162a First Inspection</v>
          </cell>
          <cell r="B42">
            <v>1</v>
          </cell>
          <cell r="C42" t="str">
            <v>S162a First Inspection</v>
          </cell>
          <cell r="D42">
            <v>0</v>
          </cell>
        </row>
        <row r="43">
          <cell r="A43" t="str">
            <v>2S162a First Inspection</v>
          </cell>
          <cell r="B43">
            <v>2</v>
          </cell>
          <cell r="C43" t="str">
            <v>S162a First Inspection</v>
          </cell>
          <cell r="D43">
            <v>0</v>
          </cell>
        </row>
        <row r="44">
          <cell r="A44" t="str">
            <v>3S162a First Inspection</v>
          </cell>
          <cell r="B44">
            <v>3</v>
          </cell>
          <cell r="C44" t="str">
            <v>S162a First Inspection</v>
          </cell>
          <cell r="D44">
            <v>0</v>
          </cell>
        </row>
        <row r="45">
          <cell r="A45" t="str">
            <v>1S162a Inspection</v>
          </cell>
          <cell r="B45">
            <v>1</v>
          </cell>
          <cell r="C45" t="str">
            <v>S162a Inspection</v>
          </cell>
          <cell r="D45">
            <v>22</v>
          </cell>
        </row>
        <row r="46">
          <cell r="A46" t="str">
            <v>2S162a Inspection</v>
          </cell>
          <cell r="B46">
            <v>2</v>
          </cell>
          <cell r="C46" t="str">
            <v>S162a Inspection</v>
          </cell>
          <cell r="D46">
            <v>37</v>
          </cell>
        </row>
        <row r="47">
          <cell r="A47" t="str">
            <v>3S162a Inspection</v>
          </cell>
          <cell r="B47">
            <v>3</v>
          </cell>
          <cell r="C47" t="str">
            <v>S162a Inspection</v>
          </cell>
          <cell r="D47">
            <v>17</v>
          </cell>
        </row>
        <row r="49">
          <cell r="A49" t="str">
            <v>4Independent Academy Registration Visit</v>
          </cell>
          <cell r="B49" t="str">
            <v>4</v>
          </cell>
          <cell r="C49" t="str">
            <v>Independent Academy Registration Visit</v>
          </cell>
          <cell r="D49">
            <v>2</v>
          </cell>
        </row>
        <row r="50">
          <cell r="A50" t="str">
            <v>4Independent DfES Emergency</v>
          </cell>
          <cell r="B50" t="str">
            <v>4</v>
          </cell>
          <cell r="C50" t="str">
            <v>Independent DfES Emergency</v>
          </cell>
          <cell r="D50">
            <v>14</v>
          </cell>
        </row>
        <row r="51">
          <cell r="A51" t="str">
            <v>4Independent Integrated DfES Emergency</v>
          </cell>
          <cell r="B51" t="str">
            <v>4</v>
          </cell>
          <cell r="C51" t="str">
            <v>Independent Integrated DfES Emergency</v>
          </cell>
          <cell r="D51">
            <v>1</v>
          </cell>
        </row>
        <row r="52">
          <cell r="A52" t="str">
            <v>4Independent Integrated Material Change</v>
          </cell>
          <cell r="B52" t="str">
            <v>4</v>
          </cell>
          <cell r="C52" t="str">
            <v>Independent Integrated Material Change</v>
          </cell>
          <cell r="D52">
            <v>2</v>
          </cell>
        </row>
        <row r="53">
          <cell r="A53" t="str">
            <v>4Independent Integrated Pre-Registration Visit</v>
          </cell>
          <cell r="B53" t="str">
            <v>4</v>
          </cell>
          <cell r="C53" t="str">
            <v>Independent Integrated Pre-Registration Visit</v>
          </cell>
          <cell r="D53">
            <v>3</v>
          </cell>
        </row>
        <row r="54">
          <cell r="A54" t="str">
            <v>4Independent ISI Monitoring Visit</v>
          </cell>
          <cell r="B54" t="str">
            <v>4</v>
          </cell>
          <cell r="C54" t="str">
            <v>Independent ISI Monitoring Visit</v>
          </cell>
          <cell r="D54">
            <v>0</v>
          </cell>
        </row>
        <row r="55">
          <cell r="A55" t="str">
            <v>4Independent Material Change</v>
          </cell>
          <cell r="B55" t="str">
            <v>4</v>
          </cell>
          <cell r="C55" t="str">
            <v>Independent Material Change</v>
          </cell>
          <cell r="D55">
            <v>9</v>
          </cell>
        </row>
        <row r="56">
          <cell r="A56" t="str">
            <v>4Independent Pre-registration Visit</v>
          </cell>
          <cell r="B56" t="str">
            <v>4</v>
          </cell>
          <cell r="C56" t="str">
            <v>Independent Pre-registration Visit</v>
          </cell>
          <cell r="D56">
            <v>27</v>
          </cell>
        </row>
        <row r="57">
          <cell r="A57" t="str">
            <v>4Independent TP Pre-Reg visit (archive)</v>
          </cell>
          <cell r="B57" t="str">
            <v>4</v>
          </cell>
          <cell r="C57" t="str">
            <v>Independent TP Pre-Reg visit (archive)</v>
          </cell>
          <cell r="D57">
            <v>0</v>
          </cell>
        </row>
        <row r="58">
          <cell r="A58" t="str">
            <v>4S162a Follow-up Visit</v>
          </cell>
          <cell r="B58" t="str">
            <v>4</v>
          </cell>
          <cell r="C58" t="str">
            <v>S162a Follow-up Visit</v>
          </cell>
          <cell r="D58">
            <v>31</v>
          </cell>
        </row>
        <row r="59">
          <cell r="A59" t="str">
            <v>4S162a Integrated Follow-up Visit</v>
          </cell>
          <cell r="B59" t="str">
            <v>4</v>
          </cell>
          <cell r="C59" t="str">
            <v>S162a Integrated Follow-up Visit</v>
          </cell>
          <cell r="D59">
            <v>1</v>
          </cell>
        </row>
        <row r="61">
          <cell r="A61" t="str">
            <v>1Independent Academy Registration Visit</v>
          </cell>
          <cell r="B61">
            <v>1</v>
          </cell>
          <cell r="C61" t="str">
            <v>Independent Academy Registration Visit</v>
          </cell>
          <cell r="D61">
            <v>0</v>
          </cell>
        </row>
        <row r="62">
          <cell r="A62" t="str">
            <v>2Independent Academy Registration Visit</v>
          </cell>
          <cell r="B62">
            <v>2</v>
          </cell>
          <cell r="C62" t="str">
            <v>Independent Academy Registration Visit</v>
          </cell>
          <cell r="D62">
            <v>0</v>
          </cell>
        </row>
        <row r="63">
          <cell r="A63" t="str">
            <v>3Independent Academy Registration Visit</v>
          </cell>
          <cell r="B63">
            <v>3</v>
          </cell>
          <cell r="C63" t="str">
            <v>Independent Academy Registration Visit</v>
          </cell>
          <cell r="D63">
            <v>2</v>
          </cell>
        </row>
        <row r="64">
          <cell r="A64" t="str">
            <v>1Independent DfES Emergency</v>
          </cell>
          <cell r="B64">
            <v>1</v>
          </cell>
          <cell r="C64" t="str">
            <v>Independent DfES Emergency</v>
          </cell>
          <cell r="D64">
            <v>4</v>
          </cell>
        </row>
        <row r="65">
          <cell r="A65" t="str">
            <v>2Independent DfES Emergency</v>
          </cell>
          <cell r="B65">
            <v>2</v>
          </cell>
          <cell r="C65" t="str">
            <v>Independent DfES Emergency</v>
          </cell>
          <cell r="D65">
            <v>7</v>
          </cell>
        </row>
        <row r="66">
          <cell r="A66" t="str">
            <v>3Independent DfES Emergency</v>
          </cell>
          <cell r="B66">
            <v>3</v>
          </cell>
          <cell r="C66" t="str">
            <v>Independent DfES Emergency</v>
          </cell>
          <cell r="D66">
            <v>3</v>
          </cell>
        </row>
        <row r="67">
          <cell r="A67" t="str">
            <v>1Independent Integrated DfES Emergency</v>
          </cell>
          <cell r="B67">
            <v>1</v>
          </cell>
          <cell r="C67" t="str">
            <v>Independent Integrated DfES Emergency</v>
          </cell>
          <cell r="D67">
            <v>1</v>
          </cell>
        </row>
        <row r="68">
          <cell r="A68" t="str">
            <v>2Independent Integrated DfES Emergency</v>
          </cell>
          <cell r="B68">
            <v>2</v>
          </cell>
          <cell r="C68" t="str">
            <v>Independent Integrated DfES Emergency</v>
          </cell>
          <cell r="D68">
            <v>0</v>
          </cell>
        </row>
        <row r="69">
          <cell r="A69" t="str">
            <v>3Independent Integrated DfES Emergency</v>
          </cell>
          <cell r="B69">
            <v>3</v>
          </cell>
          <cell r="C69" t="str">
            <v>Independent Integrated DfES Emergency</v>
          </cell>
          <cell r="D69">
            <v>0</v>
          </cell>
        </row>
        <row r="70">
          <cell r="A70" t="str">
            <v>1Independent Integrated Material Change</v>
          </cell>
          <cell r="B70">
            <v>1</v>
          </cell>
          <cell r="C70" t="str">
            <v>Independent Integrated Material Change</v>
          </cell>
          <cell r="D70">
            <v>0</v>
          </cell>
        </row>
        <row r="71">
          <cell r="A71" t="str">
            <v>2Independent Integrated Material Change</v>
          </cell>
          <cell r="B71">
            <v>2</v>
          </cell>
          <cell r="C71" t="str">
            <v>Independent Integrated Material Change</v>
          </cell>
          <cell r="D71">
            <v>1</v>
          </cell>
        </row>
        <row r="72">
          <cell r="A72" t="str">
            <v>3Independent Integrated Material Change</v>
          </cell>
          <cell r="B72">
            <v>3</v>
          </cell>
          <cell r="C72" t="str">
            <v>Independent Integrated Material Change</v>
          </cell>
          <cell r="D72">
            <v>1</v>
          </cell>
        </row>
        <row r="73">
          <cell r="A73" t="str">
            <v>1Independent Integrated Pre-Registration Visit</v>
          </cell>
          <cell r="B73">
            <v>1</v>
          </cell>
          <cell r="C73" t="str">
            <v>Independent Integrated Pre-Registration Visit</v>
          </cell>
          <cell r="D73">
            <v>0</v>
          </cell>
        </row>
        <row r="74">
          <cell r="A74" t="str">
            <v>2Independent Integrated Pre-Registration Visit</v>
          </cell>
          <cell r="B74">
            <v>2</v>
          </cell>
          <cell r="C74" t="str">
            <v>Independent Integrated Pre-Registration Visit</v>
          </cell>
          <cell r="D74">
            <v>1</v>
          </cell>
        </row>
        <row r="75">
          <cell r="A75" t="str">
            <v>3Independent Integrated Pre-Registration Visit</v>
          </cell>
          <cell r="B75">
            <v>3</v>
          </cell>
          <cell r="C75" t="str">
            <v>Independent Integrated Pre-Registration Visit</v>
          </cell>
          <cell r="D75">
            <v>2</v>
          </cell>
        </row>
        <row r="76">
          <cell r="A76" t="str">
            <v>1Independent ISI Monitoring Visit</v>
          </cell>
          <cell r="B76">
            <v>1</v>
          </cell>
          <cell r="C76" t="str">
            <v>Independent ISI Monitoring Visit</v>
          </cell>
          <cell r="D76">
            <v>0</v>
          </cell>
        </row>
        <row r="77">
          <cell r="A77" t="str">
            <v>2Independent ISI Monitoring Visit</v>
          </cell>
          <cell r="B77">
            <v>2</v>
          </cell>
          <cell r="C77" t="str">
            <v>Independent ISI Monitoring Visit</v>
          </cell>
          <cell r="D77">
            <v>0</v>
          </cell>
        </row>
        <row r="78">
          <cell r="A78" t="str">
            <v>3Independent ISI Monitoring Visit</v>
          </cell>
          <cell r="B78">
            <v>3</v>
          </cell>
          <cell r="C78" t="str">
            <v>Independent ISI Monitoring Visit</v>
          </cell>
          <cell r="D78">
            <v>0</v>
          </cell>
        </row>
        <row r="79">
          <cell r="A79" t="str">
            <v>1Independent Material Change</v>
          </cell>
          <cell r="B79">
            <v>1</v>
          </cell>
          <cell r="C79" t="str">
            <v>Independent Material Change</v>
          </cell>
          <cell r="D79">
            <v>4</v>
          </cell>
        </row>
        <row r="80">
          <cell r="A80" t="str">
            <v>2Independent Material Change</v>
          </cell>
          <cell r="B80">
            <v>2</v>
          </cell>
          <cell r="C80" t="str">
            <v>Independent Material Change</v>
          </cell>
          <cell r="D80">
            <v>5</v>
          </cell>
        </row>
        <row r="81">
          <cell r="A81" t="str">
            <v>3Independent Material Change</v>
          </cell>
          <cell r="B81">
            <v>3</v>
          </cell>
          <cell r="C81" t="str">
            <v>Independent Material Change</v>
          </cell>
          <cell r="D81">
            <v>0</v>
          </cell>
        </row>
        <row r="82">
          <cell r="A82" t="str">
            <v>1Independent Pre-registration Visit</v>
          </cell>
          <cell r="B82">
            <v>1</v>
          </cell>
          <cell r="C82" t="str">
            <v>Independent Pre-registration Visit</v>
          </cell>
          <cell r="D82">
            <v>7</v>
          </cell>
        </row>
        <row r="83">
          <cell r="A83" t="str">
            <v>2Independent Pre-registration Visit</v>
          </cell>
          <cell r="B83">
            <v>2</v>
          </cell>
          <cell r="C83" t="str">
            <v>Independent Pre-registration Visit</v>
          </cell>
          <cell r="D83">
            <v>13</v>
          </cell>
        </row>
        <row r="84">
          <cell r="A84" t="str">
            <v>3Independent Pre-registration Visit</v>
          </cell>
          <cell r="B84">
            <v>3</v>
          </cell>
          <cell r="C84" t="str">
            <v>Independent Pre-registration Visit</v>
          </cell>
          <cell r="D84">
            <v>7</v>
          </cell>
        </row>
        <row r="85">
          <cell r="A85" t="str">
            <v>1Independent TP Pre-Reg visit (archive)</v>
          </cell>
          <cell r="B85">
            <v>1</v>
          </cell>
          <cell r="C85" t="str">
            <v>Independent TP Pre-Reg visit (archive)</v>
          </cell>
          <cell r="D85">
            <v>0</v>
          </cell>
        </row>
        <row r="86">
          <cell r="A86" t="str">
            <v>2Independent TP Pre-Reg visit (archive)</v>
          </cell>
          <cell r="B86">
            <v>2</v>
          </cell>
          <cell r="C86" t="str">
            <v>Independent TP Pre-Reg visit (archive)</v>
          </cell>
          <cell r="D86">
            <v>0</v>
          </cell>
        </row>
        <row r="87">
          <cell r="A87" t="str">
            <v>3Independent TP Pre-Reg visit (archive)</v>
          </cell>
          <cell r="B87">
            <v>3</v>
          </cell>
          <cell r="C87" t="str">
            <v>Independent TP Pre-Reg visit (archive)</v>
          </cell>
          <cell r="D87">
            <v>0</v>
          </cell>
        </row>
        <row r="88">
          <cell r="A88" t="str">
            <v>1S162a Follow-up Visit</v>
          </cell>
          <cell r="B88">
            <v>1</v>
          </cell>
          <cell r="C88" t="str">
            <v>S162a Follow-up Visit</v>
          </cell>
          <cell r="D88">
            <v>15</v>
          </cell>
        </row>
        <row r="89">
          <cell r="A89" t="str">
            <v>2S162a Follow-up Visit</v>
          </cell>
          <cell r="B89">
            <v>2</v>
          </cell>
          <cell r="C89" t="str">
            <v>S162a Follow-up Visit</v>
          </cell>
          <cell r="D89">
            <v>14</v>
          </cell>
        </row>
        <row r="90">
          <cell r="A90" t="str">
            <v>3S162a Follow-up Visit</v>
          </cell>
          <cell r="B90">
            <v>3</v>
          </cell>
          <cell r="C90" t="str">
            <v>S162a Follow-up Visit</v>
          </cell>
          <cell r="D90">
            <v>2</v>
          </cell>
        </row>
        <row r="91">
          <cell r="A91" t="str">
            <v>1S162a Integrated Follow-up Visit</v>
          </cell>
          <cell r="B91">
            <v>1</v>
          </cell>
          <cell r="C91" t="str">
            <v>S162a Integrated Follow-up Visit</v>
          </cell>
          <cell r="D91">
            <v>0</v>
          </cell>
        </row>
        <row r="92">
          <cell r="A92" t="str">
            <v>2S162a Integrated Follow-up Visit</v>
          </cell>
          <cell r="B92">
            <v>2</v>
          </cell>
          <cell r="C92" t="str">
            <v>S162a Integrated Follow-up Visit</v>
          </cell>
          <cell r="D92">
            <v>0</v>
          </cell>
        </row>
        <row r="93">
          <cell r="A93" t="str">
            <v>3S162a Integrated Follow-up Visit</v>
          </cell>
          <cell r="B93">
            <v>3</v>
          </cell>
          <cell r="C93" t="str">
            <v>S162a Integrated Follow-up Visit</v>
          </cell>
          <cell r="D93">
            <v>1</v>
          </cell>
        </row>
      </sheetData>
      <sheetData sheetId="8" refreshError="1"/>
      <sheetData sheetId="9">
        <row r="1">
          <cell r="A1" t="str">
            <v>Table 2</v>
          </cell>
        </row>
        <row r="2">
          <cell r="A2" t="str">
            <v>Lookup</v>
          </cell>
          <cell r="B2" t="str">
            <v>Month</v>
          </cell>
          <cell r="C2" t="str">
            <v>Question text</v>
          </cell>
          <cell r="D2" t="str">
            <v>Total Inspected</v>
          </cell>
          <cell r="E2" t="str">
            <v>Outstanding</v>
          </cell>
          <cell r="F2" t="str">
            <v>Good</v>
          </cell>
          <cell r="G2" t="str">
            <v>Satisfactory</v>
          </cell>
          <cell r="H2" t="str">
            <v>Inadequate</v>
          </cell>
        </row>
        <row r="3">
          <cell r="A3" t="str">
            <v>4Overall quality of education</v>
          </cell>
          <cell r="B3" t="str">
            <v>4</v>
          </cell>
          <cell r="C3" t="str">
            <v>Overall quality of education</v>
          </cell>
          <cell r="D3">
            <v>57</v>
          </cell>
          <cell r="E3">
            <v>5</v>
          </cell>
          <cell r="F3">
            <v>34</v>
          </cell>
          <cell r="G3">
            <v>15</v>
          </cell>
          <cell r="H3">
            <v>3</v>
          </cell>
        </row>
        <row r="4">
          <cell r="A4" t="str">
            <v>4How well the curriculum and other activities meet the range of needs and interests of pupils</v>
          </cell>
          <cell r="B4" t="str">
            <v>4</v>
          </cell>
          <cell r="C4" t="str">
            <v>How well the curriculum and other activities meet the range of needs and interests of pupils</v>
          </cell>
          <cell r="D4">
            <v>57</v>
          </cell>
          <cell r="E4">
            <v>3</v>
          </cell>
          <cell r="F4">
            <v>31</v>
          </cell>
          <cell r="G4">
            <v>20</v>
          </cell>
          <cell r="H4">
            <v>3</v>
          </cell>
        </row>
        <row r="5">
          <cell r="A5" t="str">
            <v>4How effective teaching and assessment are in meeting the full range of pupils' needs</v>
          </cell>
          <cell r="B5" t="str">
            <v>4</v>
          </cell>
          <cell r="C5" t="str">
            <v>How effective teaching and assessment are in meeting the full range of pupils' needs</v>
          </cell>
          <cell r="D5">
            <v>57</v>
          </cell>
          <cell r="E5">
            <v>5</v>
          </cell>
          <cell r="F5">
            <v>34</v>
          </cell>
          <cell r="G5">
            <v>16</v>
          </cell>
          <cell r="H5">
            <v>2</v>
          </cell>
        </row>
        <row r="6">
          <cell r="A6" t="str">
            <v>4How well pupils make progress in their learning</v>
          </cell>
          <cell r="B6" t="str">
            <v>4</v>
          </cell>
          <cell r="C6" t="str">
            <v>How well pupils make progress in their learning</v>
          </cell>
          <cell r="D6">
            <v>57</v>
          </cell>
          <cell r="E6">
            <v>5</v>
          </cell>
          <cell r="F6">
            <v>34</v>
          </cell>
          <cell r="G6">
            <v>16</v>
          </cell>
          <cell r="H6">
            <v>2</v>
          </cell>
        </row>
        <row r="7">
          <cell r="A7" t="str">
            <v>4Quality of provision for pupils' spiritual, moral, social and cultural development</v>
          </cell>
          <cell r="B7" t="str">
            <v>4</v>
          </cell>
          <cell r="C7" t="str">
            <v>Quality of provision for pupils' spiritual, moral, social and cultural development</v>
          </cell>
          <cell r="D7">
            <v>57</v>
          </cell>
          <cell r="E7">
            <v>19</v>
          </cell>
          <cell r="F7">
            <v>27</v>
          </cell>
          <cell r="G7">
            <v>10</v>
          </cell>
          <cell r="H7">
            <v>1</v>
          </cell>
        </row>
        <row r="8">
          <cell r="A8" t="str">
            <v>4The behaviour of pupils</v>
          </cell>
          <cell r="B8" t="str">
            <v>4</v>
          </cell>
          <cell r="C8" t="str">
            <v>The behaviour of pupils</v>
          </cell>
          <cell r="D8">
            <v>57</v>
          </cell>
          <cell r="E8">
            <v>23</v>
          </cell>
          <cell r="F8">
            <v>27</v>
          </cell>
          <cell r="G8">
            <v>7</v>
          </cell>
          <cell r="H8">
            <v>0</v>
          </cell>
        </row>
        <row r="9">
          <cell r="A9" t="str">
            <v>4The overall welfare, health and safety of pupils</v>
          </cell>
          <cell r="B9" t="str">
            <v>4</v>
          </cell>
          <cell r="C9" t="str">
            <v>The overall welfare, health and safety of pupils</v>
          </cell>
          <cell r="D9">
            <v>57</v>
          </cell>
          <cell r="E9">
            <v>10</v>
          </cell>
          <cell r="F9">
            <v>29</v>
          </cell>
          <cell r="G9">
            <v>10</v>
          </cell>
          <cell r="H9">
            <v>8</v>
          </cell>
        </row>
        <row r="10">
          <cell r="A10" t="str">
            <v>4Outcomes for children in the Early Years Foundation Stage</v>
          </cell>
          <cell r="B10" t="str">
            <v>4</v>
          </cell>
          <cell r="C10" t="str">
            <v>Outcomes for children in the Early Years Foundation Stage</v>
          </cell>
          <cell r="D10">
            <v>17</v>
          </cell>
          <cell r="E10">
            <v>2</v>
          </cell>
          <cell r="F10">
            <v>11</v>
          </cell>
          <cell r="G10">
            <v>4</v>
          </cell>
          <cell r="H10">
            <v>0</v>
          </cell>
        </row>
        <row r="11">
          <cell r="A11" t="str">
            <v>4The quality of provision in the Early Years Foundation Stage</v>
          </cell>
          <cell r="B11" t="str">
            <v>4</v>
          </cell>
          <cell r="C11" t="str">
            <v>The quality of provision in the Early Years Foundation Stage</v>
          </cell>
          <cell r="D11">
            <v>17</v>
          </cell>
          <cell r="E11">
            <v>2</v>
          </cell>
          <cell r="F11">
            <v>11</v>
          </cell>
          <cell r="G11">
            <v>3</v>
          </cell>
          <cell r="H11">
            <v>1</v>
          </cell>
        </row>
        <row r="12">
          <cell r="A12" t="str">
            <v>4The effectiveness of leadership and management of the Early Years Foundation Stage</v>
          </cell>
          <cell r="B12" t="str">
            <v>4</v>
          </cell>
          <cell r="C12" t="str">
            <v>The effectiveness of leadership and management of the Early Years Foundation Stage</v>
          </cell>
          <cell r="D12">
            <v>17</v>
          </cell>
          <cell r="E12">
            <v>4</v>
          </cell>
          <cell r="F12">
            <v>9</v>
          </cell>
          <cell r="G12">
            <v>3</v>
          </cell>
          <cell r="H12">
            <v>1</v>
          </cell>
        </row>
        <row r="13">
          <cell r="A13" t="str">
            <v>4Overall effectiveness of the Early Years Foundation stage</v>
          </cell>
          <cell r="B13" t="str">
            <v>4</v>
          </cell>
          <cell r="C13" t="str">
            <v>Overall effectiveness of the Early Years Foundation stage</v>
          </cell>
          <cell r="D13">
            <v>17</v>
          </cell>
          <cell r="E13">
            <v>2</v>
          </cell>
          <cell r="F13">
            <v>11</v>
          </cell>
          <cell r="G13">
            <v>3</v>
          </cell>
          <cell r="H13">
            <v>1</v>
          </cell>
        </row>
        <row r="14">
          <cell r="A14" t="str">
            <v>4Effectiveness of boarding provision</v>
          </cell>
          <cell r="B14" t="str">
            <v>4</v>
          </cell>
          <cell r="C14" t="str">
            <v>Effectiveness of boarding provision</v>
          </cell>
          <cell r="D14">
            <v>8</v>
          </cell>
          <cell r="E14">
            <v>2</v>
          </cell>
          <cell r="F14">
            <v>3</v>
          </cell>
          <cell r="G14">
            <v>1</v>
          </cell>
          <cell r="H14">
            <v>2</v>
          </cell>
        </row>
        <row r="15">
          <cell r="A15" t="str">
            <v>1Overall quality of education</v>
          </cell>
          <cell r="B15">
            <v>1</v>
          </cell>
          <cell r="C15" t="str">
            <v>Overall quality of education</v>
          </cell>
          <cell r="D15">
            <v>5</v>
          </cell>
          <cell r="E15">
            <v>0</v>
          </cell>
          <cell r="F15">
            <v>2</v>
          </cell>
          <cell r="G15">
            <v>2</v>
          </cell>
          <cell r="H15">
            <v>1</v>
          </cell>
        </row>
        <row r="17">
          <cell r="A17" t="str">
            <v>1How well the curriculum and other activities meet the range of needs and interests of pupils</v>
          </cell>
          <cell r="B17">
            <v>1</v>
          </cell>
          <cell r="C17" t="str">
            <v>How well the curriculum and other activities meet the range of needs and interests of pupils</v>
          </cell>
          <cell r="D17">
            <v>5</v>
          </cell>
          <cell r="E17">
            <v>0</v>
          </cell>
          <cell r="F17">
            <v>2</v>
          </cell>
          <cell r="G17">
            <v>2</v>
          </cell>
          <cell r="H17">
            <v>1</v>
          </cell>
        </row>
        <row r="18">
          <cell r="A18" t="str">
            <v>1How effective teaching and assessment are in meeting the full range of pupils' needs</v>
          </cell>
          <cell r="B18">
            <v>1</v>
          </cell>
          <cell r="C18" t="str">
            <v>How effective teaching and assessment are in meeting the full range of pupils' needs</v>
          </cell>
          <cell r="D18">
            <v>5</v>
          </cell>
          <cell r="E18">
            <v>0</v>
          </cell>
          <cell r="F18">
            <v>2</v>
          </cell>
          <cell r="G18">
            <v>2</v>
          </cell>
          <cell r="H18">
            <v>1</v>
          </cell>
        </row>
        <row r="19">
          <cell r="A19" t="str">
            <v>1How well pupils make progress in their learning</v>
          </cell>
          <cell r="B19">
            <v>1</v>
          </cell>
          <cell r="C19" t="str">
            <v>How well pupils make progress in their learning</v>
          </cell>
          <cell r="D19">
            <v>5</v>
          </cell>
          <cell r="E19">
            <v>0</v>
          </cell>
          <cell r="F19">
            <v>2</v>
          </cell>
          <cell r="G19">
            <v>2</v>
          </cell>
          <cell r="H19">
            <v>1</v>
          </cell>
        </row>
        <row r="20">
          <cell r="A20" t="str">
            <v>1Quality of provision for pupils' spiritual, moral, social and cultural development</v>
          </cell>
          <cell r="B20">
            <v>1</v>
          </cell>
          <cell r="C20" t="str">
            <v>Quality of provision for pupils' spiritual, moral, social and cultural development</v>
          </cell>
          <cell r="D20">
            <v>5</v>
          </cell>
          <cell r="E20">
            <v>1</v>
          </cell>
          <cell r="F20">
            <v>3</v>
          </cell>
          <cell r="G20">
            <v>1</v>
          </cell>
          <cell r="H20">
            <v>0</v>
          </cell>
        </row>
        <row r="21">
          <cell r="A21" t="str">
            <v>1The behaviour of pupils</v>
          </cell>
          <cell r="B21">
            <v>1</v>
          </cell>
          <cell r="C21" t="str">
            <v>The behaviour of pupils</v>
          </cell>
          <cell r="D21">
            <v>5</v>
          </cell>
          <cell r="E21">
            <v>1</v>
          </cell>
          <cell r="F21">
            <v>3</v>
          </cell>
          <cell r="G21">
            <v>1</v>
          </cell>
          <cell r="H21">
            <v>0</v>
          </cell>
        </row>
        <row r="22">
          <cell r="A22" t="str">
            <v>1The overall welfare, health and safety of pupils</v>
          </cell>
          <cell r="B22">
            <v>1</v>
          </cell>
          <cell r="C22" t="str">
            <v>The overall welfare, health and safety of pupils</v>
          </cell>
          <cell r="D22">
            <v>5</v>
          </cell>
          <cell r="E22">
            <v>1</v>
          </cell>
          <cell r="F22">
            <v>2</v>
          </cell>
          <cell r="G22">
            <v>1</v>
          </cell>
          <cell r="H22">
            <v>1</v>
          </cell>
        </row>
        <row r="23">
          <cell r="A23" t="str">
            <v>2Overall quality of education</v>
          </cell>
          <cell r="B23">
            <v>2</v>
          </cell>
          <cell r="C23" t="str">
            <v>Overall quality of education</v>
          </cell>
          <cell r="D23">
            <v>31</v>
          </cell>
          <cell r="E23">
            <v>1</v>
          </cell>
          <cell r="F23">
            <v>20</v>
          </cell>
          <cell r="G23">
            <v>9</v>
          </cell>
          <cell r="H23">
            <v>1</v>
          </cell>
        </row>
        <row r="24">
          <cell r="A24" t="str">
            <v>2How well the curriculum and other activities meet the range of needs and interests of pupils</v>
          </cell>
          <cell r="B24">
            <v>2</v>
          </cell>
          <cell r="C24" t="str">
            <v>How well the curriculum and other activities meet the range of needs and interests of pupils</v>
          </cell>
          <cell r="D24">
            <v>31</v>
          </cell>
          <cell r="E24">
            <v>1</v>
          </cell>
          <cell r="F24">
            <v>18</v>
          </cell>
          <cell r="G24">
            <v>11</v>
          </cell>
          <cell r="H24">
            <v>1</v>
          </cell>
        </row>
        <row r="25">
          <cell r="A25" t="str">
            <v>2How effective teaching and assessment are in meeting the full range of pupils' needs</v>
          </cell>
          <cell r="B25">
            <v>2</v>
          </cell>
          <cell r="C25" t="str">
            <v>How effective teaching and assessment are in meeting the full range of pupils' needs</v>
          </cell>
          <cell r="D25">
            <v>31</v>
          </cell>
          <cell r="E25">
            <v>1</v>
          </cell>
          <cell r="F25">
            <v>20</v>
          </cell>
          <cell r="G25">
            <v>9</v>
          </cell>
          <cell r="H25">
            <v>1</v>
          </cell>
        </row>
        <row r="26">
          <cell r="A26" t="str">
            <v>2How well pupils make progress in their learning</v>
          </cell>
          <cell r="B26">
            <v>2</v>
          </cell>
          <cell r="C26" t="str">
            <v>How well pupils make progress in their learning</v>
          </cell>
          <cell r="D26">
            <v>31</v>
          </cell>
          <cell r="E26">
            <v>1</v>
          </cell>
          <cell r="F26">
            <v>20</v>
          </cell>
          <cell r="G26">
            <v>9</v>
          </cell>
          <cell r="H26">
            <v>1</v>
          </cell>
        </row>
        <row r="27">
          <cell r="A27" t="str">
            <v>2Quality of provision for pupils' spiritual, moral, social and cultural development</v>
          </cell>
          <cell r="B27">
            <v>2</v>
          </cell>
          <cell r="C27" t="str">
            <v>Quality of provision for pupils' spiritual, moral, social and cultural development</v>
          </cell>
          <cell r="D27">
            <v>31</v>
          </cell>
          <cell r="E27">
            <v>9</v>
          </cell>
          <cell r="F27">
            <v>15</v>
          </cell>
          <cell r="G27">
            <v>6</v>
          </cell>
          <cell r="H27">
            <v>1</v>
          </cell>
        </row>
        <row r="28">
          <cell r="A28" t="str">
            <v>2The behaviour of pupils</v>
          </cell>
          <cell r="B28">
            <v>2</v>
          </cell>
          <cell r="C28" t="str">
            <v>The behaviour of pupils</v>
          </cell>
          <cell r="D28">
            <v>31</v>
          </cell>
          <cell r="E28">
            <v>12</v>
          </cell>
          <cell r="F28">
            <v>16</v>
          </cell>
          <cell r="G28">
            <v>3</v>
          </cell>
          <cell r="H28">
            <v>0</v>
          </cell>
        </row>
        <row r="29">
          <cell r="A29" t="str">
            <v>2The overall welfare, health and safety of pupils</v>
          </cell>
          <cell r="B29">
            <v>2</v>
          </cell>
          <cell r="C29" t="str">
            <v>The overall welfare, health and safety of pupils</v>
          </cell>
          <cell r="D29">
            <v>31</v>
          </cell>
          <cell r="E29">
            <v>3</v>
          </cell>
          <cell r="F29">
            <v>17</v>
          </cell>
          <cell r="G29">
            <v>7</v>
          </cell>
          <cell r="H29">
            <v>4</v>
          </cell>
        </row>
        <row r="30">
          <cell r="A30" t="str">
            <v>2Outcomes for children in the Early Years Foundation Stage</v>
          </cell>
          <cell r="B30">
            <v>2</v>
          </cell>
          <cell r="C30" t="str">
            <v>Outcomes for children in the Early Years Foundation Stage</v>
          </cell>
          <cell r="D30">
            <v>10</v>
          </cell>
          <cell r="E30">
            <v>0</v>
          </cell>
          <cell r="F30">
            <v>8</v>
          </cell>
          <cell r="G30">
            <v>2</v>
          </cell>
          <cell r="H30">
            <v>0</v>
          </cell>
        </row>
        <row r="31">
          <cell r="A31" t="str">
            <v>2The quality of provision in the Early Years Foundation Stage</v>
          </cell>
          <cell r="B31">
            <v>2</v>
          </cell>
          <cell r="C31" t="str">
            <v>The quality of provision in the Early Years Foundation Stage</v>
          </cell>
          <cell r="D31">
            <v>10</v>
          </cell>
          <cell r="E31">
            <v>0</v>
          </cell>
          <cell r="F31">
            <v>8</v>
          </cell>
          <cell r="G31">
            <v>1</v>
          </cell>
          <cell r="H31">
            <v>1</v>
          </cell>
        </row>
        <row r="32">
          <cell r="A32" t="str">
            <v>2The effectiveness of leadership and management of the Early Years Foundation Stage</v>
          </cell>
          <cell r="B32">
            <v>2</v>
          </cell>
          <cell r="C32" t="str">
            <v>The effectiveness of leadership and management of the Early Years Foundation Stage</v>
          </cell>
          <cell r="D32">
            <v>10</v>
          </cell>
          <cell r="E32">
            <v>1</v>
          </cell>
          <cell r="F32">
            <v>7</v>
          </cell>
          <cell r="G32">
            <v>1</v>
          </cell>
          <cell r="H32">
            <v>1</v>
          </cell>
        </row>
        <row r="33">
          <cell r="A33" t="str">
            <v>2Overall effectiveness of the Early Years Foundation stage</v>
          </cell>
          <cell r="B33">
            <v>2</v>
          </cell>
          <cell r="C33" t="str">
            <v>Overall effectiveness of the Early Years Foundation stage</v>
          </cell>
          <cell r="D33">
            <v>10</v>
          </cell>
          <cell r="E33">
            <v>0</v>
          </cell>
          <cell r="F33">
            <v>8</v>
          </cell>
          <cell r="G33">
            <v>1</v>
          </cell>
          <cell r="H33">
            <v>1</v>
          </cell>
        </row>
        <row r="34">
          <cell r="A34" t="str">
            <v>2Effectiveness of boarding provision</v>
          </cell>
          <cell r="B34">
            <v>2</v>
          </cell>
          <cell r="C34" t="str">
            <v>Effectiveness of boarding provision</v>
          </cell>
          <cell r="D34">
            <v>3</v>
          </cell>
          <cell r="E34">
            <v>0</v>
          </cell>
          <cell r="F34">
            <v>0</v>
          </cell>
          <cell r="G34">
            <v>1</v>
          </cell>
          <cell r="H34">
            <v>2</v>
          </cell>
        </row>
        <row r="35">
          <cell r="A35" t="str">
            <v>3Overall quality of education</v>
          </cell>
          <cell r="B35">
            <v>3</v>
          </cell>
          <cell r="C35" t="str">
            <v>Overall quality of education</v>
          </cell>
          <cell r="D35">
            <v>21</v>
          </cell>
          <cell r="E35">
            <v>4</v>
          </cell>
          <cell r="F35">
            <v>12</v>
          </cell>
          <cell r="G35">
            <v>4</v>
          </cell>
          <cell r="H35">
            <v>1</v>
          </cell>
        </row>
        <row r="36">
          <cell r="A36" t="str">
            <v>3How well the curriculum and other activities meet the range of needs and interests of pupils</v>
          </cell>
          <cell r="B36">
            <v>3</v>
          </cell>
          <cell r="C36" t="str">
            <v>How well the curriculum and other activities meet the range of needs and interests of pupils</v>
          </cell>
          <cell r="D36">
            <v>21</v>
          </cell>
          <cell r="E36">
            <v>2</v>
          </cell>
          <cell r="F36">
            <v>11</v>
          </cell>
          <cell r="G36">
            <v>7</v>
          </cell>
          <cell r="H36">
            <v>1</v>
          </cell>
        </row>
        <row r="37">
          <cell r="A37" t="str">
            <v>3How effective teaching and assessment are in meeting the full range of pupils' needs</v>
          </cell>
          <cell r="B37">
            <v>3</v>
          </cell>
          <cell r="C37" t="str">
            <v>How effective teaching and assessment are in meeting the full range of pupils' needs</v>
          </cell>
          <cell r="D37">
            <v>21</v>
          </cell>
          <cell r="E37">
            <v>4</v>
          </cell>
          <cell r="F37">
            <v>12</v>
          </cell>
          <cell r="G37">
            <v>5</v>
          </cell>
          <cell r="H37">
            <v>0</v>
          </cell>
        </row>
        <row r="38">
          <cell r="A38" t="str">
            <v>3How well pupils make progress in their learning</v>
          </cell>
          <cell r="B38">
            <v>3</v>
          </cell>
          <cell r="C38" t="str">
            <v>How well pupils make progress in their learning</v>
          </cell>
          <cell r="D38">
            <v>21</v>
          </cell>
          <cell r="E38">
            <v>4</v>
          </cell>
          <cell r="F38">
            <v>12</v>
          </cell>
          <cell r="G38">
            <v>5</v>
          </cell>
          <cell r="H38">
            <v>0</v>
          </cell>
        </row>
        <row r="39">
          <cell r="A39" t="str">
            <v>3Quality of provision for pupils' spiritual, moral, social and cultural development</v>
          </cell>
          <cell r="B39">
            <v>3</v>
          </cell>
          <cell r="C39" t="str">
            <v>Quality of provision for pupils' spiritual, moral, social and cultural development</v>
          </cell>
          <cell r="D39">
            <v>21</v>
          </cell>
          <cell r="E39">
            <v>9</v>
          </cell>
          <cell r="F39">
            <v>9</v>
          </cell>
          <cell r="G39">
            <v>3</v>
          </cell>
          <cell r="H39">
            <v>0</v>
          </cell>
        </row>
        <row r="40">
          <cell r="A40" t="str">
            <v>3The behaviour of pupils</v>
          </cell>
          <cell r="B40">
            <v>3</v>
          </cell>
          <cell r="C40" t="str">
            <v>The behaviour of pupils</v>
          </cell>
          <cell r="D40">
            <v>21</v>
          </cell>
          <cell r="E40">
            <v>10</v>
          </cell>
          <cell r="F40">
            <v>8</v>
          </cell>
          <cell r="G40">
            <v>3</v>
          </cell>
          <cell r="H40">
            <v>0</v>
          </cell>
        </row>
        <row r="41">
          <cell r="A41" t="str">
            <v>3The overall welfare, health and safety of pupils</v>
          </cell>
          <cell r="B41">
            <v>3</v>
          </cell>
          <cell r="C41" t="str">
            <v>The overall welfare, health and safety of pupils</v>
          </cell>
          <cell r="D41">
            <v>21</v>
          </cell>
          <cell r="E41">
            <v>6</v>
          </cell>
          <cell r="F41">
            <v>10</v>
          </cell>
          <cell r="G41">
            <v>2</v>
          </cell>
          <cell r="H41">
            <v>3</v>
          </cell>
        </row>
        <row r="42">
          <cell r="A42" t="str">
            <v>3Outcomes for children in the Early Years Foundation Stage</v>
          </cell>
          <cell r="B42">
            <v>3</v>
          </cell>
          <cell r="C42" t="str">
            <v>Outcomes for children in the Early Years Foundation Stage</v>
          </cell>
          <cell r="D42">
            <v>7</v>
          </cell>
          <cell r="E42">
            <v>2</v>
          </cell>
          <cell r="F42">
            <v>3</v>
          </cell>
          <cell r="G42">
            <v>2</v>
          </cell>
          <cell r="H42">
            <v>0</v>
          </cell>
        </row>
        <row r="43">
          <cell r="A43" t="str">
            <v>3The quality of provision in the Early Years Foundation Stage</v>
          </cell>
          <cell r="B43">
            <v>3</v>
          </cell>
          <cell r="C43" t="str">
            <v>The quality of provision in the Early Years Foundation Stage</v>
          </cell>
          <cell r="D43">
            <v>7</v>
          </cell>
          <cell r="E43">
            <v>2</v>
          </cell>
          <cell r="F43">
            <v>3</v>
          </cell>
          <cell r="G43">
            <v>2</v>
          </cell>
          <cell r="H43">
            <v>0</v>
          </cell>
        </row>
        <row r="44">
          <cell r="A44" t="str">
            <v>3The effectiveness of leadership and management of the Early Years Foundation Stage</v>
          </cell>
          <cell r="B44">
            <v>3</v>
          </cell>
          <cell r="C44" t="str">
            <v>The effectiveness of leadership and management of the Early Years Foundation Stage</v>
          </cell>
          <cell r="D44">
            <v>7</v>
          </cell>
          <cell r="E44">
            <v>3</v>
          </cell>
          <cell r="F44">
            <v>2</v>
          </cell>
          <cell r="G44">
            <v>2</v>
          </cell>
          <cell r="H44">
            <v>0</v>
          </cell>
        </row>
        <row r="45">
          <cell r="A45" t="str">
            <v>3Overall effectiveness of the Early Years Foundation stage</v>
          </cell>
          <cell r="B45">
            <v>3</v>
          </cell>
          <cell r="C45" t="str">
            <v>Overall effectiveness of the Early Years Foundation stage</v>
          </cell>
          <cell r="D45">
            <v>7</v>
          </cell>
          <cell r="E45">
            <v>2</v>
          </cell>
          <cell r="F45">
            <v>3</v>
          </cell>
          <cell r="G45">
            <v>2</v>
          </cell>
          <cell r="H45">
            <v>0</v>
          </cell>
        </row>
        <row r="46">
          <cell r="A46" t="str">
            <v>3Effectiveness of boarding provision</v>
          </cell>
          <cell r="B46">
            <v>3</v>
          </cell>
          <cell r="C46" t="str">
            <v>Effectiveness of boarding provision</v>
          </cell>
          <cell r="D46">
            <v>5</v>
          </cell>
          <cell r="E46">
            <v>2</v>
          </cell>
          <cell r="F46">
            <v>3</v>
          </cell>
          <cell r="G46">
            <v>0</v>
          </cell>
          <cell r="H46">
            <v>0</v>
          </cell>
        </row>
      </sheetData>
      <sheetData sheetId="10" refreshError="1"/>
      <sheetData sheetId="11">
        <row r="1">
          <cell r="A1" t="str">
            <v>Lookup</v>
          </cell>
          <cell r="B1" t="str">
            <v>Month Number</v>
          </cell>
          <cell r="C1" t="str">
            <v>Sector</v>
          </cell>
          <cell r="D1" t="str">
            <v>Count of unique Events History</v>
          </cell>
          <cell r="E1" t="str">
            <v>100%</v>
          </cell>
          <cell r="F1" t="str">
            <v>99-90%</v>
          </cell>
          <cell r="G1" t="str">
            <v>70-89%</v>
          </cell>
          <cell r="H1" t="str">
            <v>50-69%</v>
          </cell>
          <cell r="I1" t="str">
            <v>&lt;50%</v>
          </cell>
        </row>
        <row r="2">
          <cell r="A2" t="str">
            <v>1All Regulations</v>
          </cell>
          <cell r="B2">
            <v>1</v>
          </cell>
          <cell r="C2" t="str">
            <v>All Regulations</v>
          </cell>
          <cell r="D2">
            <v>5</v>
          </cell>
          <cell r="E2">
            <v>2</v>
          </cell>
          <cell r="F2">
            <v>2</v>
          </cell>
          <cell r="G2">
            <v>1</v>
          </cell>
          <cell r="H2">
            <v>0</v>
          </cell>
          <cell r="I2">
            <v>0</v>
          </cell>
        </row>
        <row r="3">
          <cell r="A3" t="str">
            <v>2All Regulations</v>
          </cell>
          <cell r="B3">
            <v>2</v>
          </cell>
          <cell r="C3" t="str">
            <v>All Regulations</v>
          </cell>
          <cell r="D3">
            <v>31</v>
          </cell>
          <cell r="E3">
            <v>13</v>
          </cell>
          <cell r="F3">
            <v>15</v>
          </cell>
          <cell r="G3">
            <v>3</v>
          </cell>
          <cell r="H3">
            <v>0</v>
          </cell>
          <cell r="I3">
            <v>0</v>
          </cell>
        </row>
        <row r="4">
          <cell r="A4" t="str">
            <v>3All Regulations</v>
          </cell>
          <cell r="B4">
            <v>3</v>
          </cell>
          <cell r="C4" t="str">
            <v>All Regulations</v>
          </cell>
          <cell r="D4">
            <v>21</v>
          </cell>
          <cell r="E4">
            <v>9</v>
          </cell>
          <cell r="F4">
            <v>11</v>
          </cell>
          <cell r="G4">
            <v>1</v>
          </cell>
          <cell r="H4">
            <v>0</v>
          </cell>
          <cell r="I4">
            <v>0</v>
          </cell>
        </row>
        <row r="5">
          <cell r="A5" t="str">
            <v>4All Regulations</v>
          </cell>
          <cell r="B5" t="str">
            <v>4</v>
          </cell>
          <cell r="C5" t="str">
            <v>All Regulations</v>
          </cell>
          <cell r="D5">
            <v>57</v>
          </cell>
          <cell r="E5">
            <v>24</v>
          </cell>
          <cell r="F5">
            <v>28</v>
          </cell>
          <cell r="G5">
            <v>5</v>
          </cell>
          <cell r="H5">
            <v>0</v>
          </cell>
          <cell r="I5">
            <v>0</v>
          </cell>
        </row>
        <row r="6">
          <cell r="A6" t="str">
            <v>1Quality of education provided</v>
          </cell>
          <cell r="B6">
            <v>1</v>
          </cell>
          <cell r="C6" t="str">
            <v>Quality of education provided</v>
          </cell>
          <cell r="D6">
            <v>5</v>
          </cell>
          <cell r="E6">
            <v>4</v>
          </cell>
          <cell r="F6">
            <v>0</v>
          </cell>
          <cell r="G6">
            <v>1</v>
          </cell>
          <cell r="H6">
            <v>0</v>
          </cell>
          <cell r="I6">
            <v>0</v>
          </cell>
        </row>
        <row r="8">
          <cell r="A8" t="str">
            <v>2Quality of education provided</v>
          </cell>
          <cell r="B8">
            <v>2</v>
          </cell>
          <cell r="C8" t="str">
            <v>Quality of education provided</v>
          </cell>
          <cell r="D8">
            <v>31</v>
          </cell>
          <cell r="E8">
            <v>28</v>
          </cell>
          <cell r="F8">
            <v>1</v>
          </cell>
          <cell r="G8">
            <v>2</v>
          </cell>
          <cell r="H8">
            <v>0</v>
          </cell>
          <cell r="I8">
            <v>0</v>
          </cell>
        </row>
        <row r="9">
          <cell r="A9" t="str">
            <v>3Quality of education provided</v>
          </cell>
          <cell r="B9">
            <v>3</v>
          </cell>
          <cell r="C9" t="str">
            <v>Quality of education provided</v>
          </cell>
          <cell r="D9">
            <v>21</v>
          </cell>
          <cell r="E9">
            <v>20</v>
          </cell>
          <cell r="F9">
            <v>0</v>
          </cell>
          <cell r="G9">
            <v>1</v>
          </cell>
          <cell r="H9">
            <v>0</v>
          </cell>
          <cell r="I9">
            <v>0</v>
          </cell>
        </row>
        <row r="10">
          <cell r="A10" t="str">
            <v>4Quality of education provided</v>
          </cell>
          <cell r="B10" t="str">
            <v>4</v>
          </cell>
          <cell r="C10" t="str">
            <v>Quality of education provided</v>
          </cell>
          <cell r="D10">
            <v>57</v>
          </cell>
          <cell r="E10">
            <v>52</v>
          </cell>
          <cell r="F10">
            <v>1</v>
          </cell>
          <cell r="G10">
            <v>4</v>
          </cell>
          <cell r="H10">
            <v>0</v>
          </cell>
          <cell r="I10">
            <v>0</v>
          </cell>
        </row>
        <row r="13">
          <cell r="A13" t="str">
            <v>1Quality of teaching and assessment</v>
          </cell>
          <cell r="B13">
            <v>1</v>
          </cell>
          <cell r="C13" t="str">
            <v>Quality of teaching and assessment</v>
          </cell>
          <cell r="D13">
            <v>5</v>
          </cell>
          <cell r="E13">
            <v>3</v>
          </cell>
          <cell r="F13">
            <v>0</v>
          </cell>
          <cell r="G13">
            <v>1</v>
          </cell>
          <cell r="H13">
            <v>0</v>
          </cell>
          <cell r="I13">
            <v>1</v>
          </cell>
        </row>
        <row r="14">
          <cell r="A14" t="str">
            <v>2Quality of teaching and assessment</v>
          </cell>
          <cell r="B14">
            <v>2</v>
          </cell>
          <cell r="C14" t="str">
            <v>Quality of teaching and assessment</v>
          </cell>
          <cell r="D14">
            <v>31</v>
          </cell>
          <cell r="E14">
            <v>28</v>
          </cell>
          <cell r="F14">
            <v>0</v>
          </cell>
          <cell r="G14">
            <v>1</v>
          </cell>
          <cell r="H14">
            <v>1</v>
          </cell>
          <cell r="I14">
            <v>1</v>
          </cell>
        </row>
        <row r="15">
          <cell r="A15" t="str">
            <v>3Quality of teaching and assessment</v>
          </cell>
          <cell r="B15">
            <v>3</v>
          </cell>
          <cell r="C15" t="str">
            <v>Quality of teaching and assessment</v>
          </cell>
          <cell r="D15">
            <v>21</v>
          </cell>
          <cell r="E15">
            <v>19</v>
          </cell>
          <cell r="F15">
            <v>0</v>
          </cell>
          <cell r="G15">
            <v>2</v>
          </cell>
          <cell r="H15">
            <v>0</v>
          </cell>
          <cell r="I15">
            <v>0</v>
          </cell>
        </row>
        <row r="16">
          <cell r="A16" t="str">
            <v>4Quality of teaching and assessment</v>
          </cell>
          <cell r="B16" t="str">
            <v>4</v>
          </cell>
          <cell r="C16" t="str">
            <v>Quality of teaching and assessment</v>
          </cell>
          <cell r="D16">
            <v>57</v>
          </cell>
          <cell r="E16">
            <v>50</v>
          </cell>
          <cell r="F16">
            <v>0</v>
          </cell>
          <cell r="G16">
            <v>4</v>
          </cell>
          <cell r="H16">
            <v>1</v>
          </cell>
          <cell r="I16">
            <v>2</v>
          </cell>
        </row>
        <row r="19">
          <cell r="A19" t="str">
            <v>1Spiritual, moral, social and cultural education of pupils</v>
          </cell>
          <cell r="B19">
            <v>1</v>
          </cell>
          <cell r="C19" t="str">
            <v>Spiritual, moral, social and cultural education of pupils</v>
          </cell>
          <cell r="D19">
            <v>5</v>
          </cell>
          <cell r="E19">
            <v>5</v>
          </cell>
          <cell r="F19">
            <v>0</v>
          </cell>
          <cell r="G19">
            <v>0</v>
          </cell>
          <cell r="H19">
            <v>0</v>
          </cell>
          <cell r="I19">
            <v>0</v>
          </cell>
        </row>
        <row r="20">
          <cell r="A20" t="str">
            <v>2Spiritual, moral, social and cultural education of pupils</v>
          </cell>
          <cell r="B20">
            <v>2</v>
          </cell>
          <cell r="C20" t="str">
            <v>Spiritual, moral, social and cultural education of pupils</v>
          </cell>
          <cell r="D20">
            <v>31</v>
          </cell>
          <cell r="E20">
            <v>30</v>
          </cell>
          <cell r="F20">
            <v>0</v>
          </cell>
          <cell r="G20">
            <v>0</v>
          </cell>
          <cell r="H20">
            <v>1</v>
          </cell>
          <cell r="I20">
            <v>0</v>
          </cell>
        </row>
        <row r="21">
          <cell r="A21" t="str">
            <v>3Spiritual, moral, social and cultural education of pupils</v>
          </cell>
          <cell r="B21">
            <v>3</v>
          </cell>
          <cell r="C21" t="str">
            <v>Spiritual, moral, social and cultural education of pupils</v>
          </cell>
          <cell r="D21">
            <v>21</v>
          </cell>
          <cell r="E21">
            <v>21</v>
          </cell>
          <cell r="F21">
            <v>0</v>
          </cell>
          <cell r="G21">
            <v>0</v>
          </cell>
          <cell r="H21">
            <v>0</v>
          </cell>
          <cell r="I21">
            <v>0</v>
          </cell>
        </row>
        <row r="22">
          <cell r="A22" t="str">
            <v>4Spiritual, moral, social and cultural education of pupils</v>
          </cell>
          <cell r="B22" t="str">
            <v>4</v>
          </cell>
          <cell r="C22" t="str">
            <v>Spiritual, moral, social and cultural education of pupils</v>
          </cell>
          <cell r="D22">
            <v>57</v>
          </cell>
          <cell r="E22">
            <v>56</v>
          </cell>
          <cell r="F22">
            <v>0</v>
          </cell>
          <cell r="G22">
            <v>0</v>
          </cell>
          <cell r="H22">
            <v>1</v>
          </cell>
          <cell r="I22">
            <v>0</v>
          </cell>
        </row>
        <row r="23">
          <cell r="A23" t="str">
            <v>1Welfare, health and safety of pupils</v>
          </cell>
          <cell r="B23">
            <v>1</v>
          </cell>
          <cell r="C23" t="str">
            <v>Welfare, health and safety of pupils</v>
          </cell>
          <cell r="D23">
            <v>5</v>
          </cell>
          <cell r="E23">
            <v>3</v>
          </cell>
          <cell r="F23">
            <v>1</v>
          </cell>
          <cell r="G23">
            <v>1</v>
          </cell>
          <cell r="H23">
            <v>0</v>
          </cell>
          <cell r="I23">
            <v>0</v>
          </cell>
        </row>
        <row r="25">
          <cell r="A25" t="str">
            <v>2Welfare, health and safety of pupils</v>
          </cell>
          <cell r="B25">
            <v>2</v>
          </cell>
          <cell r="C25" t="str">
            <v>Welfare, health and safety of pupils</v>
          </cell>
          <cell r="D25">
            <v>31</v>
          </cell>
          <cell r="E25">
            <v>21</v>
          </cell>
          <cell r="F25">
            <v>5</v>
          </cell>
          <cell r="G25">
            <v>2</v>
          </cell>
          <cell r="H25">
            <v>2</v>
          </cell>
          <cell r="I25">
            <v>1</v>
          </cell>
        </row>
        <row r="26">
          <cell r="A26" t="str">
            <v>3Welfare, health and safety of pupils</v>
          </cell>
          <cell r="B26">
            <v>3</v>
          </cell>
          <cell r="C26" t="str">
            <v>Welfare, health and safety of pupils</v>
          </cell>
          <cell r="D26">
            <v>21</v>
          </cell>
          <cell r="E26">
            <v>14</v>
          </cell>
          <cell r="F26">
            <v>4</v>
          </cell>
          <cell r="G26">
            <v>3</v>
          </cell>
          <cell r="H26">
            <v>0</v>
          </cell>
          <cell r="I26">
            <v>0</v>
          </cell>
        </row>
        <row r="27">
          <cell r="A27" t="str">
            <v>4Welfare, health and safety of pupils</v>
          </cell>
          <cell r="B27" t="str">
            <v>4</v>
          </cell>
          <cell r="C27" t="str">
            <v>Welfare, health and safety of pupils</v>
          </cell>
          <cell r="D27">
            <v>57</v>
          </cell>
          <cell r="E27">
            <v>38</v>
          </cell>
          <cell r="F27">
            <v>10</v>
          </cell>
          <cell r="G27">
            <v>6</v>
          </cell>
          <cell r="H27">
            <v>2</v>
          </cell>
          <cell r="I27">
            <v>1</v>
          </cell>
        </row>
        <row r="30">
          <cell r="A30" t="str">
            <v>1Suitability of the proprietor, staff and supply staff</v>
          </cell>
          <cell r="B30">
            <v>1</v>
          </cell>
          <cell r="C30" t="str">
            <v>Suitability of the proprietor, staff and supply staff</v>
          </cell>
          <cell r="D30">
            <v>5</v>
          </cell>
          <cell r="E30">
            <v>3</v>
          </cell>
          <cell r="F30">
            <v>0</v>
          </cell>
          <cell r="G30">
            <v>1</v>
          </cell>
          <cell r="H30">
            <v>0</v>
          </cell>
          <cell r="I30">
            <v>1</v>
          </cell>
        </row>
        <row r="31">
          <cell r="A31" t="str">
            <v>2Suitability of the proprietor, staff and supply staff</v>
          </cell>
          <cell r="B31">
            <v>2</v>
          </cell>
          <cell r="C31" t="str">
            <v>Suitability of the proprietor, staff and supply staff</v>
          </cell>
          <cell r="D31">
            <v>31</v>
          </cell>
          <cell r="E31">
            <v>28</v>
          </cell>
          <cell r="F31">
            <v>0</v>
          </cell>
          <cell r="G31">
            <v>1</v>
          </cell>
          <cell r="H31">
            <v>1</v>
          </cell>
          <cell r="I31">
            <v>1</v>
          </cell>
        </row>
        <row r="32">
          <cell r="A32" t="str">
            <v>3Suitability of the proprietor, staff and supply staff</v>
          </cell>
          <cell r="B32">
            <v>3</v>
          </cell>
          <cell r="C32" t="str">
            <v>Suitability of the proprietor, staff and supply staff</v>
          </cell>
          <cell r="D32">
            <v>21</v>
          </cell>
          <cell r="E32">
            <v>19</v>
          </cell>
          <cell r="F32">
            <v>0</v>
          </cell>
          <cell r="G32">
            <v>2</v>
          </cell>
          <cell r="H32">
            <v>0</v>
          </cell>
          <cell r="I32">
            <v>0</v>
          </cell>
        </row>
        <row r="33">
          <cell r="A33" t="str">
            <v>4Suitability of the proprietor, staff and supply staff</v>
          </cell>
          <cell r="B33" t="str">
            <v>4</v>
          </cell>
          <cell r="C33" t="str">
            <v>Suitability of the proprietor, staff and supply staff</v>
          </cell>
          <cell r="D33">
            <v>57</v>
          </cell>
          <cell r="E33">
            <v>50</v>
          </cell>
          <cell r="F33">
            <v>0</v>
          </cell>
          <cell r="G33">
            <v>4</v>
          </cell>
          <cell r="H33">
            <v>1</v>
          </cell>
          <cell r="I33">
            <v>2</v>
          </cell>
        </row>
        <row r="35">
          <cell r="A35" t="str">
            <v>1Premises and accommodation of schools</v>
          </cell>
          <cell r="B35">
            <v>1</v>
          </cell>
          <cell r="C35" t="str">
            <v>Premises and accommodation of schools</v>
          </cell>
          <cell r="D35">
            <v>5</v>
          </cell>
          <cell r="E35">
            <v>3</v>
          </cell>
          <cell r="F35">
            <v>2</v>
          </cell>
          <cell r="G35">
            <v>0</v>
          </cell>
          <cell r="H35">
            <v>0</v>
          </cell>
          <cell r="I35">
            <v>0</v>
          </cell>
        </row>
        <row r="36">
          <cell r="A36" t="str">
            <v>2Premises and accommodation of schools</v>
          </cell>
          <cell r="B36">
            <v>2</v>
          </cell>
          <cell r="C36" t="str">
            <v>Premises and accommodation of schools</v>
          </cell>
          <cell r="D36">
            <v>31</v>
          </cell>
          <cell r="E36">
            <v>21</v>
          </cell>
          <cell r="F36">
            <v>7</v>
          </cell>
          <cell r="G36">
            <v>2</v>
          </cell>
          <cell r="H36">
            <v>1</v>
          </cell>
          <cell r="I36">
            <v>0</v>
          </cell>
        </row>
        <row r="37">
          <cell r="A37" t="str">
            <v>3Premises and accommodation of schools</v>
          </cell>
          <cell r="B37">
            <v>3</v>
          </cell>
          <cell r="C37" t="str">
            <v>Premises and accommodation of schools</v>
          </cell>
          <cell r="D37">
            <v>21</v>
          </cell>
          <cell r="E37">
            <v>14</v>
          </cell>
          <cell r="F37">
            <v>7</v>
          </cell>
          <cell r="G37">
            <v>0</v>
          </cell>
          <cell r="H37">
            <v>0</v>
          </cell>
          <cell r="I37">
            <v>0</v>
          </cell>
        </row>
        <row r="38">
          <cell r="A38" t="str">
            <v>4Premises and accommodation of schools</v>
          </cell>
          <cell r="B38" t="str">
            <v>4</v>
          </cell>
          <cell r="C38" t="str">
            <v>Premises and accommodation of schools</v>
          </cell>
          <cell r="D38">
            <v>57</v>
          </cell>
          <cell r="E38">
            <v>38</v>
          </cell>
          <cell r="F38">
            <v>16</v>
          </cell>
          <cell r="G38">
            <v>2</v>
          </cell>
          <cell r="H38">
            <v>1</v>
          </cell>
          <cell r="I38">
            <v>0</v>
          </cell>
        </row>
        <row r="41">
          <cell r="A41" t="str">
            <v>1Provision of information for parents, carers and others</v>
          </cell>
          <cell r="B41">
            <v>1</v>
          </cell>
          <cell r="C41" t="str">
            <v>Provision of information for parents, carers and others</v>
          </cell>
          <cell r="D41">
            <v>5</v>
          </cell>
          <cell r="E41">
            <v>4</v>
          </cell>
          <cell r="F41">
            <v>0</v>
          </cell>
          <cell r="G41">
            <v>1</v>
          </cell>
          <cell r="H41">
            <v>0</v>
          </cell>
          <cell r="I41">
            <v>0</v>
          </cell>
        </row>
        <row r="42">
          <cell r="A42" t="str">
            <v>2Provision of information for parents, carers and others</v>
          </cell>
          <cell r="B42">
            <v>2</v>
          </cell>
          <cell r="C42" t="str">
            <v>Provision of information for parents, carers and others</v>
          </cell>
          <cell r="D42">
            <v>31</v>
          </cell>
          <cell r="E42">
            <v>23</v>
          </cell>
          <cell r="F42">
            <v>0</v>
          </cell>
          <cell r="G42">
            <v>7</v>
          </cell>
          <cell r="H42">
            <v>1</v>
          </cell>
          <cell r="I42">
            <v>0</v>
          </cell>
        </row>
        <row r="43">
          <cell r="A43" t="str">
            <v>3Provision of information for parents, carers and others</v>
          </cell>
          <cell r="B43">
            <v>3</v>
          </cell>
          <cell r="C43" t="str">
            <v>Provision of information for parents, carers and others</v>
          </cell>
          <cell r="D43">
            <v>21</v>
          </cell>
          <cell r="E43">
            <v>17</v>
          </cell>
          <cell r="F43">
            <v>0</v>
          </cell>
          <cell r="G43">
            <v>3</v>
          </cell>
          <cell r="H43">
            <v>1</v>
          </cell>
          <cell r="I43">
            <v>0</v>
          </cell>
        </row>
        <row r="44">
          <cell r="A44" t="str">
            <v>4Provision of information for parents, carers and others</v>
          </cell>
          <cell r="B44" t="str">
            <v>4</v>
          </cell>
          <cell r="C44" t="str">
            <v>Provision of information for parents, carers and others</v>
          </cell>
          <cell r="D44">
            <v>57</v>
          </cell>
          <cell r="E44">
            <v>44</v>
          </cell>
          <cell r="F44">
            <v>0</v>
          </cell>
          <cell r="G44">
            <v>11</v>
          </cell>
          <cell r="H44">
            <v>2</v>
          </cell>
          <cell r="I44">
            <v>0</v>
          </cell>
        </row>
        <row r="46">
          <cell r="A46" t="str">
            <v>1Manner in which complaints are to be handled</v>
          </cell>
          <cell r="B46">
            <v>1</v>
          </cell>
          <cell r="C46" t="str">
            <v>Manner in which complaints are to be handled</v>
          </cell>
          <cell r="D46">
            <v>5</v>
          </cell>
          <cell r="E46">
            <v>4</v>
          </cell>
          <cell r="F46">
            <v>0</v>
          </cell>
          <cell r="G46">
            <v>1</v>
          </cell>
          <cell r="H46">
            <v>0</v>
          </cell>
          <cell r="I46">
            <v>0</v>
          </cell>
        </row>
        <row r="47">
          <cell r="A47" t="str">
            <v>2Manner in which complaints are to be handled</v>
          </cell>
          <cell r="B47">
            <v>2</v>
          </cell>
          <cell r="C47" t="str">
            <v>Manner in which complaints are to be handled</v>
          </cell>
          <cell r="D47">
            <v>31</v>
          </cell>
          <cell r="E47">
            <v>30</v>
          </cell>
          <cell r="F47">
            <v>1</v>
          </cell>
          <cell r="G47">
            <v>0</v>
          </cell>
          <cell r="H47">
            <v>0</v>
          </cell>
          <cell r="I47">
            <v>0</v>
          </cell>
        </row>
        <row r="48">
          <cell r="A48" t="str">
            <v>3Manner in which complaints are to be handled</v>
          </cell>
          <cell r="B48">
            <v>3</v>
          </cell>
          <cell r="C48" t="str">
            <v>Manner in which complaints are to be handled</v>
          </cell>
          <cell r="D48">
            <v>21</v>
          </cell>
          <cell r="E48">
            <v>19</v>
          </cell>
          <cell r="F48">
            <v>0</v>
          </cell>
          <cell r="G48">
            <v>1</v>
          </cell>
          <cell r="H48">
            <v>1</v>
          </cell>
          <cell r="I48">
            <v>0</v>
          </cell>
        </row>
        <row r="49">
          <cell r="A49" t="str">
            <v>4Manner in which complaints are to be handled</v>
          </cell>
          <cell r="B49" t="str">
            <v>4</v>
          </cell>
          <cell r="C49" t="str">
            <v>Manner in which complaints are to be handled</v>
          </cell>
          <cell r="D49">
            <v>57</v>
          </cell>
          <cell r="E49">
            <v>53</v>
          </cell>
          <cell r="F49">
            <v>1</v>
          </cell>
          <cell r="G49">
            <v>2</v>
          </cell>
          <cell r="H49">
            <v>1</v>
          </cell>
          <cell r="I49">
            <v>0</v>
          </cell>
        </row>
      </sheetData>
      <sheetData sheetId="12" refreshError="1"/>
      <sheetData sheetId="13">
        <row r="1">
          <cell r="A1" t="str">
            <v>Table 3b</v>
          </cell>
        </row>
        <row r="2">
          <cell r="A2" t="str">
            <v>Lookup</v>
          </cell>
          <cell r="B2" t="str">
            <v>Question Code</v>
          </cell>
          <cell r="C2" t="str">
            <v>Month Number</v>
          </cell>
          <cell r="D2" t="str">
            <v>Total number inspected</v>
          </cell>
          <cell r="E2" t="str">
            <v>Met</v>
          </cell>
          <cell r="F2" t="str">
            <v>Not Met</v>
          </cell>
          <cell r="G2" t="str">
            <v>Not applicable</v>
          </cell>
          <cell r="H2" t="str">
            <v>Not checked</v>
          </cell>
        </row>
        <row r="3">
          <cell r="A3" t="str">
            <v>11</v>
          </cell>
          <cell r="B3" t="str">
            <v>1--0</v>
          </cell>
          <cell r="C3">
            <v>1</v>
          </cell>
          <cell r="D3">
            <v>5</v>
          </cell>
          <cell r="E3">
            <v>0</v>
          </cell>
          <cell r="F3">
            <v>0</v>
          </cell>
          <cell r="G3">
            <v>0</v>
          </cell>
          <cell r="H3">
            <v>5</v>
          </cell>
        </row>
        <row r="4">
          <cell r="A4" t="str">
            <v>21</v>
          </cell>
          <cell r="B4" t="str">
            <v>1--0</v>
          </cell>
          <cell r="C4">
            <v>2</v>
          </cell>
          <cell r="D4">
            <v>31</v>
          </cell>
          <cell r="E4">
            <v>0</v>
          </cell>
          <cell r="F4">
            <v>0</v>
          </cell>
          <cell r="G4">
            <v>0</v>
          </cell>
          <cell r="H4">
            <v>31</v>
          </cell>
        </row>
        <row r="5">
          <cell r="A5" t="str">
            <v>31</v>
          </cell>
          <cell r="B5" t="str">
            <v>1--0</v>
          </cell>
          <cell r="C5">
            <v>3</v>
          </cell>
          <cell r="D5">
            <v>21</v>
          </cell>
          <cell r="E5">
            <v>0</v>
          </cell>
          <cell r="F5">
            <v>0</v>
          </cell>
          <cell r="G5">
            <v>0</v>
          </cell>
          <cell r="H5">
            <v>21</v>
          </cell>
        </row>
        <row r="6">
          <cell r="A6" t="str">
            <v>110</v>
          </cell>
          <cell r="B6" t="str">
            <v>10--0</v>
          </cell>
          <cell r="C6">
            <v>1</v>
          </cell>
          <cell r="D6">
            <v>5</v>
          </cell>
          <cell r="E6">
            <v>4</v>
          </cell>
          <cell r="F6">
            <v>0</v>
          </cell>
          <cell r="G6">
            <v>1</v>
          </cell>
          <cell r="H6">
            <v>0</v>
          </cell>
        </row>
        <row r="7">
          <cell r="A7" t="str">
            <v>210</v>
          </cell>
          <cell r="B7" t="str">
            <v>10--0</v>
          </cell>
          <cell r="C7">
            <v>2</v>
          </cell>
          <cell r="D7">
            <v>31</v>
          </cell>
          <cell r="E7">
            <v>18</v>
          </cell>
          <cell r="F7">
            <v>0</v>
          </cell>
          <cell r="G7">
            <v>13</v>
          </cell>
          <cell r="H7">
            <v>0</v>
          </cell>
        </row>
        <row r="8">
          <cell r="A8" t="str">
            <v>310</v>
          </cell>
          <cell r="B8" t="str">
            <v>10--0</v>
          </cell>
          <cell r="C8">
            <v>3</v>
          </cell>
          <cell r="D8">
            <v>21</v>
          </cell>
          <cell r="E8">
            <v>16</v>
          </cell>
          <cell r="F8">
            <v>0</v>
          </cell>
          <cell r="G8">
            <v>5</v>
          </cell>
          <cell r="H8">
            <v>0</v>
          </cell>
        </row>
        <row r="9">
          <cell r="A9" t="str">
            <v>1100</v>
          </cell>
          <cell r="B9" t="str">
            <v>100--0</v>
          </cell>
          <cell r="C9">
            <v>1</v>
          </cell>
          <cell r="D9">
            <v>5</v>
          </cell>
          <cell r="E9">
            <v>0</v>
          </cell>
          <cell r="F9">
            <v>0</v>
          </cell>
          <cell r="G9">
            <v>0</v>
          </cell>
          <cell r="H9">
            <v>5</v>
          </cell>
        </row>
        <row r="10">
          <cell r="A10" t="str">
            <v>2100</v>
          </cell>
          <cell r="B10" t="str">
            <v>100--0</v>
          </cell>
          <cell r="C10">
            <v>2</v>
          </cell>
          <cell r="D10">
            <v>31</v>
          </cell>
          <cell r="E10">
            <v>0</v>
          </cell>
          <cell r="F10">
            <v>0</v>
          </cell>
          <cell r="G10">
            <v>0</v>
          </cell>
          <cell r="H10">
            <v>31</v>
          </cell>
        </row>
        <row r="11">
          <cell r="A11" t="str">
            <v>3100</v>
          </cell>
          <cell r="B11" t="str">
            <v>100--0</v>
          </cell>
          <cell r="C11">
            <v>3</v>
          </cell>
          <cell r="D11">
            <v>21</v>
          </cell>
          <cell r="E11">
            <v>0</v>
          </cell>
          <cell r="F11">
            <v>0</v>
          </cell>
          <cell r="G11">
            <v>0</v>
          </cell>
          <cell r="H11">
            <v>21</v>
          </cell>
        </row>
        <row r="12">
          <cell r="A12" t="str">
            <v>1101</v>
          </cell>
          <cell r="B12" t="str">
            <v>101--0</v>
          </cell>
          <cell r="C12">
            <v>1</v>
          </cell>
          <cell r="D12">
            <v>5</v>
          </cell>
          <cell r="E12">
            <v>0</v>
          </cell>
          <cell r="F12">
            <v>0</v>
          </cell>
          <cell r="G12">
            <v>0</v>
          </cell>
          <cell r="H12">
            <v>5</v>
          </cell>
        </row>
        <row r="13">
          <cell r="A13" t="str">
            <v>2101</v>
          </cell>
          <cell r="B13" t="str">
            <v>101--0</v>
          </cell>
          <cell r="C13">
            <v>2</v>
          </cell>
          <cell r="D13">
            <v>31</v>
          </cell>
          <cell r="E13">
            <v>0</v>
          </cell>
          <cell r="F13">
            <v>0</v>
          </cell>
          <cell r="G13">
            <v>0</v>
          </cell>
          <cell r="H13">
            <v>31</v>
          </cell>
        </row>
        <row r="14">
          <cell r="A14" t="str">
            <v>3101</v>
          </cell>
          <cell r="B14" t="str">
            <v>101--0</v>
          </cell>
          <cell r="C14">
            <v>3</v>
          </cell>
          <cell r="D14">
            <v>21</v>
          </cell>
          <cell r="E14">
            <v>0</v>
          </cell>
          <cell r="F14">
            <v>0</v>
          </cell>
          <cell r="G14">
            <v>0</v>
          </cell>
          <cell r="H14">
            <v>21</v>
          </cell>
        </row>
        <row r="15">
          <cell r="A15" t="str">
            <v>1102</v>
          </cell>
          <cell r="B15" t="str">
            <v>102--0</v>
          </cell>
          <cell r="C15">
            <v>1</v>
          </cell>
          <cell r="D15">
            <v>5</v>
          </cell>
          <cell r="E15">
            <v>4</v>
          </cell>
          <cell r="F15">
            <v>0</v>
          </cell>
          <cell r="G15">
            <v>0</v>
          </cell>
          <cell r="H15">
            <v>1</v>
          </cell>
        </row>
        <row r="16">
          <cell r="A16" t="str">
            <v>2102</v>
          </cell>
          <cell r="B16" t="str">
            <v>102--0</v>
          </cell>
          <cell r="C16">
            <v>2</v>
          </cell>
          <cell r="D16">
            <v>31</v>
          </cell>
          <cell r="E16">
            <v>26</v>
          </cell>
          <cell r="F16">
            <v>1</v>
          </cell>
          <cell r="G16">
            <v>0</v>
          </cell>
          <cell r="H16">
            <v>4</v>
          </cell>
        </row>
        <row r="17">
          <cell r="A17" t="str">
            <v>3102</v>
          </cell>
          <cell r="B17" t="str">
            <v>102--0</v>
          </cell>
          <cell r="C17">
            <v>3</v>
          </cell>
          <cell r="D17">
            <v>21</v>
          </cell>
          <cell r="E17">
            <v>18</v>
          </cell>
          <cell r="F17">
            <v>1</v>
          </cell>
          <cell r="G17">
            <v>0</v>
          </cell>
          <cell r="H17">
            <v>2</v>
          </cell>
        </row>
        <row r="18">
          <cell r="A18" t="str">
            <v>1103</v>
          </cell>
          <cell r="B18" t="str">
            <v>103--0</v>
          </cell>
          <cell r="C18">
            <v>1</v>
          </cell>
          <cell r="D18">
            <v>5</v>
          </cell>
          <cell r="E18">
            <v>0</v>
          </cell>
          <cell r="F18">
            <v>0</v>
          </cell>
          <cell r="G18">
            <v>0</v>
          </cell>
          <cell r="H18">
            <v>5</v>
          </cell>
        </row>
        <row r="19">
          <cell r="A19" t="str">
            <v>2103</v>
          </cell>
          <cell r="B19" t="str">
            <v>103--0</v>
          </cell>
          <cell r="C19">
            <v>2</v>
          </cell>
          <cell r="D19">
            <v>31</v>
          </cell>
          <cell r="E19">
            <v>0</v>
          </cell>
          <cell r="F19">
            <v>0</v>
          </cell>
          <cell r="G19">
            <v>0</v>
          </cell>
          <cell r="H19">
            <v>31</v>
          </cell>
        </row>
        <row r="20">
          <cell r="A20" t="str">
            <v>3103</v>
          </cell>
          <cell r="B20" t="str">
            <v>103--0</v>
          </cell>
          <cell r="C20">
            <v>3</v>
          </cell>
          <cell r="D20">
            <v>21</v>
          </cell>
          <cell r="E20">
            <v>0</v>
          </cell>
          <cell r="F20">
            <v>0</v>
          </cell>
          <cell r="G20">
            <v>0</v>
          </cell>
          <cell r="H20">
            <v>21</v>
          </cell>
        </row>
        <row r="21">
          <cell r="A21" t="str">
            <v>1104</v>
          </cell>
          <cell r="B21" t="str">
            <v>104--0</v>
          </cell>
          <cell r="C21">
            <v>1</v>
          </cell>
          <cell r="D21">
            <v>5</v>
          </cell>
          <cell r="E21">
            <v>3</v>
          </cell>
          <cell r="F21">
            <v>1</v>
          </cell>
          <cell r="G21">
            <v>0</v>
          </cell>
          <cell r="H21">
            <v>1</v>
          </cell>
        </row>
        <row r="22">
          <cell r="A22" t="str">
            <v>2104</v>
          </cell>
          <cell r="B22" t="str">
            <v>104--0</v>
          </cell>
          <cell r="C22">
            <v>2</v>
          </cell>
          <cell r="D22">
            <v>31</v>
          </cell>
          <cell r="E22">
            <v>22</v>
          </cell>
          <cell r="F22">
            <v>5</v>
          </cell>
          <cell r="G22">
            <v>0</v>
          </cell>
          <cell r="H22">
            <v>4</v>
          </cell>
        </row>
        <row r="23">
          <cell r="A23" t="str">
            <v>3104</v>
          </cell>
          <cell r="B23" t="str">
            <v>104--0</v>
          </cell>
          <cell r="C23">
            <v>3</v>
          </cell>
          <cell r="D23">
            <v>21</v>
          </cell>
          <cell r="E23">
            <v>16</v>
          </cell>
          <cell r="F23">
            <v>3</v>
          </cell>
          <cell r="G23">
            <v>0</v>
          </cell>
          <cell r="H23">
            <v>2</v>
          </cell>
        </row>
        <row r="24">
          <cell r="A24" t="str">
            <v>1105</v>
          </cell>
          <cell r="B24" t="str">
            <v>105--0</v>
          </cell>
          <cell r="C24">
            <v>1</v>
          </cell>
          <cell r="D24">
            <v>5</v>
          </cell>
          <cell r="E24">
            <v>3</v>
          </cell>
          <cell r="F24">
            <v>1</v>
          </cell>
          <cell r="G24">
            <v>0</v>
          </cell>
          <cell r="H24">
            <v>1</v>
          </cell>
        </row>
        <row r="25">
          <cell r="A25" t="str">
            <v>2105</v>
          </cell>
          <cell r="B25" t="str">
            <v>105--0</v>
          </cell>
          <cell r="C25">
            <v>2</v>
          </cell>
          <cell r="D25">
            <v>31</v>
          </cell>
          <cell r="E25">
            <v>26</v>
          </cell>
          <cell r="F25">
            <v>1</v>
          </cell>
          <cell r="G25">
            <v>0</v>
          </cell>
          <cell r="H25">
            <v>4</v>
          </cell>
        </row>
        <row r="26">
          <cell r="A26" t="str">
            <v>3105</v>
          </cell>
          <cell r="B26" t="str">
            <v>105--0</v>
          </cell>
          <cell r="C26">
            <v>3</v>
          </cell>
          <cell r="D26">
            <v>21</v>
          </cell>
          <cell r="E26">
            <v>17</v>
          </cell>
          <cell r="F26">
            <v>2</v>
          </cell>
          <cell r="G26">
            <v>0</v>
          </cell>
          <cell r="H26">
            <v>2</v>
          </cell>
        </row>
        <row r="27">
          <cell r="A27" t="str">
            <v>1106</v>
          </cell>
          <cell r="B27" t="str">
            <v>106--0</v>
          </cell>
          <cell r="C27">
            <v>1</v>
          </cell>
          <cell r="D27">
            <v>5</v>
          </cell>
          <cell r="E27">
            <v>4</v>
          </cell>
          <cell r="F27">
            <v>0</v>
          </cell>
          <cell r="G27">
            <v>0</v>
          </cell>
          <cell r="H27">
            <v>1</v>
          </cell>
        </row>
        <row r="28">
          <cell r="A28" t="str">
            <v>2106</v>
          </cell>
          <cell r="B28" t="str">
            <v>106--0</v>
          </cell>
          <cell r="C28">
            <v>2</v>
          </cell>
          <cell r="D28">
            <v>31</v>
          </cell>
          <cell r="E28">
            <v>27</v>
          </cell>
          <cell r="F28">
            <v>0</v>
          </cell>
          <cell r="G28">
            <v>0</v>
          </cell>
          <cell r="H28">
            <v>4</v>
          </cell>
        </row>
        <row r="29">
          <cell r="A29" t="str">
            <v>3106</v>
          </cell>
          <cell r="B29" t="str">
            <v>106--0</v>
          </cell>
          <cell r="C29">
            <v>3</v>
          </cell>
          <cell r="D29">
            <v>21</v>
          </cell>
          <cell r="E29">
            <v>19</v>
          </cell>
          <cell r="F29">
            <v>0</v>
          </cell>
          <cell r="G29">
            <v>0</v>
          </cell>
          <cell r="H29">
            <v>2</v>
          </cell>
        </row>
        <row r="30">
          <cell r="A30" t="str">
            <v>1107</v>
          </cell>
          <cell r="B30" t="str">
            <v>107--0</v>
          </cell>
          <cell r="C30">
            <v>1</v>
          </cell>
          <cell r="D30">
            <v>5</v>
          </cell>
          <cell r="E30">
            <v>0</v>
          </cell>
          <cell r="F30">
            <v>0</v>
          </cell>
          <cell r="G30">
            <v>4</v>
          </cell>
          <cell r="H30">
            <v>1</v>
          </cell>
        </row>
        <row r="31">
          <cell r="A31" t="str">
            <v>2107</v>
          </cell>
          <cell r="B31" t="str">
            <v>107--0</v>
          </cell>
          <cell r="C31">
            <v>2</v>
          </cell>
          <cell r="D31">
            <v>31</v>
          </cell>
          <cell r="E31">
            <v>2</v>
          </cell>
          <cell r="F31">
            <v>0</v>
          </cell>
          <cell r="G31">
            <v>25</v>
          </cell>
          <cell r="H31">
            <v>4</v>
          </cell>
        </row>
        <row r="32">
          <cell r="A32" t="str">
            <v>3107</v>
          </cell>
          <cell r="B32" t="str">
            <v>107--0</v>
          </cell>
          <cell r="C32">
            <v>3</v>
          </cell>
          <cell r="D32">
            <v>21</v>
          </cell>
          <cell r="E32">
            <v>3</v>
          </cell>
          <cell r="F32">
            <v>0</v>
          </cell>
          <cell r="G32">
            <v>16</v>
          </cell>
          <cell r="H32">
            <v>2</v>
          </cell>
        </row>
        <row r="33">
          <cell r="A33" t="str">
            <v>1108</v>
          </cell>
          <cell r="B33" t="str">
            <v>108--0</v>
          </cell>
          <cell r="C33">
            <v>1</v>
          </cell>
          <cell r="D33">
            <v>5</v>
          </cell>
          <cell r="E33">
            <v>4</v>
          </cell>
          <cell r="F33">
            <v>0</v>
          </cell>
          <cell r="G33">
            <v>0</v>
          </cell>
          <cell r="H33">
            <v>1</v>
          </cell>
        </row>
        <row r="34">
          <cell r="A34" t="str">
            <v>2108</v>
          </cell>
          <cell r="B34" t="str">
            <v>108--0</v>
          </cell>
          <cell r="C34">
            <v>2</v>
          </cell>
          <cell r="D34">
            <v>31</v>
          </cell>
          <cell r="E34">
            <v>27</v>
          </cell>
          <cell r="F34">
            <v>0</v>
          </cell>
          <cell r="G34">
            <v>0</v>
          </cell>
          <cell r="H34">
            <v>4</v>
          </cell>
        </row>
        <row r="35">
          <cell r="A35" t="str">
            <v>3108</v>
          </cell>
          <cell r="B35" t="str">
            <v>108--0</v>
          </cell>
          <cell r="C35">
            <v>3</v>
          </cell>
          <cell r="D35">
            <v>21</v>
          </cell>
          <cell r="E35">
            <v>19</v>
          </cell>
          <cell r="F35">
            <v>0</v>
          </cell>
          <cell r="G35">
            <v>0</v>
          </cell>
          <cell r="H35">
            <v>2</v>
          </cell>
        </row>
        <row r="36">
          <cell r="A36" t="str">
            <v>1109</v>
          </cell>
          <cell r="B36" t="str">
            <v>109--0</v>
          </cell>
          <cell r="C36">
            <v>1</v>
          </cell>
          <cell r="D36">
            <v>5</v>
          </cell>
          <cell r="E36">
            <v>4</v>
          </cell>
          <cell r="F36">
            <v>0</v>
          </cell>
          <cell r="G36">
            <v>0</v>
          </cell>
          <cell r="H36">
            <v>1</v>
          </cell>
        </row>
        <row r="37">
          <cell r="A37" t="str">
            <v>2109</v>
          </cell>
          <cell r="B37" t="str">
            <v>109--0</v>
          </cell>
          <cell r="C37">
            <v>2</v>
          </cell>
          <cell r="D37">
            <v>31</v>
          </cell>
          <cell r="E37">
            <v>27</v>
          </cell>
          <cell r="F37">
            <v>0</v>
          </cell>
          <cell r="G37">
            <v>0</v>
          </cell>
          <cell r="H37">
            <v>4</v>
          </cell>
        </row>
        <row r="38">
          <cell r="A38" t="str">
            <v>3109</v>
          </cell>
          <cell r="B38" t="str">
            <v>109--0</v>
          </cell>
          <cell r="C38">
            <v>3</v>
          </cell>
          <cell r="D38">
            <v>21</v>
          </cell>
          <cell r="E38">
            <v>19</v>
          </cell>
          <cell r="F38">
            <v>0</v>
          </cell>
          <cell r="G38">
            <v>0</v>
          </cell>
          <cell r="H38">
            <v>2</v>
          </cell>
        </row>
        <row r="39">
          <cell r="A39" t="str">
            <v>111</v>
          </cell>
          <cell r="B39" t="str">
            <v>11--0</v>
          </cell>
          <cell r="C39">
            <v>1</v>
          </cell>
          <cell r="D39">
            <v>5</v>
          </cell>
          <cell r="E39">
            <v>1</v>
          </cell>
          <cell r="F39">
            <v>0</v>
          </cell>
          <cell r="G39">
            <v>4</v>
          </cell>
          <cell r="H39">
            <v>0</v>
          </cell>
        </row>
        <row r="40">
          <cell r="A40" t="str">
            <v>211</v>
          </cell>
          <cell r="B40" t="str">
            <v>11--0</v>
          </cell>
          <cell r="C40">
            <v>2</v>
          </cell>
          <cell r="D40">
            <v>31</v>
          </cell>
          <cell r="E40">
            <v>6</v>
          </cell>
          <cell r="F40">
            <v>0</v>
          </cell>
          <cell r="G40">
            <v>25</v>
          </cell>
          <cell r="H40">
            <v>0</v>
          </cell>
        </row>
        <row r="41">
          <cell r="A41" t="str">
            <v>311</v>
          </cell>
          <cell r="B41" t="str">
            <v>11--0</v>
          </cell>
          <cell r="C41">
            <v>3</v>
          </cell>
          <cell r="D41">
            <v>21</v>
          </cell>
          <cell r="E41">
            <v>5</v>
          </cell>
          <cell r="F41">
            <v>0</v>
          </cell>
          <cell r="G41">
            <v>16</v>
          </cell>
          <cell r="H41">
            <v>0</v>
          </cell>
        </row>
        <row r="42">
          <cell r="A42" t="str">
            <v>1110</v>
          </cell>
          <cell r="B42" t="str">
            <v>110--0</v>
          </cell>
          <cell r="C42">
            <v>1</v>
          </cell>
          <cell r="D42">
            <v>5</v>
          </cell>
          <cell r="E42">
            <v>2</v>
          </cell>
          <cell r="F42">
            <v>0</v>
          </cell>
          <cell r="G42">
            <v>2</v>
          </cell>
          <cell r="H42">
            <v>1</v>
          </cell>
        </row>
        <row r="43">
          <cell r="A43" t="str">
            <v>2110</v>
          </cell>
          <cell r="B43" t="str">
            <v>110--0</v>
          </cell>
          <cell r="C43">
            <v>2</v>
          </cell>
          <cell r="D43">
            <v>31</v>
          </cell>
          <cell r="E43">
            <v>6</v>
          </cell>
          <cell r="F43">
            <v>2</v>
          </cell>
          <cell r="G43">
            <v>19</v>
          </cell>
          <cell r="H43">
            <v>4</v>
          </cell>
        </row>
        <row r="44">
          <cell r="A44" t="str">
            <v>3110</v>
          </cell>
          <cell r="B44" t="str">
            <v>110--0</v>
          </cell>
          <cell r="C44">
            <v>3</v>
          </cell>
          <cell r="D44">
            <v>21</v>
          </cell>
          <cell r="E44">
            <v>7</v>
          </cell>
          <cell r="F44">
            <v>2</v>
          </cell>
          <cell r="G44">
            <v>10</v>
          </cell>
          <cell r="H44">
            <v>2</v>
          </cell>
        </row>
        <row r="45">
          <cell r="A45" t="str">
            <v>1111</v>
          </cell>
          <cell r="B45" t="str">
            <v>111--0</v>
          </cell>
          <cell r="C45">
            <v>1</v>
          </cell>
          <cell r="D45">
            <v>5</v>
          </cell>
          <cell r="E45">
            <v>0</v>
          </cell>
          <cell r="F45">
            <v>0</v>
          </cell>
          <cell r="G45">
            <v>4</v>
          </cell>
          <cell r="H45">
            <v>1</v>
          </cell>
        </row>
        <row r="46">
          <cell r="A46" t="str">
            <v>2111</v>
          </cell>
          <cell r="B46" t="str">
            <v>111--0</v>
          </cell>
          <cell r="C46">
            <v>2</v>
          </cell>
          <cell r="D46">
            <v>31</v>
          </cell>
          <cell r="E46">
            <v>8</v>
          </cell>
          <cell r="F46">
            <v>1</v>
          </cell>
          <cell r="G46">
            <v>18</v>
          </cell>
          <cell r="H46">
            <v>4</v>
          </cell>
        </row>
        <row r="47">
          <cell r="A47" t="str">
            <v>3111</v>
          </cell>
          <cell r="B47" t="str">
            <v>111--0</v>
          </cell>
          <cell r="C47">
            <v>3</v>
          </cell>
          <cell r="D47">
            <v>21</v>
          </cell>
          <cell r="E47">
            <v>11</v>
          </cell>
          <cell r="F47">
            <v>0</v>
          </cell>
          <cell r="G47">
            <v>8</v>
          </cell>
          <cell r="H47">
            <v>2</v>
          </cell>
        </row>
        <row r="48">
          <cell r="A48" t="str">
            <v>1112</v>
          </cell>
          <cell r="B48" t="str">
            <v>112--0</v>
          </cell>
          <cell r="C48">
            <v>1</v>
          </cell>
          <cell r="D48">
            <v>5</v>
          </cell>
          <cell r="E48">
            <v>0</v>
          </cell>
          <cell r="F48">
            <v>0</v>
          </cell>
          <cell r="G48">
            <v>0</v>
          </cell>
          <cell r="H48">
            <v>5</v>
          </cell>
        </row>
        <row r="49">
          <cell r="A49" t="str">
            <v>2112</v>
          </cell>
          <cell r="B49" t="str">
            <v>112--0</v>
          </cell>
          <cell r="C49">
            <v>2</v>
          </cell>
          <cell r="D49">
            <v>31</v>
          </cell>
          <cell r="E49">
            <v>0</v>
          </cell>
          <cell r="F49">
            <v>0</v>
          </cell>
          <cell r="G49">
            <v>0</v>
          </cell>
          <cell r="H49">
            <v>31</v>
          </cell>
        </row>
        <row r="50">
          <cell r="A50" t="str">
            <v>3112</v>
          </cell>
          <cell r="B50" t="str">
            <v>112--0</v>
          </cell>
          <cell r="C50">
            <v>3</v>
          </cell>
          <cell r="D50">
            <v>21</v>
          </cell>
          <cell r="E50">
            <v>0</v>
          </cell>
          <cell r="F50">
            <v>0</v>
          </cell>
          <cell r="G50">
            <v>0</v>
          </cell>
          <cell r="H50">
            <v>21</v>
          </cell>
        </row>
        <row r="51">
          <cell r="A51" t="str">
            <v>1113</v>
          </cell>
          <cell r="B51" t="str">
            <v>113--0</v>
          </cell>
          <cell r="C51">
            <v>1</v>
          </cell>
          <cell r="D51">
            <v>5</v>
          </cell>
          <cell r="E51">
            <v>0</v>
          </cell>
          <cell r="F51">
            <v>0</v>
          </cell>
          <cell r="G51">
            <v>0</v>
          </cell>
          <cell r="H51">
            <v>5</v>
          </cell>
        </row>
        <row r="52">
          <cell r="A52" t="str">
            <v>2113</v>
          </cell>
          <cell r="B52" t="str">
            <v>113--0</v>
          </cell>
          <cell r="C52">
            <v>2</v>
          </cell>
          <cell r="D52">
            <v>31</v>
          </cell>
          <cell r="E52">
            <v>0</v>
          </cell>
          <cell r="F52">
            <v>0</v>
          </cell>
          <cell r="G52">
            <v>0</v>
          </cell>
          <cell r="H52">
            <v>31</v>
          </cell>
        </row>
        <row r="53">
          <cell r="A53" t="str">
            <v>3113</v>
          </cell>
          <cell r="B53" t="str">
            <v>113--0</v>
          </cell>
          <cell r="C53">
            <v>3</v>
          </cell>
          <cell r="D53">
            <v>21</v>
          </cell>
          <cell r="E53">
            <v>0</v>
          </cell>
          <cell r="F53">
            <v>0</v>
          </cell>
          <cell r="G53">
            <v>0</v>
          </cell>
          <cell r="H53">
            <v>21</v>
          </cell>
        </row>
        <row r="54">
          <cell r="A54" t="str">
            <v>1114</v>
          </cell>
          <cell r="B54" t="str">
            <v>114--0</v>
          </cell>
          <cell r="C54">
            <v>1</v>
          </cell>
          <cell r="D54">
            <v>5</v>
          </cell>
          <cell r="E54">
            <v>4</v>
          </cell>
          <cell r="F54">
            <v>0</v>
          </cell>
          <cell r="G54">
            <v>0</v>
          </cell>
          <cell r="H54">
            <v>1</v>
          </cell>
        </row>
        <row r="55">
          <cell r="A55" t="str">
            <v>2114</v>
          </cell>
          <cell r="B55" t="str">
            <v>114--0</v>
          </cell>
          <cell r="C55">
            <v>2</v>
          </cell>
          <cell r="D55">
            <v>31</v>
          </cell>
          <cell r="E55">
            <v>27</v>
          </cell>
          <cell r="F55">
            <v>0</v>
          </cell>
          <cell r="G55">
            <v>0</v>
          </cell>
          <cell r="H55">
            <v>4</v>
          </cell>
        </row>
        <row r="56">
          <cell r="A56" t="str">
            <v>3114</v>
          </cell>
          <cell r="B56" t="str">
            <v>114--0</v>
          </cell>
          <cell r="C56">
            <v>3</v>
          </cell>
          <cell r="D56">
            <v>21</v>
          </cell>
          <cell r="E56">
            <v>19</v>
          </cell>
          <cell r="F56">
            <v>0</v>
          </cell>
          <cell r="G56">
            <v>0</v>
          </cell>
          <cell r="H56">
            <v>2</v>
          </cell>
        </row>
        <row r="57">
          <cell r="A57" t="str">
            <v>1115</v>
          </cell>
          <cell r="B57" t="str">
            <v>115--0</v>
          </cell>
          <cell r="C57">
            <v>1</v>
          </cell>
          <cell r="D57">
            <v>5</v>
          </cell>
          <cell r="E57">
            <v>4</v>
          </cell>
          <cell r="F57">
            <v>0</v>
          </cell>
          <cell r="G57">
            <v>0</v>
          </cell>
          <cell r="H57">
            <v>1</v>
          </cell>
        </row>
        <row r="58">
          <cell r="A58" t="str">
            <v>2115</v>
          </cell>
          <cell r="B58" t="str">
            <v>115--0</v>
          </cell>
          <cell r="C58">
            <v>2</v>
          </cell>
          <cell r="D58">
            <v>31</v>
          </cell>
          <cell r="E58">
            <v>27</v>
          </cell>
          <cell r="F58">
            <v>0</v>
          </cell>
          <cell r="G58">
            <v>0</v>
          </cell>
          <cell r="H58">
            <v>4</v>
          </cell>
        </row>
        <row r="59">
          <cell r="A59" t="str">
            <v>3115</v>
          </cell>
          <cell r="B59" t="str">
            <v>115--0</v>
          </cell>
          <cell r="C59">
            <v>3</v>
          </cell>
          <cell r="D59">
            <v>21</v>
          </cell>
          <cell r="E59">
            <v>18</v>
          </cell>
          <cell r="F59">
            <v>1</v>
          </cell>
          <cell r="G59">
            <v>0</v>
          </cell>
          <cell r="H59">
            <v>2</v>
          </cell>
        </row>
        <row r="60">
          <cell r="A60" t="str">
            <v>1116</v>
          </cell>
          <cell r="B60" t="str">
            <v>116--0</v>
          </cell>
          <cell r="C60">
            <v>1</v>
          </cell>
          <cell r="D60">
            <v>5</v>
          </cell>
          <cell r="E60">
            <v>4</v>
          </cell>
          <cell r="F60">
            <v>0</v>
          </cell>
          <cell r="G60">
            <v>0</v>
          </cell>
          <cell r="H60">
            <v>1</v>
          </cell>
        </row>
        <row r="61">
          <cell r="A61" t="str">
            <v>2116</v>
          </cell>
          <cell r="B61" t="str">
            <v>116--0</v>
          </cell>
          <cell r="C61">
            <v>2</v>
          </cell>
          <cell r="D61">
            <v>31</v>
          </cell>
          <cell r="E61">
            <v>27</v>
          </cell>
          <cell r="F61">
            <v>0</v>
          </cell>
          <cell r="G61">
            <v>0</v>
          </cell>
          <cell r="H61">
            <v>4</v>
          </cell>
        </row>
        <row r="62">
          <cell r="A62" t="str">
            <v>3116</v>
          </cell>
          <cell r="B62" t="str">
            <v>116--0</v>
          </cell>
          <cell r="C62">
            <v>3</v>
          </cell>
          <cell r="D62">
            <v>21</v>
          </cell>
          <cell r="E62">
            <v>19</v>
          </cell>
          <cell r="F62">
            <v>0</v>
          </cell>
          <cell r="G62">
            <v>0</v>
          </cell>
          <cell r="H62">
            <v>2</v>
          </cell>
        </row>
        <row r="63">
          <cell r="A63" t="str">
            <v>1117</v>
          </cell>
          <cell r="B63" t="str">
            <v>117--0</v>
          </cell>
          <cell r="C63">
            <v>1</v>
          </cell>
          <cell r="D63">
            <v>5</v>
          </cell>
          <cell r="E63">
            <v>4</v>
          </cell>
          <cell r="F63">
            <v>0</v>
          </cell>
          <cell r="G63">
            <v>0</v>
          </cell>
          <cell r="H63">
            <v>1</v>
          </cell>
        </row>
        <row r="64">
          <cell r="A64" t="str">
            <v>2117</v>
          </cell>
          <cell r="B64" t="str">
            <v>117--0</v>
          </cell>
          <cell r="C64">
            <v>2</v>
          </cell>
          <cell r="D64">
            <v>31</v>
          </cell>
          <cell r="E64">
            <v>27</v>
          </cell>
          <cell r="F64">
            <v>0</v>
          </cell>
          <cell r="G64">
            <v>0</v>
          </cell>
          <cell r="H64">
            <v>4</v>
          </cell>
        </row>
        <row r="65">
          <cell r="A65" t="str">
            <v>3117</v>
          </cell>
          <cell r="B65" t="str">
            <v>117--0</v>
          </cell>
          <cell r="C65">
            <v>3</v>
          </cell>
          <cell r="D65">
            <v>21</v>
          </cell>
          <cell r="E65">
            <v>19</v>
          </cell>
          <cell r="F65">
            <v>0</v>
          </cell>
          <cell r="G65">
            <v>0</v>
          </cell>
          <cell r="H65">
            <v>2</v>
          </cell>
        </row>
        <row r="66">
          <cell r="A66" t="str">
            <v>1118</v>
          </cell>
          <cell r="B66" t="str">
            <v>118--0</v>
          </cell>
          <cell r="C66">
            <v>1</v>
          </cell>
          <cell r="D66">
            <v>5</v>
          </cell>
          <cell r="E66">
            <v>4</v>
          </cell>
          <cell r="F66">
            <v>0</v>
          </cell>
          <cell r="G66">
            <v>0</v>
          </cell>
          <cell r="H66">
            <v>1</v>
          </cell>
        </row>
        <row r="67">
          <cell r="A67" t="str">
            <v>2118</v>
          </cell>
          <cell r="B67" t="str">
            <v>118--0</v>
          </cell>
          <cell r="C67">
            <v>2</v>
          </cell>
          <cell r="D67">
            <v>31</v>
          </cell>
          <cell r="E67">
            <v>27</v>
          </cell>
          <cell r="F67">
            <v>0</v>
          </cell>
          <cell r="G67">
            <v>0</v>
          </cell>
          <cell r="H67">
            <v>4</v>
          </cell>
        </row>
        <row r="68">
          <cell r="A68" t="str">
            <v>3118</v>
          </cell>
          <cell r="B68" t="str">
            <v>118--0</v>
          </cell>
          <cell r="C68">
            <v>3</v>
          </cell>
          <cell r="D68">
            <v>21</v>
          </cell>
          <cell r="E68">
            <v>19</v>
          </cell>
          <cell r="F68">
            <v>0</v>
          </cell>
          <cell r="G68">
            <v>0</v>
          </cell>
          <cell r="H68">
            <v>2</v>
          </cell>
        </row>
        <row r="69">
          <cell r="A69" t="str">
            <v>1119</v>
          </cell>
          <cell r="B69" t="str">
            <v>119--0</v>
          </cell>
          <cell r="C69">
            <v>1</v>
          </cell>
          <cell r="D69">
            <v>5</v>
          </cell>
          <cell r="E69">
            <v>4</v>
          </cell>
          <cell r="F69">
            <v>0</v>
          </cell>
          <cell r="G69">
            <v>0</v>
          </cell>
          <cell r="H69">
            <v>1</v>
          </cell>
        </row>
        <row r="70">
          <cell r="A70" t="str">
            <v>2119</v>
          </cell>
          <cell r="B70" t="str">
            <v>119--0</v>
          </cell>
          <cell r="C70">
            <v>2</v>
          </cell>
          <cell r="D70">
            <v>31</v>
          </cell>
          <cell r="E70">
            <v>27</v>
          </cell>
          <cell r="F70">
            <v>0</v>
          </cell>
          <cell r="G70">
            <v>0</v>
          </cell>
          <cell r="H70">
            <v>4</v>
          </cell>
        </row>
        <row r="71">
          <cell r="A71" t="str">
            <v>3119</v>
          </cell>
          <cell r="B71" t="str">
            <v>119--0</v>
          </cell>
          <cell r="C71">
            <v>3</v>
          </cell>
          <cell r="D71">
            <v>21</v>
          </cell>
          <cell r="E71">
            <v>19</v>
          </cell>
          <cell r="F71">
            <v>0</v>
          </cell>
          <cell r="G71">
            <v>0</v>
          </cell>
          <cell r="H71">
            <v>2</v>
          </cell>
        </row>
        <row r="72">
          <cell r="A72" t="str">
            <v>112</v>
          </cell>
          <cell r="B72" t="str">
            <v>12--0</v>
          </cell>
          <cell r="C72">
            <v>1</v>
          </cell>
          <cell r="D72">
            <v>5</v>
          </cell>
          <cell r="E72">
            <v>4</v>
          </cell>
          <cell r="F72">
            <v>1</v>
          </cell>
          <cell r="G72">
            <v>0</v>
          </cell>
          <cell r="H72">
            <v>0</v>
          </cell>
        </row>
        <row r="73">
          <cell r="A73" t="str">
            <v>212</v>
          </cell>
          <cell r="B73" t="str">
            <v>12--0</v>
          </cell>
          <cell r="C73">
            <v>2</v>
          </cell>
          <cell r="D73">
            <v>31</v>
          </cell>
          <cell r="E73">
            <v>31</v>
          </cell>
          <cell r="F73">
            <v>0</v>
          </cell>
          <cell r="G73">
            <v>0</v>
          </cell>
          <cell r="H73">
            <v>0</v>
          </cell>
        </row>
        <row r="74">
          <cell r="A74" t="str">
            <v>312</v>
          </cell>
          <cell r="B74" t="str">
            <v>12--0</v>
          </cell>
          <cell r="C74">
            <v>3</v>
          </cell>
          <cell r="D74">
            <v>21</v>
          </cell>
          <cell r="E74">
            <v>21</v>
          </cell>
          <cell r="F74">
            <v>0</v>
          </cell>
          <cell r="G74">
            <v>0</v>
          </cell>
          <cell r="H74">
            <v>0</v>
          </cell>
        </row>
        <row r="75">
          <cell r="A75" t="str">
            <v>1120</v>
          </cell>
          <cell r="B75" t="str">
            <v>120--0</v>
          </cell>
          <cell r="C75">
            <v>1</v>
          </cell>
          <cell r="D75">
            <v>5</v>
          </cell>
          <cell r="E75">
            <v>3</v>
          </cell>
          <cell r="F75">
            <v>1</v>
          </cell>
          <cell r="G75">
            <v>0</v>
          </cell>
          <cell r="H75">
            <v>1</v>
          </cell>
        </row>
        <row r="76">
          <cell r="A76" t="str">
            <v>2120</v>
          </cell>
          <cell r="B76" t="str">
            <v>120--0</v>
          </cell>
          <cell r="C76">
            <v>2</v>
          </cell>
          <cell r="D76">
            <v>31</v>
          </cell>
          <cell r="E76">
            <v>27</v>
          </cell>
          <cell r="F76">
            <v>0</v>
          </cell>
          <cell r="G76">
            <v>0</v>
          </cell>
          <cell r="H76">
            <v>4</v>
          </cell>
        </row>
        <row r="77">
          <cell r="A77" t="str">
            <v>3120</v>
          </cell>
          <cell r="B77" t="str">
            <v>120--0</v>
          </cell>
          <cell r="C77">
            <v>3</v>
          </cell>
          <cell r="D77">
            <v>21</v>
          </cell>
          <cell r="E77">
            <v>17</v>
          </cell>
          <cell r="F77">
            <v>2</v>
          </cell>
          <cell r="G77">
            <v>0</v>
          </cell>
          <cell r="H77">
            <v>2</v>
          </cell>
        </row>
        <row r="78">
          <cell r="A78" t="str">
            <v>1121</v>
          </cell>
          <cell r="B78" t="str">
            <v>121--0</v>
          </cell>
          <cell r="C78">
            <v>1</v>
          </cell>
          <cell r="D78">
            <v>5</v>
          </cell>
          <cell r="E78">
            <v>4</v>
          </cell>
          <cell r="F78">
            <v>0</v>
          </cell>
          <cell r="G78">
            <v>0</v>
          </cell>
          <cell r="H78">
            <v>1</v>
          </cell>
        </row>
        <row r="79">
          <cell r="A79" t="str">
            <v>2121</v>
          </cell>
          <cell r="B79" t="str">
            <v>121--0</v>
          </cell>
          <cell r="C79">
            <v>2</v>
          </cell>
          <cell r="D79">
            <v>31</v>
          </cell>
          <cell r="E79">
            <v>27</v>
          </cell>
          <cell r="F79">
            <v>0</v>
          </cell>
          <cell r="G79">
            <v>0</v>
          </cell>
          <cell r="H79">
            <v>4</v>
          </cell>
        </row>
        <row r="80">
          <cell r="A80" t="str">
            <v>3121</v>
          </cell>
          <cell r="B80" t="str">
            <v>121--0</v>
          </cell>
          <cell r="C80">
            <v>3</v>
          </cell>
          <cell r="D80">
            <v>21</v>
          </cell>
          <cell r="E80">
            <v>19</v>
          </cell>
          <cell r="F80">
            <v>0</v>
          </cell>
          <cell r="G80">
            <v>0</v>
          </cell>
          <cell r="H80">
            <v>2</v>
          </cell>
        </row>
        <row r="81">
          <cell r="A81" t="str">
            <v>1122</v>
          </cell>
          <cell r="B81" t="str">
            <v>122--0</v>
          </cell>
          <cell r="C81">
            <v>1</v>
          </cell>
          <cell r="D81">
            <v>5</v>
          </cell>
          <cell r="E81">
            <v>4</v>
          </cell>
          <cell r="F81">
            <v>0</v>
          </cell>
          <cell r="G81">
            <v>0</v>
          </cell>
          <cell r="H81">
            <v>1</v>
          </cell>
        </row>
        <row r="82">
          <cell r="A82" t="str">
            <v>2122</v>
          </cell>
          <cell r="B82" t="str">
            <v>122--0</v>
          </cell>
          <cell r="C82">
            <v>2</v>
          </cell>
          <cell r="D82">
            <v>31</v>
          </cell>
          <cell r="E82">
            <v>27</v>
          </cell>
          <cell r="F82">
            <v>0</v>
          </cell>
          <cell r="G82">
            <v>0</v>
          </cell>
          <cell r="H82">
            <v>4</v>
          </cell>
        </row>
        <row r="83">
          <cell r="A83" t="str">
            <v>3122</v>
          </cell>
          <cell r="B83" t="str">
            <v>122--0</v>
          </cell>
          <cell r="C83">
            <v>3</v>
          </cell>
          <cell r="D83">
            <v>21</v>
          </cell>
          <cell r="E83">
            <v>18</v>
          </cell>
          <cell r="F83">
            <v>1</v>
          </cell>
          <cell r="G83">
            <v>0</v>
          </cell>
          <cell r="H83">
            <v>2</v>
          </cell>
        </row>
        <row r="84">
          <cell r="A84" t="str">
            <v>1123</v>
          </cell>
          <cell r="B84" t="str">
            <v>123--0</v>
          </cell>
          <cell r="C84">
            <v>1</v>
          </cell>
          <cell r="D84">
            <v>5</v>
          </cell>
          <cell r="E84">
            <v>3</v>
          </cell>
          <cell r="F84">
            <v>1</v>
          </cell>
          <cell r="G84">
            <v>0</v>
          </cell>
          <cell r="H84">
            <v>1</v>
          </cell>
        </row>
        <row r="85">
          <cell r="A85" t="str">
            <v>2123</v>
          </cell>
          <cell r="B85" t="str">
            <v>123--0</v>
          </cell>
          <cell r="C85">
            <v>2</v>
          </cell>
          <cell r="D85">
            <v>31</v>
          </cell>
          <cell r="E85">
            <v>26</v>
          </cell>
          <cell r="F85">
            <v>1</v>
          </cell>
          <cell r="G85">
            <v>0</v>
          </cell>
          <cell r="H85">
            <v>4</v>
          </cell>
        </row>
        <row r="86">
          <cell r="A86" t="str">
            <v>3123</v>
          </cell>
          <cell r="B86" t="str">
            <v>123--0</v>
          </cell>
          <cell r="C86">
            <v>3</v>
          </cell>
          <cell r="D86">
            <v>21</v>
          </cell>
          <cell r="E86">
            <v>17</v>
          </cell>
          <cell r="F86">
            <v>2</v>
          </cell>
          <cell r="G86">
            <v>0</v>
          </cell>
          <cell r="H86">
            <v>2</v>
          </cell>
        </row>
        <row r="87">
          <cell r="A87" t="str">
            <v>1124</v>
          </cell>
          <cell r="B87" t="str">
            <v>124--0</v>
          </cell>
          <cell r="C87">
            <v>1</v>
          </cell>
          <cell r="D87">
            <v>5</v>
          </cell>
          <cell r="E87">
            <v>3</v>
          </cell>
          <cell r="F87">
            <v>1</v>
          </cell>
          <cell r="G87">
            <v>0</v>
          </cell>
          <cell r="H87">
            <v>1</v>
          </cell>
        </row>
        <row r="88">
          <cell r="A88" t="str">
            <v>2124</v>
          </cell>
          <cell r="B88" t="str">
            <v>124--0</v>
          </cell>
          <cell r="C88">
            <v>2</v>
          </cell>
          <cell r="D88">
            <v>31</v>
          </cell>
          <cell r="E88">
            <v>27</v>
          </cell>
          <cell r="F88">
            <v>0</v>
          </cell>
          <cell r="G88">
            <v>0</v>
          </cell>
          <cell r="H88">
            <v>4</v>
          </cell>
        </row>
        <row r="89">
          <cell r="A89" t="str">
            <v>3124</v>
          </cell>
          <cell r="B89" t="str">
            <v>124--0</v>
          </cell>
          <cell r="C89">
            <v>3</v>
          </cell>
          <cell r="D89">
            <v>21</v>
          </cell>
          <cell r="E89">
            <v>17</v>
          </cell>
          <cell r="F89">
            <v>2</v>
          </cell>
          <cell r="G89">
            <v>0</v>
          </cell>
          <cell r="H89">
            <v>2</v>
          </cell>
        </row>
        <row r="90">
          <cell r="A90" t="str">
            <v>1125</v>
          </cell>
          <cell r="B90" t="str">
            <v>125--0</v>
          </cell>
          <cell r="C90">
            <v>1</v>
          </cell>
          <cell r="D90">
            <v>5</v>
          </cell>
          <cell r="E90">
            <v>0</v>
          </cell>
          <cell r="F90">
            <v>0</v>
          </cell>
          <cell r="G90">
            <v>4</v>
          </cell>
          <cell r="H90">
            <v>1</v>
          </cell>
        </row>
        <row r="91">
          <cell r="A91" t="str">
            <v>2125</v>
          </cell>
          <cell r="B91" t="str">
            <v>125--0</v>
          </cell>
          <cell r="C91">
            <v>2</v>
          </cell>
          <cell r="D91">
            <v>31</v>
          </cell>
          <cell r="E91">
            <v>8</v>
          </cell>
          <cell r="F91">
            <v>0</v>
          </cell>
          <cell r="G91">
            <v>20</v>
          </cell>
          <cell r="H91">
            <v>3</v>
          </cell>
        </row>
        <row r="92">
          <cell r="A92" t="str">
            <v>3125</v>
          </cell>
          <cell r="B92" t="str">
            <v>125--0</v>
          </cell>
          <cell r="C92">
            <v>3</v>
          </cell>
          <cell r="D92">
            <v>21</v>
          </cell>
          <cell r="E92">
            <v>2</v>
          </cell>
          <cell r="F92">
            <v>0</v>
          </cell>
          <cell r="G92">
            <v>17</v>
          </cell>
          <cell r="H92">
            <v>2</v>
          </cell>
        </row>
        <row r="93">
          <cell r="A93" t="str">
            <v>113</v>
          </cell>
          <cell r="B93" t="str">
            <v>13--0</v>
          </cell>
          <cell r="C93">
            <v>1</v>
          </cell>
          <cell r="D93">
            <v>5</v>
          </cell>
          <cell r="E93">
            <v>5</v>
          </cell>
          <cell r="F93">
            <v>0</v>
          </cell>
          <cell r="G93">
            <v>0</v>
          </cell>
          <cell r="H93">
            <v>0</v>
          </cell>
        </row>
        <row r="94">
          <cell r="A94" t="str">
            <v>213</v>
          </cell>
          <cell r="B94" t="str">
            <v>13--0</v>
          </cell>
          <cell r="C94">
            <v>2</v>
          </cell>
          <cell r="D94">
            <v>31</v>
          </cell>
          <cell r="E94">
            <v>30</v>
          </cell>
          <cell r="F94">
            <v>0</v>
          </cell>
          <cell r="G94">
            <v>1</v>
          </cell>
          <cell r="H94">
            <v>0</v>
          </cell>
        </row>
        <row r="95">
          <cell r="A95" t="str">
            <v>313</v>
          </cell>
          <cell r="B95" t="str">
            <v>13--0</v>
          </cell>
          <cell r="C95">
            <v>3</v>
          </cell>
          <cell r="D95">
            <v>21</v>
          </cell>
          <cell r="E95">
            <v>21</v>
          </cell>
          <cell r="F95">
            <v>0</v>
          </cell>
          <cell r="G95">
            <v>0</v>
          </cell>
          <cell r="H95">
            <v>0</v>
          </cell>
        </row>
        <row r="96">
          <cell r="A96" t="str">
            <v>114</v>
          </cell>
          <cell r="B96" t="str">
            <v>14--0</v>
          </cell>
          <cell r="C96">
            <v>1</v>
          </cell>
          <cell r="D96">
            <v>5</v>
          </cell>
          <cell r="E96">
            <v>0</v>
          </cell>
          <cell r="F96">
            <v>0</v>
          </cell>
          <cell r="G96">
            <v>0</v>
          </cell>
          <cell r="H96">
            <v>5</v>
          </cell>
        </row>
        <row r="97">
          <cell r="A97" t="str">
            <v>214</v>
          </cell>
          <cell r="B97" t="str">
            <v>14--0</v>
          </cell>
          <cell r="C97">
            <v>2</v>
          </cell>
          <cell r="D97">
            <v>31</v>
          </cell>
          <cell r="E97">
            <v>0</v>
          </cell>
          <cell r="F97">
            <v>0</v>
          </cell>
          <cell r="G97">
            <v>0</v>
          </cell>
          <cell r="H97">
            <v>31</v>
          </cell>
        </row>
        <row r="98">
          <cell r="A98" t="str">
            <v>314</v>
          </cell>
          <cell r="B98" t="str">
            <v>14--0</v>
          </cell>
          <cell r="C98">
            <v>3</v>
          </cell>
          <cell r="D98">
            <v>21</v>
          </cell>
          <cell r="E98">
            <v>0</v>
          </cell>
          <cell r="F98">
            <v>0</v>
          </cell>
          <cell r="G98">
            <v>0</v>
          </cell>
          <cell r="H98">
            <v>21</v>
          </cell>
        </row>
        <row r="99">
          <cell r="A99" t="str">
            <v>115</v>
          </cell>
          <cell r="B99" t="str">
            <v>15--0</v>
          </cell>
          <cell r="C99">
            <v>1</v>
          </cell>
          <cell r="D99">
            <v>5</v>
          </cell>
          <cell r="E99">
            <v>0</v>
          </cell>
          <cell r="F99">
            <v>0</v>
          </cell>
          <cell r="G99">
            <v>0</v>
          </cell>
          <cell r="H99">
            <v>5</v>
          </cell>
        </row>
        <row r="100">
          <cell r="A100" t="str">
            <v>215</v>
          </cell>
          <cell r="B100" t="str">
            <v>15--0</v>
          </cell>
          <cell r="C100">
            <v>2</v>
          </cell>
          <cell r="D100">
            <v>31</v>
          </cell>
          <cell r="E100">
            <v>0</v>
          </cell>
          <cell r="F100">
            <v>0</v>
          </cell>
          <cell r="G100">
            <v>0</v>
          </cell>
          <cell r="H100">
            <v>31</v>
          </cell>
        </row>
        <row r="101">
          <cell r="A101" t="str">
            <v>315</v>
          </cell>
          <cell r="B101" t="str">
            <v>15--0</v>
          </cell>
          <cell r="C101">
            <v>3</v>
          </cell>
          <cell r="D101">
            <v>21</v>
          </cell>
          <cell r="E101">
            <v>0</v>
          </cell>
          <cell r="F101">
            <v>0</v>
          </cell>
          <cell r="G101">
            <v>0</v>
          </cell>
          <cell r="H101">
            <v>21</v>
          </cell>
        </row>
        <row r="102">
          <cell r="A102" t="str">
            <v>116</v>
          </cell>
          <cell r="B102" t="str">
            <v>16--0</v>
          </cell>
          <cell r="C102">
            <v>1</v>
          </cell>
          <cell r="D102">
            <v>5</v>
          </cell>
          <cell r="E102">
            <v>4</v>
          </cell>
          <cell r="F102">
            <v>1</v>
          </cell>
          <cell r="G102">
            <v>0</v>
          </cell>
          <cell r="H102">
            <v>0</v>
          </cell>
        </row>
        <row r="103">
          <cell r="A103" t="str">
            <v>216</v>
          </cell>
          <cell r="B103" t="str">
            <v>16--0</v>
          </cell>
          <cell r="C103">
            <v>2</v>
          </cell>
          <cell r="D103">
            <v>31</v>
          </cell>
          <cell r="E103">
            <v>30</v>
          </cell>
          <cell r="F103">
            <v>1</v>
          </cell>
          <cell r="G103">
            <v>0</v>
          </cell>
          <cell r="H103">
            <v>0</v>
          </cell>
        </row>
        <row r="104">
          <cell r="A104" t="str">
            <v>316</v>
          </cell>
          <cell r="B104" t="str">
            <v>16--0</v>
          </cell>
          <cell r="C104">
            <v>3</v>
          </cell>
          <cell r="D104">
            <v>21</v>
          </cell>
          <cell r="E104">
            <v>21</v>
          </cell>
          <cell r="F104">
            <v>0</v>
          </cell>
          <cell r="G104">
            <v>0</v>
          </cell>
          <cell r="H104">
            <v>0</v>
          </cell>
        </row>
        <row r="105">
          <cell r="A105" t="str">
            <v>117</v>
          </cell>
          <cell r="B105" t="str">
            <v>17--0</v>
          </cell>
          <cell r="C105">
            <v>1</v>
          </cell>
          <cell r="D105">
            <v>5</v>
          </cell>
          <cell r="E105">
            <v>5</v>
          </cell>
          <cell r="F105">
            <v>0</v>
          </cell>
          <cell r="G105">
            <v>0</v>
          </cell>
          <cell r="H105">
            <v>0</v>
          </cell>
        </row>
        <row r="106">
          <cell r="A106" t="str">
            <v>217</v>
          </cell>
          <cell r="B106" t="str">
            <v>17--0</v>
          </cell>
          <cell r="C106">
            <v>2</v>
          </cell>
          <cell r="D106">
            <v>31</v>
          </cell>
          <cell r="E106">
            <v>30</v>
          </cell>
          <cell r="F106">
            <v>1</v>
          </cell>
          <cell r="G106">
            <v>0</v>
          </cell>
          <cell r="H106">
            <v>0</v>
          </cell>
        </row>
        <row r="107">
          <cell r="A107" t="str">
            <v>317</v>
          </cell>
          <cell r="B107" t="str">
            <v>17--0</v>
          </cell>
          <cell r="C107">
            <v>3</v>
          </cell>
          <cell r="D107">
            <v>21</v>
          </cell>
          <cell r="E107">
            <v>21</v>
          </cell>
          <cell r="F107">
            <v>0</v>
          </cell>
          <cell r="G107">
            <v>0</v>
          </cell>
          <cell r="H107">
            <v>0</v>
          </cell>
        </row>
        <row r="108">
          <cell r="A108" t="str">
            <v>118</v>
          </cell>
          <cell r="B108" t="str">
            <v>18--0</v>
          </cell>
          <cell r="C108">
            <v>1</v>
          </cell>
          <cell r="D108">
            <v>5</v>
          </cell>
          <cell r="E108">
            <v>4</v>
          </cell>
          <cell r="F108">
            <v>1</v>
          </cell>
          <cell r="G108">
            <v>0</v>
          </cell>
          <cell r="H108">
            <v>0</v>
          </cell>
        </row>
        <row r="109">
          <cell r="A109" t="str">
            <v>218</v>
          </cell>
          <cell r="B109" t="str">
            <v>18--0</v>
          </cell>
          <cell r="C109">
            <v>2</v>
          </cell>
          <cell r="D109">
            <v>31</v>
          </cell>
          <cell r="E109">
            <v>29</v>
          </cell>
          <cell r="F109">
            <v>2</v>
          </cell>
          <cell r="G109">
            <v>0</v>
          </cell>
          <cell r="H109">
            <v>0</v>
          </cell>
        </row>
        <row r="110">
          <cell r="A110" t="str">
            <v>318</v>
          </cell>
          <cell r="B110" t="str">
            <v>18--0</v>
          </cell>
          <cell r="C110">
            <v>3</v>
          </cell>
          <cell r="D110">
            <v>21</v>
          </cell>
          <cell r="E110">
            <v>21</v>
          </cell>
          <cell r="F110">
            <v>0</v>
          </cell>
          <cell r="G110">
            <v>0</v>
          </cell>
          <cell r="H110">
            <v>0</v>
          </cell>
        </row>
        <row r="111">
          <cell r="A111" t="str">
            <v>119</v>
          </cell>
          <cell r="B111" t="str">
            <v>19--0</v>
          </cell>
          <cell r="C111">
            <v>1</v>
          </cell>
          <cell r="D111">
            <v>5</v>
          </cell>
          <cell r="E111">
            <v>4</v>
          </cell>
          <cell r="F111">
            <v>1</v>
          </cell>
          <cell r="G111">
            <v>0</v>
          </cell>
          <cell r="H111">
            <v>0</v>
          </cell>
        </row>
        <row r="112">
          <cell r="A112" t="str">
            <v>219</v>
          </cell>
          <cell r="B112" t="str">
            <v>19--0</v>
          </cell>
          <cell r="C112">
            <v>2</v>
          </cell>
          <cell r="D112">
            <v>31</v>
          </cell>
          <cell r="E112">
            <v>29</v>
          </cell>
          <cell r="F112">
            <v>2</v>
          </cell>
          <cell r="G112">
            <v>0</v>
          </cell>
          <cell r="H112">
            <v>0</v>
          </cell>
        </row>
        <row r="113">
          <cell r="A113" t="str">
            <v>319</v>
          </cell>
          <cell r="B113" t="str">
            <v>19--0</v>
          </cell>
          <cell r="C113">
            <v>3</v>
          </cell>
          <cell r="D113">
            <v>21</v>
          </cell>
          <cell r="E113">
            <v>21</v>
          </cell>
          <cell r="F113">
            <v>0</v>
          </cell>
          <cell r="G113">
            <v>0</v>
          </cell>
          <cell r="H113">
            <v>0</v>
          </cell>
        </row>
        <row r="114">
          <cell r="A114" t="str">
            <v>12</v>
          </cell>
          <cell r="B114" t="str">
            <v>2--0</v>
          </cell>
          <cell r="C114">
            <v>1</v>
          </cell>
          <cell r="D114">
            <v>5</v>
          </cell>
          <cell r="E114">
            <v>0</v>
          </cell>
          <cell r="F114">
            <v>0</v>
          </cell>
          <cell r="G114">
            <v>0</v>
          </cell>
          <cell r="H114">
            <v>5</v>
          </cell>
        </row>
        <row r="115">
          <cell r="A115" t="str">
            <v>22</v>
          </cell>
          <cell r="B115" t="str">
            <v>2--0</v>
          </cell>
          <cell r="C115">
            <v>2</v>
          </cell>
          <cell r="D115">
            <v>31</v>
          </cell>
          <cell r="E115">
            <v>0</v>
          </cell>
          <cell r="F115">
            <v>0</v>
          </cell>
          <cell r="G115">
            <v>0</v>
          </cell>
          <cell r="H115">
            <v>31</v>
          </cell>
        </row>
        <row r="116">
          <cell r="A116" t="str">
            <v>32</v>
          </cell>
          <cell r="B116" t="str">
            <v>2--0</v>
          </cell>
          <cell r="C116">
            <v>3</v>
          </cell>
          <cell r="D116">
            <v>21</v>
          </cell>
          <cell r="E116">
            <v>0</v>
          </cell>
          <cell r="F116">
            <v>0</v>
          </cell>
          <cell r="G116">
            <v>0</v>
          </cell>
          <cell r="H116">
            <v>21</v>
          </cell>
        </row>
        <row r="117">
          <cell r="A117" t="str">
            <v>120</v>
          </cell>
          <cell r="B117" t="str">
            <v>20--0</v>
          </cell>
          <cell r="C117">
            <v>1</v>
          </cell>
          <cell r="D117">
            <v>5</v>
          </cell>
          <cell r="E117">
            <v>4</v>
          </cell>
          <cell r="F117">
            <v>1</v>
          </cell>
          <cell r="G117">
            <v>0</v>
          </cell>
          <cell r="H117">
            <v>0</v>
          </cell>
        </row>
        <row r="118">
          <cell r="A118" t="str">
            <v>220</v>
          </cell>
          <cell r="B118" t="str">
            <v>20--0</v>
          </cell>
          <cell r="C118">
            <v>2</v>
          </cell>
          <cell r="D118">
            <v>31</v>
          </cell>
          <cell r="E118">
            <v>31</v>
          </cell>
          <cell r="F118">
            <v>0</v>
          </cell>
          <cell r="G118">
            <v>0</v>
          </cell>
          <cell r="H118">
            <v>0</v>
          </cell>
        </row>
        <row r="119">
          <cell r="A119" t="str">
            <v>320</v>
          </cell>
          <cell r="B119" t="str">
            <v>20--0</v>
          </cell>
          <cell r="C119">
            <v>3</v>
          </cell>
          <cell r="D119">
            <v>21</v>
          </cell>
          <cell r="E119">
            <v>21</v>
          </cell>
          <cell r="F119">
            <v>0</v>
          </cell>
          <cell r="G119">
            <v>0</v>
          </cell>
          <cell r="H119">
            <v>0</v>
          </cell>
        </row>
        <row r="120">
          <cell r="A120" t="str">
            <v>121</v>
          </cell>
          <cell r="B120" t="str">
            <v>21--0</v>
          </cell>
          <cell r="C120">
            <v>1</v>
          </cell>
          <cell r="D120">
            <v>5</v>
          </cell>
          <cell r="E120">
            <v>4</v>
          </cell>
          <cell r="F120">
            <v>1</v>
          </cell>
          <cell r="G120">
            <v>0</v>
          </cell>
          <cell r="H120">
            <v>0</v>
          </cell>
        </row>
        <row r="121">
          <cell r="A121" t="str">
            <v>221</v>
          </cell>
          <cell r="B121" t="str">
            <v>21--0</v>
          </cell>
          <cell r="C121">
            <v>2</v>
          </cell>
          <cell r="D121">
            <v>31</v>
          </cell>
          <cell r="E121">
            <v>30</v>
          </cell>
          <cell r="F121">
            <v>1</v>
          </cell>
          <cell r="G121">
            <v>0</v>
          </cell>
          <cell r="H121">
            <v>0</v>
          </cell>
        </row>
        <row r="122">
          <cell r="A122" t="str">
            <v>321</v>
          </cell>
          <cell r="B122" t="str">
            <v>21--0</v>
          </cell>
          <cell r="C122">
            <v>3</v>
          </cell>
          <cell r="D122">
            <v>21</v>
          </cell>
          <cell r="E122">
            <v>20</v>
          </cell>
          <cell r="F122">
            <v>1</v>
          </cell>
          <cell r="G122">
            <v>0</v>
          </cell>
          <cell r="H122">
            <v>0</v>
          </cell>
        </row>
        <row r="123">
          <cell r="A123" t="str">
            <v>122</v>
          </cell>
          <cell r="B123" t="str">
            <v>22--0</v>
          </cell>
          <cell r="C123">
            <v>1</v>
          </cell>
          <cell r="D123">
            <v>5</v>
          </cell>
          <cell r="E123">
            <v>4</v>
          </cell>
          <cell r="F123">
            <v>1</v>
          </cell>
          <cell r="G123">
            <v>0</v>
          </cell>
          <cell r="H123">
            <v>0</v>
          </cell>
        </row>
        <row r="124">
          <cell r="A124" t="str">
            <v>222</v>
          </cell>
          <cell r="B124" t="str">
            <v>22--0</v>
          </cell>
          <cell r="C124">
            <v>2</v>
          </cell>
          <cell r="D124">
            <v>31</v>
          </cell>
          <cell r="E124">
            <v>30</v>
          </cell>
          <cell r="F124">
            <v>1</v>
          </cell>
          <cell r="G124">
            <v>0</v>
          </cell>
          <cell r="H124">
            <v>0</v>
          </cell>
        </row>
        <row r="125">
          <cell r="A125" t="str">
            <v>322</v>
          </cell>
          <cell r="B125" t="str">
            <v>22--0</v>
          </cell>
          <cell r="C125">
            <v>3</v>
          </cell>
          <cell r="D125">
            <v>21</v>
          </cell>
          <cell r="E125">
            <v>20</v>
          </cell>
          <cell r="F125">
            <v>1</v>
          </cell>
          <cell r="G125">
            <v>0</v>
          </cell>
          <cell r="H125">
            <v>0</v>
          </cell>
        </row>
        <row r="126">
          <cell r="A126" t="str">
            <v>123</v>
          </cell>
          <cell r="B126" t="str">
            <v>23--0</v>
          </cell>
          <cell r="C126">
            <v>1</v>
          </cell>
          <cell r="D126">
            <v>5</v>
          </cell>
          <cell r="E126">
            <v>5</v>
          </cell>
          <cell r="F126">
            <v>0</v>
          </cell>
          <cell r="G126">
            <v>0</v>
          </cell>
          <cell r="H126">
            <v>0</v>
          </cell>
        </row>
        <row r="127">
          <cell r="A127" t="str">
            <v>223</v>
          </cell>
          <cell r="B127" t="str">
            <v>23--0</v>
          </cell>
          <cell r="C127">
            <v>2</v>
          </cell>
          <cell r="D127">
            <v>31</v>
          </cell>
          <cell r="E127">
            <v>31</v>
          </cell>
          <cell r="F127">
            <v>0</v>
          </cell>
          <cell r="G127">
            <v>0</v>
          </cell>
          <cell r="H127">
            <v>0</v>
          </cell>
        </row>
        <row r="128">
          <cell r="A128" t="str">
            <v>323</v>
          </cell>
          <cell r="B128" t="str">
            <v>23--0</v>
          </cell>
          <cell r="C128">
            <v>3</v>
          </cell>
          <cell r="D128">
            <v>21</v>
          </cell>
          <cell r="E128">
            <v>21</v>
          </cell>
          <cell r="F128">
            <v>0</v>
          </cell>
          <cell r="G128">
            <v>0</v>
          </cell>
          <cell r="H128">
            <v>0</v>
          </cell>
        </row>
        <row r="129">
          <cell r="A129" t="str">
            <v>124</v>
          </cell>
          <cell r="B129" t="str">
            <v>24--0</v>
          </cell>
          <cell r="C129">
            <v>1</v>
          </cell>
          <cell r="D129">
            <v>5</v>
          </cell>
          <cell r="E129">
            <v>4</v>
          </cell>
          <cell r="F129">
            <v>1</v>
          </cell>
          <cell r="G129">
            <v>0</v>
          </cell>
          <cell r="H129">
            <v>0</v>
          </cell>
        </row>
        <row r="130">
          <cell r="A130" t="str">
            <v>224</v>
          </cell>
          <cell r="B130" t="str">
            <v>24--0</v>
          </cell>
          <cell r="C130">
            <v>2</v>
          </cell>
          <cell r="D130">
            <v>31</v>
          </cell>
          <cell r="E130">
            <v>30</v>
          </cell>
          <cell r="F130">
            <v>1</v>
          </cell>
          <cell r="G130">
            <v>0</v>
          </cell>
          <cell r="H130">
            <v>0</v>
          </cell>
        </row>
        <row r="131">
          <cell r="A131" t="str">
            <v>324</v>
          </cell>
          <cell r="B131" t="str">
            <v>24--0</v>
          </cell>
          <cell r="C131">
            <v>3</v>
          </cell>
          <cell r="D131">
            <v>21</v>
          </cell>
          <cell r="E131">
            <v>21</v>
          </cell>
          <cell r="F131">
            <v>0</v>
          </cell>
          <cell r="G131">
            <v>0</v>
          </cell>
          <cell r="H131">
            <v>0</v>
          </cell>
        </row>
        <row r="132">
          <cell r="A132" t="str">
            <v>125</v>
          </cell>
          <cell r="B132" t="str">
            <v>25--0</v>
          </cell>
          <cell r="C132">
            <v>1</v>
          </cell>
          <cell r="D132">
            <v>5</v>
          </cell>
          <cell r="E132">
            <v>0</v>
          </cell>
          <cell r="F132">
            <v>0</v>
          </cell>
          <cell r="G132">
            <v>0</v>
          </cell>
          <cell r="H132">
            <v>5</v>
          </cell>
        </row>
        <row r="133">
          <cell r="A133" t="str">
            <v>225</v>
          </cell>
          <cell r="B133" t="str">
            <v>25--0</v>
          </cell>
          <cell r="C133">
            <v>2</v>
          </cell>
          <cell r="D133">
            <v>31</v>
          </cell>
          <cell r="E133">
            <v>0</v>
          </cell>
          <cell r="F133">
            <v>0</v>
          </cell>
          <cell r="G133">
            <v>0</v>
          </cell>
          <cell r="H133">
            <v>31</v>
          </cell>
        </row>
        <row r="134">
          <cell r="A134" t="str">
            <v>325</v>
          </cell>
          <cell r="B134" t="str">
            <v>25--0</v>
          </cell>
          <cell r="C134">
            <v>3</v>
          </cell>
          <cell r="D134">
            <v>21</v>
          </cell>
          <cell r="E134">
            <v>0</v>
          </cell>
          <cell r="F134">
            <v>0</v>
          </cell>
          <cell r="G134">
            <v>0</v>
          </cell>
          <cell r="H134">
            <v>21</v>
          </cell>
        </row>
        <row r="135">
          <cell r="A135" t="str">
            <v>126</v>
          </cell>
          <cell r="B135" t="str">
            <v>26--0</v>
          </cell>
          <cell r="C135">
            <v>1</v>
          </cell>
          <cell r="D135">
            <v>5</v>
          </cell>
          <cell r="E135">
            <v>0</v>
          </cell>
          <cell r="F135">
            <v>0</v>
          </cell>
          <cell r="G135">
            <v>0</v>
          </cell>
          <cell r="H135">
            <v>5</v>
          </cell>
        </row>
        <row r="136">
          <cell r="A136" t="str">
            <v>226</v>
          </cell>
          <cell r="B136" t="str">
            <v>26--0</v>
          </cell>
          <cell r="C136">
            <v>2</v>
          </cell>
          <cell r="D136">
            <v>31</v>
          </cell>
          <cell r="E136">
            <v>0</v>
          </cell>
          <cell r="F136">
            <v>0</v>
          </cell>
          <cell r="G136">
            <v>0</v>
          </cell>
          <cell r="H136">
            <v>31</v>
          </cell>
        </row>
        <row r="137">
          <cell r="A137" t="str">
            <v>326</v>
          </cell>
          <cell r="B137" t="str">
            <v>26--0</v>
          </cell>
          <cell r="C137">
            <v>3</v>
          </cell>
          <cell r="D137">
            <v>21</v>
          </cell>
          <cell r="E137">
            <v>0</v>
          </cell>
          <cell r="F137">
            <v>0</v>
          </cell>
          <cell r="G137">
            <v>0</v>
          </cell>
          <cell r="H137">
            <v>21</v>
          </cell>
        </row>
        <row r="138">
          <cell r="A138" t="str">
            <v>127</v>
          </cell>
          <cell r="B138" t="str">
            <v>27--0</v>
          </cell>
          <cell r="C138">
            <v>1</v>
          </cell>
          <cell r="D138">
            <v>5</v>
          </cell>
          <cell r="E138">
            <v>5</v>
          </cell>
          <cell r="F138">
            <v>0</v>
          </cell>
          <cell r="G138">
            <v>0</v>
          </cell>
          <cell r="H138">
            <v>0</v>
          </cell>
        </row>
        <row r="139">
          <cell r="A139" t="str">
            <v>227</v>
          </cell>
          <cell r="B139" t="str">
            <v>27--0</v>
          </cell>
          <cell r="C139">
            <v>2</v>
          </cell>
          <cell r="D139">
            <v>31</v>
          </cell>
          <cell r="E139">
            <v>31</v>
          </cell>
          <cell r="F139">
            <v>0</v>
          </cell>
          <cell r="G139">
            <v>0</v>
          </cell>
          <cell r="H139">
            <v>0</v>
          </cell>
        </row>
        <row r="140">
          <cell r="A140" t="str">
            <v>327</v>
          </cell>
          <cell r="B140" t="str">
            <v>27--0</v>
          </cell>
          <cell r="C140">
            <v>3</v>
          </cell>
          <cell r="D140">
            <v>21</v>
          </cell>
          <cell r="E140">
            <v>21</v>
          </cell>
          <cell r="F140">
            <v>0</v>
          </cell>
          <cell r="G140">
            <v>0</v>
          </cell>
          <cell r="H140">
            <v>0</v>
          </cell>
        </row>
        <row r="141">
          <cell r="A141" t="str">
            <v>1279</v>
          </cell>
          <cell r="B141" t="str">
            <v>279--0</v>
          </cell>
          <cell r="C141">
            <v>1</v>
          </cell>
          <cell r="D141">
            <v>5</v>
          </cell>
          <cell r="E141">
            <v>0</v>
          </cell>
          <cell r="F141">
            <v>0</v>
          </cell>
          <cell r="G141">
            <v>0</v>
          </cell>
          <cell r="H141">
            <v>5</v>
          </cell>
        </row>
        <row r="142">
          <cell r="A142" t="str">
            <v>2279</v>
          </cell>
          <cell r="B142" t="str">
            <v>279--0</v>
          </cell>
          <cell r="C142">
            <v>2</v>
          </cell>
          <cell r="D142">
            <v>31</v>
          </cell>
          <cell r="E142">
            <v>0</v>
          </cell>
          <cell r="F142">
            <v>0</v>
          </cell>
          <cell r="G142">
            <v>0</v>
          </cell>
          <cell r="H142">
            <v>31</v>
          </cell>
        </row>
        <row r="143">
          <cell r="A143" t="str">
            <v>3279</v>
          </cell>
          <cell r="B143" t="str">
            <v>279--0</v>
          </cell>
          <cell r="C143">
            <v>3</v>
          </cell>
          <cell r="D143">
            <v>21</v>
          </cell>
          <cell r="E143">
            <v>0</v>
          </cell>
          <cell r="F143">
            <v>0</v>
          </cell>
          <cell r="G143">
            <v>0</v>
          </cell>
          <cell r="H143">
            <v>21</v>
          </cell>
        </row>
        <row r="144">
          <cell r="A144" t="str">
            <v>128</v>
          </cell>
          <cell r="B144" t="str">
            <v>28--0</v>
          </cell>
          <cell r="C144">
            <v>1</v>
          </cell>
          <cell r="D144">
            <v>5</v>
          </cell>
          <cell r="E144">
            <v>5</v>
          </cell>
          <cell r="F144">
            <v>0</v>
          </cell>
          <cell r="G144">
            <v>0</v>
          </cell>
          <cell r="H144">
            <v>0</v>
          </cell>
        </row>
        <row r="145">
          <cell r="A145" t="str">
            <v>228</v>
          </cell>
          <cell r="B145" t="str">
            <v>28--0</v>
          </cell>
          <cell r="C145">
            <v>2</v>
          </cell>
          <cell r="D145">
            <v>31</v>
          </cell>
          <cell r="E145">
            <v>31</v>
          </cell>
          <cell r="F145">
            <v>0</v>
          </cell>
          <cell r="G145">
            <v>0</v>
          </cell>
          <cell r="H145">
            <v>0</v>
          </cell>
        </row>
        <row r="146">
          <cell r="A146" t="str">
            <v>328</v>
          </cell>
          <cell r="B146" t="str">
            <v>28--0</v>
          </cell>
          <cell r="C146">
            <v>3</v>
          </cell>
          <cell r="D146">
            <v>21</v>
          </cell>
          <cell r="E146">
            <v>21</v>
          </cell>
          <cell r="F146">
            <v>0</v>
          </cell>
          <cell r="G146">
            <v>0</v>
          </cell>
          <cell r="H146">
            <v>0</v>
          </cell>
        </row>
        <row r="147">
          <cell r="A147" t="str">
            <v>1284</v>
          </cell>
          <cell r="B147" t="str">
            <v>284--0</v>
          </cell>
          <cell r="C147">
            <v>1</v>
          </cell>
          <cell r="D147">
            <v>5</v>
          </cell>
          <cell r="E147">
            <v>0</v>
          </cell>
          <cell r="F147">
            <v>0</v>
          </cell>
          <cell r="G147">
            <v>0</v>
          </cell>
          <cell r="H147">
            <v>5</v>
          </cell>
        </row>
        <row r="148">
          <cell r="A148" t="str">
            <v>2284</v>
          </cell>
          <cell r="B148" t="str">
            <v>284--0</v>
          </cell>
          <cell r="C148">
            <v>2</v>
          </cell>
          <cell r="D148">
            <v>31</v>
          </cell>
          <cell r="E148">
            <v>0</v>
          </cell>
          <cell r="F148">
            <v>0</v>
          </cell>
          <cell r="G148">
            <v>0</v>
          </cell>
          <cell r="H148">
            <v>31</v>
          </cell>
        </row>
        <row r="149">
          <cell r="A149" t="str">
            <v>3284</v>
          </cell>
          <cell r="B149" t="str">
            <v>284--0</v>
          </cell>
          <cell r="C149">
            <v>3</v>
          </cell>
          <cell r="D149">
            <v>21</v>
          </cell>
          <cell r="E149">
            <v>0</v>
          </cell>
          <cell r="F149">
            <v>0</v>
          </cell>
          <cell r="G149">
            <v>0</v>
          </cell>
          <cell r="H149">
            <v>21</v>
          </cell>
        </row>
        <row r="150">
          <cell r="A150" t="str">
            <v>1287</v>
          </cell>
          <cell r="B150" t="str">
            <v>287--0</v>
          </cell>
          <cell r="C150">
            <v>1</v>
          </cell>
          <cell r="D150">
            <v>5</v>
          </cell>
          <cell r="E150">
            <v>0</v>
          </cell>
          <cell r="F150">
            <v>0</v>
          </cell>
          <cell r="G150">
            <v>0</v>
          </cell>
          <cell r="H150">
            <v>5</v>
          </cell>
        </row>
        <row r="151">
          <cell r="A151" t="str">
            <v>2287</v>
          </cell>
          <cell r="B151" t="str">
            <v>287--0</v>
          </cell>
          <cell r="C151">
            <v>2</v>
          </cell>
          <cell r="D151">
            <v>31</v>
          </cell>
          <cell r="E151">
            <v>0</v>
          </cell>
          <cell r="F151">
            <v>0</v>
          </cell>
          <cell r="G151">
            <v>0</v>
          </cell>
          <cell r="H151">
            <v>31</v>
          </cell>
        </row>
        <row r="152">
          <cell r="A152" t="str">
            <v>3287</v>
          </cell>
          <cell r="B152" t="str">
            <v>287--0</v>
          </cell>
          <cell r="C152">
            <v>3</v>
          </cell>
          <cell r="D152">
            <v>21</v>
          </cell>
          <cell r="E152">
            <v>0</v>
          </cell>
          <cell r="F152">
            <v>0</v>
          </cell>
          <cell r="G152">
            <v>0</v>
          </cell>
          <cell r="H152">
            <v>21</v>
          </cell>
        </row>
        <row r="153">
          <cell r="A153" t="str">
            <v>1289</v>
          </cell>
          <cell r="B153" t="str">
            <v>289--0</v>
          </cell>
          <cell r="C153">
            <v>1</v>
          </cell>
          <cell r="D153">
            <v>5</v>
          </cell>
          <cell r="E153">
            <v>0</v>
          </cell>
          <cell r="F153">
            <v>0</v>
          </cell>
          <cell r="G153">
            <v>0</v>
          </cell>
          <cell r="H153">
            <v>5</v>
          </cell>
        </row>
        <row r="154">
          <cell r="A154" t="str">
            <v>2289</v>
          </cell>
          <cell r="B154" t="str">
            <v>289--0</v>
          </cell>
          <cell r="C154">
            <v>2</v>
          </cell>
          <cell r="D154">
            <v>31</v>
          </cell>
          <cell r="E154">
            <v>0</v>
          </cell>
          <cell r="F154">
            <v>0</v>
          </cell>
          <cell r="G154">
            <v>0</v>
          </cell>
          <cell r="H154">
            <v>31</v>
          </cell>
        </row>
        <row r="155">
          <cell r="A155" t="str">
            <v>3289</v>
          </cell>
          <cell r="B155" t="str">
            <v>289--0</v>
          </cell>
          <cell r="C155">
            <v>3</v>
          </cell>
          <cell r="D155">
            <v>21</v>
          </cell>
          <cell r="E155">
            <v>0</v>
          </cell>
          <cell r="F155">
            <v>0</v>
          </cell>
          <cell r="G155">
            <v>0</v>
          </cell>
          <cell r="H155">
            <v>21</v>
          </cell>
        </row>
        <row r="156">
          <cell r="A156" t="str">
            <v>129</v>
          </cell>
          <cell r="B156" t="str">
            <v>29--0</v>
          </cell>
          <cell r="C156">
            <v>1</v>
          </cell>
          <cell r="D156">
            <v>5</v>
          </cell>
          <cell r="E156">
            <v>5</v>
          </cell>
          <cell r="F156">
            <v>0</v>
          </cell>
          <cell r="G156">
            <v>0</v>
          </cell>
          <cell r="H156">
            <v>0</v>
          </cell>
        </row>
        <row r="157">
          <cell r="A157" t="str">
            <v>229</v>
          </cell>
          <cell r="B157" t="str">
            <v>29--0</v>
          </cell>
          <cell r="C157">
            <v>2</v>
          </cell>
          <cell r="D157">
            <v>31</v>
          </cell>
          <cell r="E157">
            <v>31</v>
          </cell>
          <cell r="F157">
            <v>0</v>
          </cell>
          <cell r="G157">
            <v>0</v>
          </cell>
          <cell r="H157">
            <v>0</v>
          </cell>
        </row>
        <row r="158">
          <cell r="A158" t="str">
            <v>329</v>
          </cell>
          <cell r="B158" t="str">
            <v>29--0</v>
          </cell>
          <cell r="C158">
            <v>3</v>
          </cell>
          <cell r="D158">
            <v>21</v>
          </cell>
          <cell r="E158">
            <v>21</v>
          </cell>
          <cell r="F158">
            <v>0</v>
          </cell>
          <cell r="G158">
            <v>0</v>
          </cell>
          <cell r="H158">
            <v>0</v>
          </cell>
        </row>
        <row r="159">
          <cell r="A159" t="str">
            <v>1294</v>
          </cell>
          <cell r="B159" t="str">
            <v>294--0</v>
          </cell>
          <cell r="C159">
            <v>1</v>
          </cell>
          <cell r="D159">
            <v>5</v>
          </cell>
          <cell r="E159">
            <v>0</v>
          </cell>
          <cell r="F159">
            <v>0</v>
          </cell>
          <cell r="G159">
            <v>0</v>
          </cell>
          <cell r="H159">
            <v>5</v>
          </cell>
        </row>
        <row r="160">
          <cell r="A160" t="str">
            <v>2294</v>
          </cell>
          <cell r="B160" t="str">
            <v>294--0</v>
          </cell>
          <cell r="C160">
            <v>2</v>
          </cell>
          <cell r="D160">
            <v>31</v>
          </cell>
          <cell r="E160">
            <v>0</v>
          </cell>
          <cell r="F160">
            <v>0</v>
          </cell>
          <cell r="G160">
            <v>0</v>
          </cell>
          <cell r="H160">
            <v>31</v>
          </cell>
        </row>
        <row r="161">
          <cell r="A161" t="str">
            <v>3294</v>
          </cell>
          <cell r="B161" t="str">
            <v>294--0</v>
          </cell>
          <cell r="C161">
            <v>3</v>
          </cell>
          <cell r="D161">
            <v>21</v>
          </cell>
          <cell r="E161">
            <v>0</v>
          </cell>
          <cell r="F161">
            <v>0</v>
          </cell>
          <cell r="G161">
            <v>0</v>
          </cell>
          <cell r="H161">
            <v>21</v>
          </cell>
        </row>
        <row r="162">
          <cell r="A162" t="str">
            <v>13</v>
          </cell>
          <cell r="B162" t="str">
            <v>3--0</v>
          </cell>
          <cell r="C162">
            <v>1</v>
          </cell>
          <cell r="D162">
            <v>5</v>
          </cell>
          <cell r="E162">
            <v>4</v>
          </cell>
          <cell r="F162">
            <v>1</v>
          </cell>
          <cell r="G162">
            <v>0</v>
          </cell>
          <cell r="H162">
            <v>0</v>
          </cell>
        </row>
        <row r="163">
          <cell r="A163" t="str">
            <v>23</v>
          </cell>
          <cell r="B163" t="str">
            <v>3--0</v>
          </cell>
          <cell r="C163">
            <v>2</v>
          </cell>
          <cell r="D163">
            <v>31</v>
          </cell>
          <cell r="E163">
            <v>28</v>
          </cell>
          <cell r="F163">
            <v>3</v>
          </cell>
          <cell r="G163">
            <v>0</v>
          </cell>
          <cell r="H163">
            <v>0</v>
          </cell>
        </row>
        <row r="164">
          <cell r="A164" t="str">
            <v>33</v>
          </cell>
          <cell r="B164" t="str">
            <v>3--0</v>
          </cell>
          <cell r="C164">
            <v>3</v>
          </cell>
          <cell r="D164">
            <v>21</v>
          </cell>
          <cell r="E164">
            <v>20</v>
          </cell>
          <cell r="F164">
            <v>1</v>
          </cell>
          <cell r="G164">
            <v>0</v>
          </cell>
          <cell r="H164">
            <v>0</v>
          </cell>
        </row>
        <row r="165">
          <cell r="A165" t="str">
            <v>130</v>
          </cell>
          <cell r="B165" t="str">
            <v>30--0</v>
          </cell>
          <cell r="C165">
            <v>1</v>
          </cell>
          <cell r="D165">
            <v>5</v>
          </cell>
          <cell r="E165">
            <v>5</v>
          </cell>
          <cell r="F165">
            <v>0</v>
          </cell>
          <cell r="G165">
            <v>0</v>
          </cell>
          <cell r="H165">
            <v>0</v>
          </cell>
        </row>
        <row r="166">
          <cell r="A166" t="str">
            <v>230</v>
          </cell>
          <cell r="B166" t="str">
            <v>30--0</v>
          </cell>
          <cell r="C166">
            <v>2</v>
          </cell>
          <cell r="D166">
            <v>31</v>
          </cell>
          <cell r="E166">
            <v>30</v>
          </cell>
          <cell r="F166">
            <v>1</v>
          </cell>
          <cell r="G166">
            <v>0</v>
          </cell>
          <cell r="H166">
            <v>0</v>
          </cell>
        </row>
        <row r="167">
          <cell r="A167" t="str">
            <v>330</v>
          </cell>
          <cell r="B167" t="str">
            <v>30--0</v>
          </cell>
          <cell r="C167">
            <v>3</v>
          </cell>
          <cell r="D167">
            <v>21</v>
          </cell>
          <cell r="E167">
            <v>21</v>
          </cell>
          <cell r="F167">
            <v>0</v>
          </cell>
          <cell r="G167">
            <v>0</v>
          </cell>
          <cell r="H167">
            <v>0</v>
          </cell>
        </row>
        <row r="168">
          <cell r="A168" t="str">
            <v>131</v>
          </cell>
          <cell r="B168" t="str">
            <v>31--0</v>
          </cell>
          <cell r="C168">
            <v>1</v>
          </cell>
          <cell r="D168">
            <v>5</v>
          </cell>
          <cell r="E168">
            <v>5</v>
          </cell>
          <cell r="F168">
            <v>0</v>
          </cell>
          <cell r="G168">
            <v>0</v>
          </cell>
          <cell r="H168">
            <v>0</v>
          </cell>
        </row>
        <row r="169">
          <cell r="A169" t="str">
            <v>231</v>
          </cell>
          <cell r="B169" t="str">
            <v>31--0</v>
          </cell>
          <cell r="C169">
            <v>2</v>
          </cell>
          <cell r="D169">
            <v>31</v>
          </cell>
          <cell r="E169">
            <v>30</v>
          </cell>
          <cell r="F169">
            <v>1</v>
          </cell>
          <cell r="G169">
            <v>0</v>
          </cell>
          <cell r="H169">
            <v>0</v>
          </cell>
        </row>
        <row r="170">
          <cell r="A170" t="str">
            <v>331</v>
          </cell>
          <cell r="B170" t="str">
            <v>31--0</v>
          </cell>
          <cell r="C170">
            <v>3</v>
          </cell>
          <cell r="D170">
            <v>21</v>
          </cell>
          <cell r="E170">
            <v>21</v>
          </cell>
          <cell r="F170">
            <v>0</v>
          </cell>
          <cell r="G170">
            <v>0</v>
          </cell>
          <cell r="H170">
            <v>0</v>
          </cell>
        </row>
        <row r="171">
          <cell r="A171" t="str">
            <v>132</v>
          </cell>
          <cell r="B171" t="str">
            <v>32--0</v>
          </cell>
          <cell r="C171">
            <v>1</v>
          </cell>
          <cell r="D171">
            <v>5</v>
          </cell>
          <cell r="E171">
            <v>0</v>
          </cell>
          <cell r="F171">
            <v>0</v>
          </cell>
          <cell r="G171">
            <v>0</v>
          </cell>
          <cell r="H171">
            <v>5</v>
          </cell>
        </row>
        <row r="172">
          <cell r="A172" t="str">
            <v>232</v>
          </cell>
          <cell r="B172" t="str">
            <v>32--0</v>
          </cell>
          <cell r="C172">
            <v>2</v>
          </cell>
          <cell r="D172">
            <v>31</v>
          </cell>
          <cell r="E172">
            <v>0</v>
          </cell>
          <cell r="F172">
            <v>0</v>
          </cell>
          <cell r="G172">
            <v>0</v>
          </cell>
          <cell r="H172">
            <v>31</v>
          </cell>
        </row>
        <row r="173">
          <cell r="A173" t="str">
            <v>332</v>
          </cell>
          <cell r="B173" t="str">
            <v>32--0</v>
          </cell>
          <cell r="C173">
            <v>3</v>
          </cell>
          <cell r="D173">
            <v>21</v>
          </cell>
          <cell r="E173">
            <v>0</v>
          </cell>
          <cell r="F173">
            <v>0</v>
          </cell>
          <cell r="G173">
            <v>0</v>
          </cell>
          <cell r="H173">
            <v>21</v>
          </cell>
        </row>
        <row r="174">
          <cell r="A174" t="str">
            <v>133</v>
          </cell>
          <cell r="B174" t="str">
            <v>33--0</v>
          </cell>
          <cell r="C174">
            <v>1</v>
          </cell>
          <cell r="D174">
            <v>5</v>
          </cell>
          <cell r="E174">
            <v>0</v>
          </cell>
          <cell r="F174">
            <v>0</v>
          </cell>
          <cell r="G174">
            <v>0</v>
          </cell>
          <cell r="H174">
            <v>5</v>
          </cell>
        </row>
        <row r="175">
          <cell r="A175" t="str">
            <v>233</v>
          </cell>
          <cell r="B175" t="str">
            <v>33--0</v>
          </cell>
          <cell r="C175">
            <v>2</v>
          </cell>
          <cell r="D175">
            <v>31</v>
          </cell>
          <cell r="E175">
            <v>0</v>
          </cell>
          <cell r="F175">
            <v>0</v>
          </cell>
          <cell r="G175">
            <v>0</v>
          </cell>
          <cell r="H175">
            <v>31</v>
          </cell>
        </row>
        <row r="176">
          <cell r="A176" t="str">
            <v>333</v>
          </cell>
          <cell r="B176" t="str">
            <v>33--0</v>
          </cell>
          <cell r="C176">
            <v>3</v>
          </cell>
          <cell r="D176">
            <v>21</v>
          </cell>
          <cell r="E176">
            <v>0</v>
          </cell>
          <cell r="F176">
            <v>0</v>
          </cell>
          <cell r="G176">
            <v>0</v>
          </cell>
          <cell r="H176">
            <v>21</v>
          </cell>
        </row>
        <row r="177">
          <cell r="A177" t="str">
            <v>134</v>
          </cell>
          <cell r="B177" t="str">
            <v>34--0</v>
          </cell>
          <cell r="C177">
            <v>1</v>
          </cell>
          <cell r="D177">
            <v>5</v>
          </cell>
          <cell r="E177">
            <v>5</v>
          </cell>
          <cell r="F177">
            <v>0</v>
          </cell>
          <cell r="G177">
            <v>0</v>
          </cell>
          <cell r="H177">
            <v>0</v>
          </cell>
        </row>
        <row r="178">
          <cell r="A178" t="str">
            <v>234</v>
          </cell>
          <cell r="B178" t="str">
            <v>34--0</v>
          </cell>
          <cell r="C178">
            <v>2</v>
          </cell>
          <cell r="D178">
            <v>31</v>
          </cell>
          <cell r="E178">
            <v>26</v>
          </cell>
          <cell r="F178">
            <v>5</v>
          </cell>
          <cell r="G178">
            <v>0</v>
          </cell>
          <cell r="H178">
            <v>0</v>
          </cell>
        </row>
        <row r="179">
          <cell r="A179" t="str">
            <v>334</v>
          </cell>
          <cell r="B179" t="str">
            <v>34--0</v>
          </cell>
          <cell r="C179">
            <v>3</v>
          </cell>
          <cell r="D179">
            <v>21</v>
          </cell>
          <cell r="E179">
            <v>17</v>
          </cell>
          <cell r="F179">
            <v>4</v>
          </cell>
          <cell r="G179">
            <v>0</v>
          </cell>
          <cell r="H179">
            <v>0</v>
          </cell>
        </row>
        <row r="180">
          <cell r="A180" t="str">
            <v>135</v>
          </cell>
          <cell r="B180" t="str">
            <v>35--0</v>
          </cell>
          <cell r="C180">
            <v>1</v>
          </cell>
          <cell r="D180">
            <v>5</v>
          </cell>
          <cell r="E180">
            <v>0</v>
          </cell>
          <cell r="F180">
            <v>0</v>
          </cell>
          <cell r="G180">
            <v>5</v>
          </cell>
          <cell r="H180">
            <v>0</v>
          </cell>
        </row>
        <row r="181">
          <cell r="A181" t="str">
            <v>235</v>
          </cell>
          <cell r="B181" t="str">
            <v>35--0</v>
          </cell>
          <cell r="C181">
            <v>2</v>
          </cell>
          <cell r="D181">
            <v>31</v>
          </cell>
          <cell r="E181">
            <v>3</v>
          </cell>
          <cell r="F181">
            <v>2</v>
          </cell>
          <cell r="G181">
            <v>26</v>
          </cell>
          <cell r="H181">
            <v>0</v>
          </cell>
        </row>
        <row r="182">
          <cell r="A182" t="str">
            <v>335</v>
          </cell>
          <cell r="B182" t="str">
            <v>35--0</v>
          </cell>
          <cell r="C182">
            <v>3</v>
          </cell>
          <cell r="D182">
            <v>21</v>
          </cell>
          <cell r="E182">
            <v>1</v>
          </cell>
          <cell r="F182">
            <v>0</v>
          </cell>
          <cell r="G182">
            <v>20</v>
          </cell>
          <cell r="H182">
            <v>0</v>
          </cell>
        </row>
        <row r="183">
          <cell r="A183" t="str">
            <v>136</v>
          </cell>
          <cell r="B183" t="str">
            <v>36--0</v>
          </cell>
          <cell r="C183">
            <v>1</v>
          </cell>
          <cell r="D183">
            <v>5</v>
          </cell>
          <cell r="E183">
            <v>4</v>
          </cell>
          <cell r="F183">
            <v>0</v>
          </cell>
          <cell r="G183">
            <v>0</v>
          </cell>
          <cell r="H183">
            <v>1</v>
          </cell>
        </row>
        <row r="184">
          <cell r="A184" t="str">
            <v>236</v>
          </cell>
          <cell r="B184" t="str">
            <v>36--0</v>
          </cell>
          <cell r="C184">
            <v>2</v>
          </cell>
          <cell r="D184">
            <v>31</v>
          </cell>
          <cell r="E184">
            <v>28</v>
          </cell>
          <cell r="F184">
            <v>0</v>
          </cell>
          <cell r="G184">
            <v>0</v>
          </cell>
          <cell r="H184">
            <v>3</v>
          </cell>
        </row>
        <row r="185">
          <cell r="A185" t="str">
            <v>336</v>
          </cell>
          <cell r="B185" t="str">
            <v>36--0</v>
          </cell>
          <cell r="C185">
            <v>3</v>
          </cell>
          <cell r="D185">
            <v>21</v>
          </cell>
          <cell r="E185">
            <v>19</v>
          </cell>
          <cell r="F185">
            <v>0</v>
          </cell>
          <cell r="G185">
            <v>0</v>
          </cell>
          <cell r="H185">
            <v>2</v>
          </cell>
        </row>
        <row r="186">
          <cell r="A186" t="str">
            <v>137</v>
          </cell>
          <cell r="B186" t="str">
            <v>37--0</v>
          </cell>
          <cell r="C186">
            <v>1</v>
          </cell>
          <cell r="D186">
            <v>5</v>
          </cell>
          <cell r="E186">
            <v>4</v>
          </cell>
          <cell r="F186">
            <v>0</v>
          </cell>
          <cell r="G186">
            <v>0</v>
          </cell>
          <cell r="H186">
            <v>1</v>
          </cell>
        </row>
        <row r="187">
          <cell r="A187" t="str">
            <v>237</v>
          </cell>
          <cell r="B187" t="str">
            <v>37--0</v>
          </cell>
          <cell r="C187">
            <v>2</v>
          </cell>
          <cell r="D187">
            <v>31</v>
          </cell>
          <cell r="E187">
            <v>27</v>
          </cell>
          <cell r="F187">
            <v>1</v>
          </cell>
          <cell r="G187">
            <v>0</v>
          </cell>
          <cell r="H187">
            <v>3</v>
          </cell>
        </row>
        <row r="188">
          <cell r="A188" t="str">
            <v>337</v>
          </cell>
          <cell r="B188" t="str">
            <v>37--0</v>
          </cell>
          <cell r="C188">
            <v>3</v>
          </cell>
          <cell r="D188">
            <v>21</v>
          </cell>
          <cell r="E188">
            <v>19</v>
          </cell>
          <cell r="F188">
            <v>0</v>
          </cell>
          <cell r="G188">
            <v>0</v>
          </cell>
          <cell r="H188">
            <v>2</v>
          </cell>
        </row>
        <row r="189">
          <cell r="A189" t="str">
            <v>138</v>
          </cell>
          <cell r="B189" t="str">
            <v>38--0</v>
          </cell>
          <cell r="C189">
            <v>1</v>
          </cell>
          <cell r="D189">
            <v>5</v>
          </cell>
          <cell r="E189">
            <v>3</v>
          </cell>
          <cell r="F189">
            <v>1</v>
          </cell>
          <cell r="G189">
            <v>0</v>
          </cell>
          <cell r="H189">
            <v>1</v>
          </cell>
        </row>
        <row r="190">
          <cell r="A190" t="str">
            <v>238</v>
          </cell>
          <cell r="B190" t="str">
            <v>38--0</v>
          </cell>
          <cell r="C190">
            <v>2</v>
          </cell>
          <cell r="D190">
            <v>31</v>
          </cell>
          <cell r="E190">
            <v>23</v>
          </cell>
          <cell r="F190">
            <v>5</v>
          </cell>
          <cell r="G190">
            <v>0</v>
          </cell>
          <cell r="H190">
            <v>3</v>
          </cell>
        </row>
        <row r="191">
          <cell r="A191" t="str">
            <v>338</v>
          </cell>
          <cell r="B191" t="str">
            <v>38--0</v>
          </cell>
          <cell r="C191">
            <v>3</v>
          </cell>
          <cell r="D191">
            <v>21</v>
          </cell>
          <cell r="E191">
            <v>18</v>
          </cell>
          <cell r="F191">
            <v>1</v>
          </cell>
          <cell r="G191">
            <v>0</v>
          </cell>
          <cell r="H191">
            <v>2</v>
          </cell>
        </row>
        <row r="192">
          <cell r="A192" t="str">
            <v>139</v>
          </cell>
          <cell r="B192" t="str">
            <v>39--0</v>
          </cell>
          <cell r="C192">
            <v>1</v>
          </cell>
          <cell r="D192">
            <v>5</v>
          </cell>
          <cell r="E192">
            <v>4</v>
          </cell>
          <cell r="F192">
            <v>0</v>
          </cell>
          <cell r="G192">
            <v>0</v>
          </cell>
          <cell r="H192">
            <v>1</v>
          </cell>
        </row>
        <row r="193">
          <cell r="A193" t="str">
            <v>239</v>
          </cell>
          <cell r="B193" t="str">
            <v>39--0</v>
          </cell>
          <cell r="C193">
            <v>2</v>
          </cell>
          <cell r="D193">
            <v>31</v>
          </cell>
          <cell r="E193">
            <v>26</v>
          </cell>
          <cell r="F193">
            <v>2</v>
          </cell>
          <cell r="G193">
            <v>0</v>
          </cell>
          <cell r="H193">
            <v>3</v>
          </cell>
        </row>
        <row r="194">
          <cell r="A194" t="str">
            <v>339</v>
          </cell>
          <cell r="B194" t="str">
            <v>39--0</v>
          </cell>
          <cell r="C194">
            <v>3</v>
          </cell>
          <cell r="D194">
            <v>21</v>
          </cell>
          <cell r="E194">
            <v>19</v>
          </cell>
          <cell r="F194">
            <v>0</v>
          </cell>
          <cell r="G194">
            <v>0</v>
          </cell>
          <cell r="H194">
            <v>2</v>
          </cell>
        </row>
        <row r="195">
          <cell r="A195" t="str">
            <v>14</v>
          </cell>
          <cell r="B195" t="str">
            <v>4--0</v>
          </cell>
          <cell r="C195">
            <v>1</v>
          </cell>
          <cell r="D195">
            <v>5</v>
          </cell>
          <cell r="E195">
            <v>5</v>
          </cell>
          <cell r="F195">
            <v>0</v>
          </cell>
          <cell r="G195">
            <v>0</v>
          </cell>
          <cell r="H195">
            <v>0</v>
          </cell>
        </row>
        <row r="196">
          <cell r="A196" t="str">
            <v>24</v>
          </cell>
          <cell r="B196" t="str">
            <v>4--0</v>
          </cell>
          <cell r="C196">
            <v>2</v>
          </cell>
          <cell r="D196">
            <v>31</v>
          </cell>
          <cell r="E196">
            <v>30</v>
          </cell>
          <cell r="F196">
            <v>1</v>
          </cell>
          <cell r="G196">
            <v>0</v>
          </cell>
          <cell r="H196">
            <v>0</v>
          </cell>
        </row>
        <row r="197">
          <cell r="A197" t="str">
            <v>34</v>
          </cell>
          <cell r="B197" t="str">
            <v>4--0</v>
          </cell>
          <cell r="C197">
            <v>3</v>
          </cell>
          <cell r="D197">
            <v>21</v>
          </cell>
          <cell r="E197">
            <v>20</v>
          </cell>
          <cell r="F197">
            <v>1</v>
          </cell>
          <cell r="G197">
            <v>0</v>
          </cell>
          <cell r="H197">
            <v>0</v>
          </cell>
        </row>
        <row r="198">
          <cell r="A198" t="str">
            <v>140</v>
          </cell>
          <cell r="B198" t="str">
            <v>40--0</v>
          </cell>
          <cell r="C198">
            <v>1</v>
          </cell>
          <cell r="D198">
            <v>5</v>
          </cell>
          <cell r="E198">
            <v>5</v>
          </cell>
          <cell r="F198">
            <v>0</v>
          </cell>
          <cell r="G198">
            <v>0</v>
          </cell>
          <cell r="H198">
            <v>0</v>
          </cell>
        </row>
        <row r="199">
          <cell r="A199" t="str">
            <v>240</v>
          </cell>
          <cell r="B199" t="str">
            <v>40--0</v>
          </cell>
          <cell r="C199">
            <v>2</v>
          </cell>
          <cell r="D199">
            <v>31</v>
          </cell>
          <cell r="E199">
            <v>27</v>
          </cell>
          <cell r="F199">
            <v>4</v>
          </cell>
          <cell r="G199">
            <v>0</v>
          </cell>
          <cell r="H199">
            <v>0</v>
          </cell>
        </row>
        <row r="200">
          <cell r="A200" t="str">
            <v>340</v>
          </cell>
          <cell r="B200" t="str">
            <v>40--0</v>
          </cell>
          <cell r="C200">
            <v>3</v>
          </cell>
          <cell r="D200">
            <v>21</v>
          </cell>
          <cell r="E200">
            <v>20</v>
          </cell>
          <cell r="F200">
            <v>1</v>
          </cell>
          <cell r="G200">
            <v>0</v>
          </cell>
          <cell r="H200">
            <v>0</v>
          </cell>
        </row>
        <row r="201">
          <cell r="A201" t="str">
            <v>141</v>
          </cell>
          <cell r="B201" t="str">
            <v>41--0</v>
          </cell>
          <cell r="C201">
            <v>1</v>
          </cell>
          <cell r="D201">
            <v>5</v>
          </cell>
          <cell r="E201">
            <v>3</v>
          </cell>
          <cell r="F201">
            <v>1</v>
          </cell>
          <cell r="G201">
            <v>0</v>
          </cell>
          <cell r="H201">
            <v>1</v>
          </cell>
        </row>
        <row r="202">
          <cell r="A202" t="str">
            <v>241</v>
          </cell>
          <cell r="B202" t="str">
            <v>41--0</v>
          </cell>
          <cell r="C202">
            <v>2</v>
          </cell>
          <cell r="D202">
            <v>31</v>
          </cell>
          <cell r="E202">
            <v>27</v>
          </cell>
          <cell r="F202">
            <v>1</v>
          </cell>
          <cell r="G202">
            <v>0</v>
          </cell>
          <cell r="H202">
            <v>3</v>
          </cell>
        </row>
        <row r="203">
          <cell r="A203" t="str">
            <v>341</v>
          </cell>
          <cell r="B203" t="str">
            <v>41--0</v>
          </cell>
          <cell r="C203">
            <v>3</v>
          </cell>
          <cell r="D203">
            <v>21</v>
          </cell>
          <cell r="E203">
            <v>17</v>
          </cell>
          <cell r="F203">
            <v>2</v>
          </cell>
          <cell r="G203">
            <v>0</v>
          </cell>
          <cell r="H203">
            <v>2</v>
          </cell>
        </row>
        <row r="204">
          <cell r="A204" t="str">
            <v>142</v>
          </cell>
          <cell r="B204" t="str">
            <v>42--0</v>
          </cell>
          <cell r="C204">
            <v>1</v>
          </cell>
          <cell r="D204">
            <v>5</v>
          </cell>
          <cell r="E204">
            <v>4</v>
          </cell>
          <cell r="F204">
            <v>0</v>
          </cell>
          <cell r="G204">
            <v>0</v>
          </cell>
          <cell r="H204">
            <v>1</v>
          </cell>
        </row>
        <row r="205">
          <cell r="A205" t="str">
            <v>242</v>
          </cell>
          <cell r="B205" t="str">
            <v>42--0</v>
          </cell>
          <cell r="C205">
            <v>2</v>
          </cell>
          <cell r="D205">
            <v>31</v>
          </cell>
          <cell r="E205">
            <v>28</v>
          </cell>
          <cell r="F205">
            <v>0</v>
          </cell>
          <cell r="G205">
            <v>0</v>
          </cell>
          <cell r="H205">
            <v>3</v>
          </cell>
        </row>
        <row r="206">
          <cell r="A206" t="str">
            <v>342</v>
          </cell>
          <cell r="B206" t="str">
            <v>42--0</v>
          </cell>
          <cell r="C206">
            <v>3</v>
          </cell>
          <cell r="D206">
            <v>21</v>
          </cell>
          <cell r="E206">
            <v>19</v>
          </cell>
          <cell r="F206">
            <v>0</v>
          </cell>
          <cell r="G206">
            <v>0</v>
          </cell>
          <cell r="H206">
            <v>2</v>
          </cell>
        </row>
        <row r="207">
          <cell r="A207" t="str">
            <v>143</v>
          </cell>
          <cell r="B207" t="str">
            <v>43--0</v>
          </cell>
          <cell r="C207">
            <v>1</v>
          </cell>
          <cell r="D207">
            <v>5</v>
          </cell>
          <cell r="E207">
            <v>4</v>
          </cell>
          <cell r="F207">
            <v>0</v>
          </cell>
          <cell r="G207">
            <v>0</v>
          </cell>
          <cell r="H207">
            <v>1</v>
          </cell>
        </row>
        <row r="208">
          <cell r="A208" t="str">
            <v>243</v>
          </cell>
          <cell r="B208" t="str">
            <v>43--0</v>
          </cell>
          <cell r="C208">
            <v>2</v>
          </cell>
          <cell r="D208">
            <v>31</v>
          </cell>
          <cell r="E208">
            <v>28</v>
          </cell>
          <cell r="F208">
            <v>0</v>
          </cell>
          <cell r="G208">
            <v>0</v>
          </cell>
          <cell r="H208">
            <v>3</v>
          </cell>
        </row>
        <row r="209">
          <cell r="A209" t="str">
            <v>343</v>
          </cell>
          <cell r="B209" t="str">
            <v>43--0</v>
          </cell>
          <cell r="C209">
            <v>3</v>
          </cell>
          <cell r="D209">
            <v>21</v>
          </cell>
          <cell r="E209">
            <v>19</v>
          </cell>
          <cell r="F209">
            <v>0</v>
          </cell>
          <cell r="G209">
            <v>0</v>
          </cell>
          <cell r="H209">
            <v>2</v>
          </cell>
        </row>
        <row r="210">
          <cell r="A210" t="str">
            <v>144</v>
          </cell>
          <cell r="B210" t="str">
            <v>44--0</v>
          </cell>
          <cell r="C210">
            <v>1</v>
          </cell>
          <cell r="D210">
            <v>5</v>
          </cell>
          <cell r="E210">
            <v>3</v>
          </cell>
          <cell r="F210">
            <v>1</v>
          </cell>
          <cell r="G210">
            <v>0</v>
          </cell>
          <cell r="H210">
            <v>1</v>
          </cell>
        </row>
        <row r="211">
          <cell r="A211" t="str">
            <v>244</v>
          </cell>
          <cell r="B211" t="str">
            <v>44--0</v>
          </cell>
          <cell r="C211">
            <v>2</v>
          </cell>
          <cell r="D211">
            <v>31</v>
          </cell>
          <cell r="E211">
            <v>24</v>
          </cell>
          <cell r="F211">
            <v>4</v>
          </cell>
          <cell r="G211">
            <v>0</v>
          </cell>
          <cell r="H211">
            <v>3</v>
          </cell>
        </row>
        <row r="212">
          <cell r="A212" t="str">
            <v>344</v>
          </cell>
          <cell r="B212" t="str">
            <v>44--0</v>
          </cell>
          <cell r="C212">
            <v>3</v>
          </cell>
          <cell r="D212">
            <v>21</v>
          </cell>
          <cell r="E212">
            <v>16</v>
          </cell>
          <cell r="F212">
            <v>3</v>
          </cell>
          <cell r="G212">
            <v>0</v>
          </cell>
          <cell r="H212">
            <v>2</v>
          </cell>
        </row>
        <row r="213">
          <cell r="A213" t="str">
            <v>145</v>
          </cell>
          <cell r="B213" t="str">
            <v>45--0</v>
          </cell>
          <cell r="C213">
            <v>1</v>
          </cell>
          <cell r="D213">
            <v>5</v>
          </cell>
          <cell r="E213">
            <v>5</v>
          </cell>
          <cell r="F213">
            <v>0</v>
          </cell>
          <cell r="G213">
            <v>0</v>
          </cell>
          <cell r="H213">
            <v>0</v>
          </cell>
        </row>
        <row r="214">
          <cell r="A214" t="str">
            <v>245</v>
          </cell>
          <cell r="B214" t="str">
            <v>45--0</v>
          </cell>
          <cell r="C214">
            <v>2</v>
          </cell>
          <cell r="D214">
            <v>31</v>
          </cell>
          <cell r="E214">
            <v>30</v>
          </cell>
          <cell r="F214">
            <v>1</v>
          </cell>
          <cell r="G214">
            <v>0</v>
          </cell>
          <cell r="H214">
            <v>0</v>
          </cell>
        </row>
        <row r="215">
          <cell r="A215" t="str">
            <v>345</v>
          </cell>
          <cell r="B215" t="str">
            <v>45--0</v>
          </cell>
          <cell r="C215">
            <v>3</v>
          </cell>
          <cell r="D215">
            <v>21</v>
          </cell>
          <cell r="E215">
            <v>20</v>
          </cell>
          <cell r="F215">
            <v>1</v>
          </cell>
          <cell r="G215">
            <v>0</v>
          </cell>
          <cell r="H215">
            <v>0</v>
          </cell>
        </row>
        <row r="216">
          <cell r="A216" t="str">
            <v>146</v>
          </cell>
          <cell r="B216" t="str">
            <v>46--0</v>
          </cell>
          <cell r="C216">
            <v>1</v>
          </cell>
          <cell r="D216">
            <v>5</v>
          </cell>
          <cell r="E216">
            <v>0</v>
          </cell>
          <cell r="F216">
            <v>0</v>
          </cell>
          <cell r="G216">
            <v>0</v>
          </cell>
          <cell r="H216">
            <v>5</v>
          </cell>
        </row>
        <row r="217">
          <cell r="A217" t="str">
            <v>246</v>
          </cell>
          <cell r="B217" t="str">
            <v>46--0</v>
          </cell>
          <cell r="C217">
            <v>2</v>
          </cell>
          <cell r="D217">
            <v>31</v>
          </cell>
          <cell r="E217">
            <v>0</v>
          </cell>
          <cell r="F217">
            <v>0</v>
          </cell>
          <cell r="G217">
            <v>0</v>
          </cell>
          <cell r="H217">
            <v>31</v>
          </cell>
        </row>
        <row r="218">
          <cell r="A218" t="str">
            <v>346</v>
          </cell>
          <cell r="B218" t="str">
            <v>46--0</v>
          </cell>
          <cell r="C218">
            <v>3</v>
          </cell>
          <cell r="D218">
            <v>21</v>
          </cell>
          <cell r="E218">
            <v>0</v>
          </cell>
          <cell r="F218">
            <v>0</v>
          </cell>
          <cell r="G218">
            <v>0</v>
          </cell>
          <cell r="H218">
            <v>21</v>
          </cell>
        </row>
        <row r="219">
          <cell r="A219" t="str">
            <v>147</v>
          </cell>
          <cell r="B219" t="str">
            <v>47--0</v>
          </cell>
          <cell r="C219">
            <v>1</v>
          </cell>
          <cell r="D219">
            <v>5</v>
          </cell>
          <cell r="E219">
            <v>0</v>
          </cell>
          <cell r="F219">
            <v>0</v>
          </cell>
          <cell r="G219">
            <v>0</v>
          </cell>
          <cell r="H219">
            <v>5</v>
          </cell>
        </row>
        <row r="220">
          <cell r="A220" t="str">
            <v>247</v>
          </cell>
          <cell r="B220" t="str">
            <v>47--0</v>
          </cell>
          <cell r="C220">
            <v>2</v>
          </cell>
          <cell r="D220">
            <v>31</v>
          </cell>
          <cell r="E220">
            <v>0</v>
          </cell>
          <cell r="F220">
            <v>0</v>
          </cell>
          <cell r="G220">
            <v>0</v>
          </cell>
          <cell r="H220">
            <v>31</v>
          </cell>
        </row>
        <row r="221">
          <cell r="A221" t="str">
            <v>347</v>
          </cell>
          <cell r="B221" t="str">
            <v>47--0</v>
          </cell>
          <cell r="C221">
            <v>3</v>
          </cell>
          <cell r="D221">
            <v>21</v>
          </cell>
          <cell r="E221">
            <v>0</v>
          </cell>
          <cell r="F221">
            <v>0</v>
          </cell>
          <cell r="G221">
            <v>0</v>
          </cell>
          <cell r="H221">
            <v>21</v>
          </cell>
        </row>
        <row r="222">
          <cell r="A222" t="str">
            <v>148</v>
          </cell>
          <cell r="B222" t="str">
            <v>48--0</v>
          </cell>
          <cell r="C222">
            <v>1</v>
          </cell>
          <cell r="D222">
            <v>5</v>
          </cell>
          <cell r="E222">
            <v>0</v>
          </cell>
          <cell r="F222">
            <v>0</v>
          </cell>
          <cell r="G222">
            <v>0</v>
          </cell>
          <cell r="H222">
            <v>5</v>
          </cell>
        </row>
        <row r="223">
          <cell r="A223" t="str">
            <v>248</v>
          </cell>
          <cell r="B223" t="str">
            <v>48--0</v>
          </cell>
          <cell r="C223">
            <v>2</v>
          </cell>
          <cell r="D223">
            <v>31</v>
          </cell>
          <cell r="E223">
            <v>0</v>
          </cell>
          <cell r="F223">
            <v>0</v>
          </cell>
          <cell r="G223">
            <v>0</v>
          </cell>
          <cell r="H223">
            <v>31</v>
          </cell>
        </row>
        <row r="224">
          <cell r="A224" t="str">
            <v>348</v>
          </cell>
          <cell r="B224" t="str">
            <v>48--0</v>
          </cell>
          <cell r="C224">
            <v>3</v>
          </cell>
          <cell r="D224">
            <v>21</v>
          </cell>
          <cell r="E224">
            <v>0</v>
          </cell>
          <cell r="F224">
            <v>0</v>
          </cell>
          <cell r="G224">
            <v>0</v>
          </cell>
          <cell r="H224">
            <v>21</v>
          </cell>
        </row>
        <row r="225">
          <cell r="A225" t="str">
            <v>149</v>
          </cell>
          <cell r="B225" t="str">
            <v>49--0</v>
          </cell>
          <cell r="C225">
            <v>1</v>
          </cell>
          <cell r="D225">
            <v>5</v>
          </cell>
          <cell r="E225">
            <v>5</v>
          </cell>
          <cell r="F225">
            <v>0</v>
          </cell>
          <cell r="G225">
            <v>0</v>
          </cell>
          <cell r="H225">
            <v>0</v>
          </cell>
        </row>
        <row r="226">
          <cell r="A226" t="str">
            <v>249</v>
          </cell>
          <cell r="B226" t="str">
            <v>49--0</v>
          </cell>
          <cell r="C226">
            <v>2</v>
          </cell>
          <cell r="D226">
            <v>31</v>
          </cell>
          <cell r="E226">
            <v>31</v>
          </cell>
          <cell r="F226">
            <v>0</v>
          </cell>
          <cell r="G226">
            <v>0</v>
          </cell>
          <cell r="H226">
            <v>0</v>
          </cell>
        </row>
        <row r="227">
          <cell r="A227" t="str">
            <v>349</v>
          </cell>
          <cell r="B227" t="str">
            <v>49--0</v>
          </cell>
          <cell r="C227">
            <v>3</v>
          </cell>
          <cell r="D227">
            <v>21</v>
          </cell>
          <cell r="E227">
            <v>20</v>
          </cell>
          <cell r="F227">
            <v>1</v>
          </cell>
          <cell r="G227">
            <v>0</v>
          </cell>
          <cell r="H227">
            <v>0</v>
          </cell>
        </row>
        <row r="228">
          <cell r="A228" t="str">
            <v>15</v>
          </cell>
          <cell r="B228" t="str">
            <v>5--0</v>
          </cell>
          <cell r="C228">
            <v>1</v>
          </cell>
          <cell r="D228">
            <v>5</v>
          </cell>
          <cell r="E228">
            <v>5</v>
          </cell>
          <cell r="F228">
            <v>0</v>
          </cell>
          <cell r="G228">
            <v>0</v>
          </cell>
          <cell r="H228">
            <v>0</v>
          </cell>
        </row>
        <row r="229">
          <cell r="A229" t="str">
            <v>25</v>
          </cell>
          <cell r="B229" t="str">
            <v>5--0</v>
          </cell>
          <cell r="C229">
            <v>2</v>
          </cell>
          <cell r="D229">
            <v>31</v>
          </cell>
          <cell r="E229">
            <v>31</v>
          </cell>
          <cell r="F229">
            <v>0</v>
          </cell>
          <cell r="G229">
            <v>0</v>
          </cell>
          <cell r="H229">
            <v>0</v>
          </cell>
        </row>
        <row r="230">
          <cell r="A230" t="str">
            <v>35</v>
          </cell>
          <cell r="B230" t="str">
            <v>5--0</v>
          </cell>
          <cell r="C230">
            <v>3</v>
          </cell>
          <cell r="D230">
            <v>21</v>
          </cell>
          <cell r="E230">
            <v>21</v>
          </cell>
          <cell r="F230">
            <v>0</v>
          </cell>
          <cell r="G230">
            <v>0</v>
          </cell>
          <cell r="H230">
            <v>0</v>
          </cell>
        </row>
        <row r="231">
          <cell r="A231" t="str">
            <v>150</v>
          </cell>
          <cell r="B231" t="str">
            <v>50--0</v>
          </cell>
          <cell r="C231">
            <v>1</v>
          </cell>
          <cell r="D231">
            <v>5</v>
          </cell>
          <cell r="E231">
            <v>5</v>
          </cell>
          <cell r="F231">
            <v>0</v>
          </cell>
          <cell r="G231">
            <v>0</v>
          </cell>
          <cell r="H231">
            <v>0</v>
          </cell>
        </row>
        <row r="232">
          <cell r="A232" t="str">
            <v>250</v>
          </cell>
          <cell r="B232" t="str">
            <v>50--0</v>
          </cell>
          <cell r="C232">
            <v>2</v>
          </cell>
          <cell r="D232">
            <v>31</v>
          </cell>
          <cell r="E232">
            <v>31</v>
          </cell>
          <cell r="F232">
            <v>0</v>
          </cell>
          <cell r="G232">
            <v>0</v>
          </cell>
          <cell r="H232">
            <v>0</v>
          </cell>
        </row>
        <row r="233">
          <cell r="A233" t="str">
            <v>350</v>
          </cell>
          <cell r="B233" t="str">
            <v>50--0</v>
          </cell>
          <cell r="C233">
            <v>3</v>
          </cell>
          <cell r="D233">
            <v>21</v>
          </cell>
          <cell r="E233">
            <v>19</v>
          </cell>
          <cell r="F233">
            <v>2</v>
          </cell>
          <cell r="G233">
            <v>0</v>
          </cell>
          <cell r="H233">
            <v>0</v>
          </cell>
        </row>
        <row r="234">
          <cell r="A234" t="str">
            <v>151</v>
          </cell>
          <cell r="B234" t="str">
            <v>51--0</v>
          </cell>
          <cell r="C234">
            <v>1</v>
          </cell>
          <cell r="D234">
            <v>5</v>
          </cell>
          <cell r="E234">
            <v>0</v>
          </cell>
          <cell r="F234">
            <v>0</v>
          </cell>
          <cell r="G234">
            <v>0</v>
          </cell>
          <cell r="H234">
            <v>5</v>
          </cell>
        </row>
        <row r="235">
          <cell r="A235" t="str">
            <v>251</v>
          </cell>
          <cell r="B235" t="str">
            <v>51--0</v>
          </cell>
          <cell r="C235">
            <v>2</v>
          </cell>
          <cell r="D235">
            <v>31</v>
          </cell>
          <cell r="E235">
            <v>0</v>
          </cell>
          <cell r="F235">
            <v>0</v>
          </cell>
          <cell r="G235">
            <v>0</v>
          </cell>
          <cell r="H235">
            <v>31</v>
          </cell>
        </row>
        <row r="236">
          <cell r="A236" t="str">
            <v>351</v>
          </cell>
          <cell r="B236" t="str">
            <v>51--0</v>
          </cell>
          <cell r="C236">
            <v>3</v>
          </cell>
          <cell r="D236">
            <v>21</v>
          </cell>
          <cell r="E236">
            <v>0</v>
          </cell>
          <cell r="F236">
            <v>0</v>
          </cell>
          <cell r="G236">
            <v>0</v>
          </cell>
          <cell r="H236">
            <v>21</v>
          </cell>
        </row>
        <row r="237">
          <cell r="A237" t="str">
            <v>152</v>
          </cell>
          <cell r="B237" t="str">
            <v>52--0</v>
          </cell>
          <cell r="C237">
            <v>1</v>
          </cell>
          <cell r="D237">
            <v>5</v>
          </cell>
          <cell r="E237">
            <v>5</v>
          </cell>
          <cell r="F237">
            <v>0</v>
          </cell>
          <cell r="G237">
            <v>0</v>
          </cell>
          <cell r="H237">
            <v>0</v>
          </cell>
        </row>
        <row r="238">
          <cell r="A238" t="str">
            <v>252</v>
          </cell>
          <cell r="B238" t="str">
            <v>52--0</v>
          </cell>
          <cell r="C238">
            <v>2</v>
          </cell>
          <cell r="D238">
            <v>31</v>
          </cell>
          <cell r="E238">
            <v>31</v>
          </cell>
          <cell r="F238">
            <v>0</v>
          </cell>
          <cell r="G238">
            <v>0</v>
          </cell>
          <cell r="H238">
            <v>0</v>
          </cell>
        </row>
        <row r="239">
          <cell r="A239" t="str">
            <v>352</v>
          </cell>
          <cell r="B239" t="str">
            <v>52--0</v>
          </cell>
          <cell r="C239">
            <v>3</v>
          </cell>
          <cell r="D239">
            <v>21</v>
          </cell>
          <cell r="E239">
            <v>19</v>
          </cell>
          <cell r="F239">
            <v>2</v>
          </cell>
          <cell r="G239">
            <v>0</v>
          </cell>
          <cell r="H239">
            <v>0</v>
          </cell>
        </row>
        <row r="240">
          <cell r="A240" t="str">
            <v>153</v>
          </cell>
          <cell r="B240" t="str">
            <v>53--0</v>
          </cell>
          <cell r="C240">
            <v>1</v>
          </cell>
          <cell r="D240">
            <v>5</v>
          </cell>
          <cell r="E240">
            <v>2</v>
          </cell>
          <cell r="F240">
            <v>0</v>
          </cell>
          <cell r="G240">
            <v>3</v>
          </cell>
          <cell r="H240">
            <v>0</v>
          </cell>
        </row>
        <row r="241">
          <cell r="A241" t="str">
            <v>253</v>
          </cell>
          <cell r="B241" t="str">
            <v>53--0</v>
          </cell>
          <cell r="C241">
            <v>2</v>
          </cell>
          <cell r="D241">
            <v>31</v>
          </cell>
          <cell r="E241">
            <v>20</v>
          </cell>
          <cell r="F241">
            <v>0</v>
          </cell>
          <cell r="G241">
            <v>11</v>
          </cell>
          <cell r="H241">
            <v>0</v>
          </cell>
        </row>
        <row r="242">
          <cell r="A242" t="str">
            <v>353</v>
          </cell>
          <cell r="B242" t="str">
            <v>53--0</v>
          </cell>
          <cell r="C242">
            <v>3</v>
          </cell>
          <cell r="D242">
            <v>21</v>
          </cell>
          <cell r="E242">
            <v>11</v>
          </cell>
          <cell r="F242">
            <v>1</v>
          </cell>
          <cell r="G242">
            <v>9</v>
          </cell>
          <cell r="H242">
            <v>0</v>
          </cell>
        </row>
        <row r="243">
          <cell r="A243" t="str">
            <v>154</v>
          </cell>
          <cell r="B243" t="str">
            <v>54--0</v>
          </cell>
          <cell r="C243">
            <v>1</v>
          </cell>
          <cell r="D243">
            <v>5</v>
          </cell>
          <cell r="E243">
            <v>1</v>
          </cell>
          <cell r="F243">
            <v>0</v>
          </cell>
          <cell r="G243">
            <v>4</v>
          </cell>
          <cell r="H243">
            <v>0</v>
          </cell>
        </row>
        <row r="244">
          <cell r="A244" t="str">
            <v>254</v>
          </cell>
          <cell r="B244" t="str">
            <v>54--0</v>
          </cell>
          <cell r="C244">
            <v>2</v>
          </cell>
          <cell r="D244">
            <v>31</v>
          </cell>
          <cell r="E244">
            <v>7</v>
          </cell>
          <cell r="F244">
            <v>0</v>
          </cell>
          <cell r="G244">
            <v>24</v>
          </cell>
          <cell r="H244">
            <v>0</v>
          </cell>
        </row>
        <row r="245">
          <cell r="A245" t="str">
            <v>354</v>
          </cell>
          <cell r="B245" t="str">
            <v>54--0</v>
          </cell>
          <cell r="C245">
            <v>3</v>
          </cell>
          <cell r="D245">
            <v>21</v>
          </cell>
          <cell r="E245">
            <v>4</v>
          </cell>
          <cell r="F245">
            <v>0</v>
          </cell>
          <cell r="G245">
            <v>17</v>
          </cell>
          <cell r="H245">
            <v>0</v>
          </cell>
        </row>
        <row r="246">
          <cell r="A246" t="str">
            <v>155</v>
          </cell>
          <cell r="B246" t="str">
            <v>55--0</v>
          </cell>
          <cell r="C246">
            <v>1</v>
          </cell>
          <cell r="D246">
            <v>5</v>
          </cell>
          <cell r="E246">
            <v>5</v>
          </cell>
          <cell r="F246">
            <v>0</v>
          </cell>
          <cell r="G246">
            <v>0</v>
          </cell>
          <cell r="H246">
            <v>0</v>
          </cell>
        </row>
        <row r="247">
          <cell r="A247" t="str">
            <v>255</v>
          </cell>
          <cell r="B247" t="str">
            <v>55--0</v>
          </cell>
          <cell r="C247">
            <v>2</v>
          </cell>
          <cell r="D247">
            <v>31</v>
          </cell>
          <cell r="E247">
            <v>27</v>
          </cell>
          <cell r="F247">
            <v>0</v>
          </cell>
          <cell r="G247">
            <v>4</v>
          </cell>
          <cell r="H247">
            <v>0</v>
          </cell>
        </row>
        <row r="248">
          <cell r="A248" t="str">
            <v>355</v>
          </cell>
          <cell r="B248" t="str">
            <v>55--0</v>
          </cell>
          <cell r="C248">
            <v>3</v>
          </cell>
          <cell r="D248">
            <v>21</v>
          </cell>
          <cell r="E248">
            <v>17</v>
          </cell>
          <cell r="F248">
            <v>2</v>
          </cell>
          <cell r="G248">
            <v>2</v>
          </cell>
          <cell r="H248">
            <v>0</v>
          </cell>
        </row>
        <row r="249">
          <cell r="A249" t="str">
            <v>156</v>
          </cell>
          <cell r="B249" t="str">
            <v>56--0</v>
          </cell>
          <cell r="C249">
            <v>1</v>
          </cell>
          <cell r="D249">
            <v>5</v>
          </cell>
          <cell r="E249">
            <v>0</v>
          </cell>
          <cell r="F249">
            <v>0</v>
          </cell>
          <cell r="G249">
            <v>0</v>
          </cell>
          <cell r="H249">
            <v>5</v>
          </cell>
        </row>
        <row r="250">
          <cell r="A250" t="str">
            <v>256</v>
          </cell>
          <cell r="B250" t="str">
            <v>56--0</v>
          </cell>
          <cell r="C250">
            <v>2</v>
          </cell>
          <cell r="D250">
            <v>31</v>
          </cell>
          <cell r="E250">
            <v>0</v>
          </cell>
          <cell r="F250">
            <v>0</v>
          </cell>
          <cell r="G250">
            <v>0</v>
          </cell>
          <cell r="H250">
            <v>31</v>
          </cell>
        </row>
        <row r="251">
          <cell r="A251" t="str">
            <v>356</v>
          </cell>
          <cell r="B251" t="str">
            <v>56--0</v>
          </cell>
          <cell r="C251">
            <v>3</v>
          </cell>
          <cell r="D251">
            <v>21</v>
          </cell>
          <cell r="E251">
            <v>0</v>
          </cell>
          <cell r="F251">
            <v>0</v>
          </cell>
          <cell r="G251">
            <v>0</v>
          </cell>
          <cell r="H251">
            <v>21</v>
          </cell>
        </row>
        <row r="252">
          <cell r="A252" t="str">
            <v>157</v>
          </cell>
          <cell r="B252" t="str">
            <v>57--0</v>
          </cell>
          <cell r="C252">
            <v>1</v>
          </cell>
          <cell r="D252">
            <v>5</v>
          </cell>
          <cell r="E252">
            <v>2</v>
          </cell>
          <cell r="F252">
            <v>0</v>
          </cell>
          <cell r="G252">
            <v>3</v>
          </cell>
          <cell r="H252">
            <v>0</v>
          </cell>
        </row>
        <row r="253">
          <cell r="A253" t="str">
            <v>257</v>
          </cell>
          <cell r="B253" t="str">
            <v>57--0</v>
          </cell>
          <cell r="C253">
            <v>2</v>
          </cell>
          <cell r="D253">
            <v>31</v>
          </cell>
          <cell r="E253">
            <v>7</v>
          </cell>
          <cell r="F253">
            <v>0</v>
          </cell>
          <cell r="G253">
            <v>24</v>
          </cell>
          <cell r="H253">
            <v>0</v>
          </cell>
        </row>
        <row r="254">
          <cell r="A254" t="str">
            <v>357</v>
          </cell>
          <cell r="B254" t="str">
            <v>57--0</v>
          </cell>
          <cell r="C254">
            <v>3</v>
          </cell>
          <cell r="D254">
            <v>21</v>
          </cell>
          <cell r="E254">
            <v>6</v>
          </cell>
          <cell r="F254">
            <v>0</v>
          </cell>
          <cell r="G254">
            <v>15</v>
          </cell>
          <cell r="H254">
            <v>0</v>
          </cell>
        </row>
        <row r="255">
          <cell r="A255" t="str">
            <v>158</v>
          </cell>
          <cell r="B255" t="str">
            <v>58--0</v>
          </cell>
          <cell r="C255">
            <v>1</v>
          </cell>
          <cell r="D255">
            <v>5</v>
          </cell>
          <cell r="E255">
            <v>1</v>
          </cell>
          <cell r="F255">
            <v>0</v>
          </cell>
          <cell r="G255">
            <v>4</v>
          </cell>
          <cell r="H255">
            <v>0</v>
          </cell>
        </row>
        <row r="256">
          <cell r="A256" t="str">
            <v>258</v>
          </cell>
          <cell r="B256" t="str">
            <v>58--0</v>
          </cell>
          <cell r="C256">
            <v>2</v>
          </cell>
          <cell r="D256">
            <v>31</v>
          </cell>
          <cell r="E256">
            <v>7</v>
          </cell>
          <cell r="F256">
            <v>0</v>
          </cell>
          <cell r="G256">
            <v>24</v>
          </cell>
          <cell r="H256">
            <v>0</v>
          </cell>
        </row>
        <row r="257">
          <cell r="A257" t="str">
            <v>358</v>
          </cell>
          <cell r="B257" t="str">
            <v>58--0</v>
          </cell>
          <cell r="C257">
            <v>3</v>
          </cell>
          <cell r="D257">
            <v>21</v>
          </cell>
          <cell r="E257">
            <v>6</v>
          </cell>
          <cell r="F257">
            <v>0</v>
          </cell>
          <cell r="G257">
            <v>15</v>
          </cell>
          <cell r="H257">
            <v>0</v>
          </cell>
        </row>
        <row r="258">
          <cell r="A258" t="str">
            <v>159</v>
          </cell>
          <cell r="B258" t="str">
            <v>59--0</v>
          </cell>
          <cell r="C258">
            <v>1</v>
          </cell>
          <cell r="D258">
            <v>5</v>
          </cell>
          <cell r="E258">
            <v>1</v>
          </cell>
          <cell r="F258">
            <v>0</v>
          </cell>
          <cell r="G258">
            <v>4</v>
          </cell>
          <cell r="H258">
            <v>0</v>
          </cell>
        </row>
        <row r="259">
          <cell r="A259" t="str">
            <v>259</v>
          </cell>
          <cell r="B259" t="str">
            <v>59--0</v>
          </cell>
          <cell r="C259">
            <v>2</v>
          </cell>
          <cell r="D259">
            <v>31</v>
          </cell>
          <cell r="E259">
            <v>9</v>
          </cell>
          <cell r="F259">
            <v>0</v>
          </cell>
          <cell r="G259">
            <v>22</v>
          </cell>
          <cell r="H259">
            <v>0</v>
          </cell>
        </row>
        <row r="260">
          <cell r="A260" t="str">
            <v>359</v>
          </cell>
          <cell r="B260" t="str">
            <v>59--0</v>
          </cell>
          <cell r="C260">
            <v>3</v>
          </cell>
          <cell r="D260">
            <v>21</v>
          </cell>
          <cell r="E260">
            <v>8</v>
          </cell>
          <cell r="F260">
            <v>0</v>
          </cell>
          <cell r="G260">
            <v>13</v>
          </cell>
          <cell r="H260">
            <v>0</v>
          </cell>
        </row>
        <row r="261">
          <cell r="A261" t="str">
            <v>16</v>
          </cell>
          <cell r="B261" t="str">
            <v>6--0</v>
          </cell>
          <cell r="C261">
            <v>1</v>
          </cell>
          <cell r="D261">
            <v>5</v>
          </cell>
          <cell r="E261">
            <v>5</v>
          </cell>
          <cell r="F261">
            <v>0</v>
          </cell>
          <cell r="G261">
            <v>0</v>
          </cell>
          <cell r="H261">
            <v>0</v>
          </cell>
        </row>
        <row r="262">
          <cell r="A262" t="str">
            <v>26</v>
          </cell>
          <cell r="B262" t="str">
            <v>6--0</v>
          </cell>
          <cell r="C262">
            <v>2</v>
          </cell>
          <cell r="D262">
            <v>31</v>
          </cell>
          <cell r="E262">
            <v>31</v>
          </cell>
          <cell r="F262">
            <v>0</v>
          </cell>
          <cell r="G262">
            <v>0</v>
          </cell>
          <cell r="H262">
            <v>0</v>
          </cell>
        </row>
        <row r="263">
          <cell r="A263" t="str">
            <v>36</v>
          </cell>
          <cell r="B263" t="str">
            <v>6--0</v>
          </cell>
          <cell r="C263">
            <v>3</v>
          </cell>
          <cell r="D263">
            <v>21</v>
          </cell>
          <cell r="E263">
            <v>21</v>
          </cell>
          <cell r="F263">
            <v>0</v>
          </cell>
          <cell r="G263">
            <v>0</v>
          </cell>
          <cell r="H263">
            <v>0</v>
          </cell>
        </row>
        <row r="264">
          <cell r="A264" t="str">
            <v>160</v>
          </cell>
          <cell r="B264" t="str">
            <v>60--0</v>
          </cell>
          <cell r="C264">
            <v>1</v>
          </cell>
          <cell r="D264">
            <v>5</v>
          </cell>
          <cell r="E264">
            <v>1</v>
          </cell>
          <cell r="F264">
            <v>0</v>
          </cell>
          <cell r="G264">
            <v>4</v>
          </cell>
          <cell r="H264">
            <v>0</v>
          </cell>
        </row>
        <row r="265">
          <cell r="A265" t="str">
            <v>260</v>
          </cell>
          <cell r="B265" t="str">
            <v>60--0</v>
          </cell>
          <cell r="C265">
            <v>2</v>
          </cell>
          <cell r="D265">
            <v>31</v>
          </cell>
          <cell r="E265">
            <v>9</v>
          </cell>
          <cell r="F265">
            <v>0</v>
          </cell>
          <cell r="G265">
            <v>22</v>
          </cell>
          <cell r="H265">
            <v>0</v>
          </cell>
        </row>
        <row r="266">
          <cell r="A266" t="str">
            <v>360</v>
          </cell>
          <cell r="B266" t="str">
            <v>60--0</v>
          </cell>
          <cell r="C266">
            <v>3</v>
          </cell>
          <cell r="D266">
            <v>21</v>
          </cell>
          <cell r="E266">
            <v>7</v>
          </cell>
          <cell r="F266">
            <v>0</v>
          </cell>
          <cell r="G266">
            <v>14</v>
          </cell>
          <cell r="H266">
            <v>0</v>
          </cell>
        </row>
        <row r="267">
          <cell r="A267" t="str">
            <v>161</v>
          </cell>
          <cell r="B267" t="str">
            <v>61--0</v>
          </cell>
          <cell r="C267">
            <v>1</v>
          </cell>
          <cell r="D267">
            <v>5</v>
          </cell>
          <cell r="E267">
            <v>0</v>
          </cell>
          <cell r="F267">
            <v>0</v>
          </cell>
          <cell r="G267">
            <v>5</v>
          </cell>
          <cell r="H267">
            <v>0</v>
          </cell>
        </row>
        <row r="268">
          <cell r="A268" t="str">
            <v>261</v>
          </cell>
          <cell r="B268" t="str">
            <v>61--0</v>
          </cell>
          <cell r="C268">
            <v>2</v>
          </cell>
          <cell r="D268">
            <v>31</v>
          </cell>
          <cell r="E268">
            <v>2</v>
          </cell>
          <cell r="F268">
            <v>0</v>
          </cell>
          <cell r="G268">
            <v>29</v>
          </cell>
          <cell r="H268">
            <v>0</v>
          </cell>
        </row>
        <row r="269">
          <cell r="A269" t="str">
            <v>361</v>
          </cell>
          <cell r="B269" t="str">
            <v>61--0</v>
          </cell>
          <cell r="C269">
            <v>3</v>
          </cell>
          <cell r="D269">
            <v>21</v>
          </cell>
          <cell r="E269">
            <v>1</v>
          </cell>
          <cell r="F269">
            <v>0</v>
          </cell>
          <cell r="G269">
            <v>20</v>
          </cell>
          <cell r="H269">
            <v>0</v>
          </cell>
        </row>
        <row r="270">
          <cell r="A270" t="str">
            <v>162</v>
          </cell>
          <cell r="B270" t="str">
            <v>62--0</v>
          </cell>
          <cell r="C270">
            <v>1</v>
          </cell>
          <cell r="D270">
            <v>5</v>
          </cell>
          <cell r="E270">
            <v>0</v>
          </cell>
          <cell r="F270">
            <v>0</v>
          </cell>
          <cell r="G270">
            <v>0</v>
          </cell>
          <cell r="H270">
            <v>5</v>
          </cell>
        </row>
        <row r="271">
          <cell r="A271" t="str">
            <v>262</v>
          </cell>
          <cell r="B271" t="str">
            <v>62--0</v>
          </cell>
          <cell r="C271">
            <v>2</v>
          </cell>
          <cell r="D271">
            <v>31</v>
          </cell>
          <cell r="E271">
            <v>0</v>
          </cell>
          <cell r="F271">
            <v>0</v>
          </cell>
          <cell r="G271">
            <v>0</v>
          </cell>
          <cell r="H271">
            <v>31</v>
          </cell>
        </row>
        <row r="272">
          <cell r="A272" t="str">
            <v>362</v>
          </cell>
          <cell r="B272" t="str">
            <v>62--0</v>
          </cell>
          <cell r="C272">
            <v>3</v>
          </cell>
          <cell r="D272">
            <v>21</v>
          </cell>
          <cell r="E272">
            <v>0</v>
          </cell>
          <cell r="F272">
            <v>0</v>
          </cell>
          <cell r="G272">
            <v>0</v>
          </cell>
          <cell r="H272">
            <v>21</v>
          </cell>
        </row>
        <row r="273">
          <cell r="A273" t="str">
            <v>163</v>
          </cell>
          <cell r="B273" t="str">
            <v>63--0</v>
          </cell>
          <cell r="C273">
            <v>1</v>
          </cell>
          <cell r="D273">
            <v>5</v>
          </cell>
          <cell r="E273">
            <v>0</v>
          </cell>
          <cell r="F273">
            <v>0</v>
          </cell>
          <cell r="G273">
            <v>0</v>
          </cell>
          <cell r="H273">
            <v>5</v>
          </cell>
        </row>
        <row r="274">
          <cell r="A274" t="str">
            <v>263</v>
          </cell>
          <cell r="B274" t="str">
            <v>63--0</v>
          </cell>
          <cell r="C274">
            <v>2</v>
          </cell>
          <cell r="D274">
            <v>31</v>
          </cell>
          <cell r="E274">
            <v>0</v>
          </cell>
          <cell r="F274">
            <v>0</v>
          </cell>
          <cell r="G274">
            <v>0</v>
          </cell>
          <cell r="H274">
            <v>31</v>
          </cell>
        </row>
        <row r="275">
          <cell r="A275" t="str">
            <v>363</v>
          </cell>
          <cell r="B275" t="str">
            <v>63--0</v>
          </cell>
          <cell r="C275">
            <v>3</v>
          </cell>
          <cell r="D275">
            <v>21</v>
          </cell>
          <cell r="E275">
            <v>0</v>
          </cell>
          <cell r="F275">
            <v>0</v>
          </cell>
          <cell r="G275">
            <v>0</v>
          </cell>
          <cell r="H275">
            <v>21</v>
          </cell>
        </row>
        <row r="276">
          <cell r="A276" t="str">
            <v>164</v>
          </cell>
          <cell r="B276" t="str">
            <v>64--0</v>
          </cell>
          <cell r="C276">
            <v>1</v>
          </cell>
          <cell r="D276">
            <v>5</v>
          </cell>
          <cell r="E276">
            <v>4</v>
          </cell>
          <cell r="F276">
            <v>0</v>
          </cell>
          <cell r="G276">
            <v>1</v>
          </cell>
          <cell r="H276">
            <v>0</v>
          </cell>
        </row>
        <row r="277">
          <cell r="A277" t="str">
            <v>264</v>
          </cell>
          <cell r="B277" t="str">
            <v>64--0</v>
          </cell>
          <cell r="C277">
            <v>2</v>
          </cell>
          <cell r="D277">
            <v>31</v>
          </cell>
          <cell r="E277">
            <v>28</v>
          </cell>
          <cell r="F277">
            <v>0</v>
          </cell>
          <cell r="G277">
            <v>3</v>
          </cell>
          <cell r="H277">
            <v>0</v>
          </cell>
        </row>
        <row r="278">
          <cell r="A278" t="str">
            <v>364</v>
          </cell>
          <cell r="B278" t="str">
            <v>64--0</v>
          </cell>
          <cell r="C278">
            <v>3</v>
          </cell>
          <cell r="D278">
            <v>21</v>
          </cell>
          <cell r="E278">
            <v>16</v>
          </cell>
          <cell r="F278">
            <v>2</v>
          </cell>
          <cell r="G278">
            <v>3</v>
          </cell>
          <cell r="H278">
            <v>0</v>
          </cell>
        </row>
        <row r="279">
          <cell r="A279" t="str">
            <v>165</v>
          </cell>
          <cell r="B279" t="str">
            <v>65--0</v>
          </cell>
          <cell r="C279">
            <v>1</v>
          </cell>
          <cell r="D279">
            <v>5</v>
          </cell>
          <cell r="E279">
            <v>4</v>
          </cell>
          <cell r="F279">
            <v>0</v>
          </cell>
          <cell r="G279">
            <v>1</v>
          </cell>
          <cell r="H279">
            <v>0</v>
          </cell>
        </row>
        <row r="280">
          <cell r="A280" t="str">
            <v>265</v>
          </cell>
          <cell r="B280" t="str">
            <v>65--0</v>
          </cell>
          <cell r="C280">
            <v>2</v>
          </cell>
          <cell r="D280">
            <v>31</v>
          </cell>
          <cell r="E280">
            <v>24</v>
          </cell>
          <cell r="F280">
            <v>1</v>
          </cell>
          <cell r="G280">
            <v>6</v>
          </cell>
          <cell r="H280">
            <v>0</v>
          </cell>
        </row>
        <row r="281">
          <cell r="A281" t="str">
            <v>365</v>
          </cell>
          <cell r="B281" t="str">
            <v>65--0</v>
          </cell>
          <cell r="C281">
            <v>3</v>
          </cell>
          <cell r="D281">
            <v>21</v>
          </cell>
          <cell r="E281">
            <v>13</v>
          </cell>
          <cell r="F281">
            <v>1</v>
          </cell>
          <cell r="G281">
            <v>7</v>
          </cell>
          <cell r="H281">
            <v>0</v>
          </cell>
        </row>
        <row r="282">
          <cell r="A282" t="str">
            <v>166</v>
          </cell>
          <cell r="B282" t="str">
            <v>66--0</v>
          </cell>
          <cell r="C282">
            <v>1</v>
          </cell>
          <cell r="D282">
            <v>5</v>
          </cell>
          <cell r="E282">
            <v>0</v>
          </cell>
          <cell r="F282">
            <v>0</v>
          </cell>
          <cell r="G282">
            <v>0</v>
          </cell>
          <cell r="H282">
            <v>5</v>
          </cell>
        </row>
        <row r="283">
          <cell r="A283" t="str">
            <v>266</v>
          </cell>
          <cell r="B283" t="str">
            <v>66--0</v>
          </cell>
          <cell r="C283">
            <v>2</v>
          </cell>
          <cell r="D283">
            <v>31</v>
          </cell>
          <cell r="E283">
            <v>0</v>
          </cell>
          <cell r="F283">
            <v>0</v>
          </cell>
          <cell r="G283">
            <v>0</v>
          </cell>
          <cell r="H283">
            <v>31</v>
          </cell>
        </row>
        <row r="284">
          <cell r="A284" t="str">
            <v>366</v>
          </cell>
          <cell r="B284" t="str">
            <v>66--0</v>
          </cell>
          <cell r="C284">
            <v>3</v>
          </cell>
          <cell r="D284">
            <v>21</v>
          </cell>
          <cell r="E284">
            <v>0</v>
          </cell>
          <cell r="F284">
            <v>0</v>
          </cell>
          <cell r="G284">
            <v>0</v>
          </cell>
          <cell r="H284">
            <v>21</v>
          </cell>
        </row>
        <row r="285">
          <cell r="A285" t="str">
            <v>167</v>
          </cell>
          <cell r="B285" t="str">
            <v>67--0</v>
          </cell>
          <cell r="C285">
            <v>1</v>
          </cell>
          <cell r="D285">
            <v>5</v>
          </cell>
          <cell r="E285">
            <v>5</v>
          </cell>
          <cell r="F285">
            <v>0</v>
          </cell>
          <cell r="G285">
            <v>0</v>
          </cell>
          <cell r="H285">
            <v>0</v>
          </cell>
        </row>
        <row r="286">
          <cell r="A286" t="str">
            <v>267</v>
          </cell>
          <cell r="B286" t="str">
            <v>67--0</v>
          </cell>
          <cell r="C286">
            <v>2</v>
          </cell>
          <cell r="D286">
            <v>31</v>
          </cell>
          <cell r="E286">
            <v>31</v>
          </cell>
          <cell r="F286">
            <v>0</v>
          </cell>
          <cell r="G286">
            <v>0</v>
          </cell>
          <cell r="H286">
            <v>0</v>
          </cell>
        </row>
        <row r="287">
          <cell r="A287" t="str">
            <v>367</v>
          </cell>
          <cell r="B287" t="str">
            <v>67--0</v>
          </cell>
          <cell r="C287">
            <v>3</v>
          </cell>
          <cell r="D287">
            <v>21</v>
          </cell>
          <cell r="E287">
            <v>21</v>
          </cell>
          <cell r="F287">
            <v>0</v>
          </cell>
          <cell r="G287">
            <v>0</v>
          </cell>
          <cell r="H287">
            <v>0</v>
          </cell>
        </row>
        <row r="288">
          <cell r="A288" t="str">
            <v>168</v>
          </cell>
          <cell r="B288" t="str">
            <v>68--0</v>
          </cell>
          <cell r="C288">
            <v>1</v>
          </cell>
          <cell r="D288">
            <v>5</v>
          </cell>
          <cell r="E288">
            <v>5</v>
          </cell>
          <cell r="F288">
            <v>0</v>
          </cell>
          <cell r="G288">
            <v>0</v>
          </cell>
          <cell r="H288">
            <v>0</v>
          </cell>
        </row>
        <row r="289">
          <cell r="A289" t="str">
            <v>268</v>
          </cell>
          <cell r="B289" t="str">
            <v>68--0</v>
          </cell>
          <cell r="C289">
            <v>2</v>
          </cell>
          <cell r="D289">
            <v>31</v>
          </cell>
          <cell r="E289">
            <v>31</v>
          </cell>
          <cell r="F289">
            <v>0</v>
          </cell>
          <cell r="G289">
            <v>0</v>
          </cell>
          <cell r="H289">
            <v>0</v>
          </cell>
        </row>
        <row r="290">
          <cell r="A290" t="str">
            <v>368</v>
          </cell>
          <cell r="B290" t="str">
            <v>68--0</v>
          </cell>
          <cell r="C290">
            <v>3</v>
          </cell>
          <cell r="D290">
            <v>21</v>
          </cell>
          <cell r="E290">
            <v>18</v>
          </cell>
          <cell r="F290">
            <v>3</v>
          </cell>
          <cell r="G290">
            <v>0</v>
          </cell>
          <cell r="H290">
            <v>0</v>
          </cell>
        </row>
        <row r="291">
          <cell r="A291" t="str">
            <v>169</v>
          </cell>
          <cell r="B291" t="str">
            <v>69--0</v>
          </cell>
          <cell r="C291">
            <v>1</v>
          </cell>
          <cell r="D291">
            <v>5</v>
          </cell>
          <cell r="E291">
            <v>2</v>
          </cell>
          <cell r="F291">
            <v>0</v>
          </cell>
          <cell r="G291">
            <v>3</v>
          </cell>
          <cell r="H291">
            <v>0</v>
          </cell>
        </row>
        <row r="292">
          <cell r="A292" t="str">
            <v>269</v>
          </cell>
          <cell r="B292" t="str">
            <v>69--0</v>
          </cell>
          <cell r="C292">
            <v>2</v>
          </cell>
          <cell r="D292">
            <v>31</v>
          </cell>
          <cell r="E292">
            <v>23</v>
          </cell>
          <cell r="F292">
            <v>0</v>
          </cell>
          <cell r="G292">
            <v>8</v>
          </cell>
          <cell r="H292">
            <v>0</v>
          </cell>
        </row>
        <row r="293">
          <cell r="A293" t="str">
            <v>369</v>
          </cell>
          <cell r="B293" t="str">
            <v>69--0</v>
          </cell>
          <cell r="C293">
            <v>3</v>
          </cell>
          <cell r="D293">
            <v>21</v>
          </cell>
          <cell r="E293">
            <v>14</v>
          </cell>
          <cell r="F293">
            <v>1</v>
          </cell>
          <cell r="G293">
            <v>6</v>
          </cell>
          <cell r="H293">
            <v>0</v>
          </cell>
        </row>
        <row r="294">
          <cell r="A294" t="str">
            <v>17</v>
          </cell>
          <cell r="B294" t="str">
            <v>7--0</v>
          </cell>
          <cell r="C294">
            <v>1</v>
          </cell>
          <cell r="D294">
            <v>5</v>
          </cell>
          <cell r="E294">
            <v>0</v>
          </cell>
          <cell r="F294">
            <v>0</v>
          </cell>
          <cell r="G294">
            <v>5</v>
          </cell>
          <cell r="H294">
            <v>0</v>
          </cell>
        </row>
        <row r="295">
          <cell r="A295" t="str">
            <v>27</v>
          </cell>
          <cell r="B295" t="str">
            <v>7--0</v>
          </cell>
          <cell r="C295">
            <v>2</v>
          </cell>
          <cell r="D295">
            <v>31</v>
          </cell>
          <cell r="E295">
            <v>3</v>
          </cell>
          <cell r="F295">
            <v>0</v>
          </cell>
          <cell r="G295">
            <v>28</v>
          </cell>
          <cell r="H295">
            <v>0</v>
          </cell>
        </row>
        <row r="296">
          <cell r="A296" t="str">
            <v>37</v>
          </cell>
          <cell r="B296" t="str">
            <v>7--0</v>
          </cell>
          <cell r="C296">
            <v>3</v>
          </cell>
          <cell r="D296">
            <v>21</v>
          </cell>
          <cell r="E296">
            <v>2</v>
          </cell>
          <cell r="F296">
            <v>0</v>
          </cell>
          <cell r="G296">
            <v>19</v>
          </cell>
          <cell r="H296">
            <v>0</v>
          </cell>
        </row>
        <row r="297">
          <cell r="A297" t="str">
            <v>170</v>
          </cell>
          <cell r="B297" t="str">
            <v>70--0</v>
          </cell>
          <cell r="C297">
            <v>1</v>
          </cell>
          <cell r="D297">
            <v>5</v>
          </cell>
          <cell r="E297">
            <v>2</v>
          </cell>
          <cell r="F297">
            <v>0</v>
          </cell>
          <cell r="G297">
            <v>3</v>
          </cell>
          <cell r="H297">
            <v>0</v>
          </cell>
        </row>
        <row r="298">
          <cell r="A298" t="str">
            <v>270</v>
          </cell>
          <cell r="B298" t="str">
            <v>70--0</v>
          </cell>
          <cell r="C298">
            <v>2</v>
          </cell>
          <cell r="D298">
            <v>31</v>
          </cell>
          <cell r="E298">
            <v>8</v>
          </cell>
          <cell r="F298">
            <v>1</v>
          </cell>
          <cell r="G298">
            <v>22</v>
          </cell>
          <cell r="H298">
            <v>0</v>
          </cell>
        </row>
        <row r="299">
          <cell r="A299" t="str">
            <v>370</v>
          </cell>
          <cell r="B299" t="str">
            <v>70--0</v>
          </cell>
          <cell r="C299">
            <v>3</v>
          </cell>
          <cell r="D299">
            <v>21</v>
          </cell>
          <cell r="E299">
            <v>9</v>
          </cell>
          <cell r="F299">
            <v>0</v>
          </cell>
          <cell r="G299">
            <v>12</v>
          </cell>
          <cell r="H299">
            <v>0</v>
          </cell>
        </row>
        <row r="300">
          <cell r="A300" t="str">
            <v>171</v>
          </cell>
          <cell r="B300" t="str">
            <v>71--0</v>
          </cell>
          <cell r="C300">
            <v>1</v>
          </cell>
          <cell r="D300">
            <v>5</v>
          </cell>
          <cell r="E300">
            <v>4</v>
          </cell>
          <cell r="F300">
            <v>0</v>
          </cell>
          <cell r="G300">
            <v>1</v>
          </cell>
          <cell r="H300">
            <v>0</v>
          </cell>
        </row>
        <row r="301">
          <cell r="A301" t="str">
            <v>271</v>
          </cell>
          <cell r="B301" t="str">
            <v>71--0</v>
          </cell>
          <cell r="C301">
            <v>2</v>
          </cell>
          <cell r="D301">
            <v>31</v>
          </cell>
          <cell r="E301">
            <v>23</v>
          </cell>
          <cell r="F301">
            <v>0</v>
          </cell>
          <cell r="G301">
            <v>8</v>
          </cell>
          <cell r="H301">
            <v>0</v>
          </cell>
        </row>
        <row r="302">
          <cell r="A302" t="str">
            <v>371</v>
          </cell>
          <cell r="B302" t="str">
            <v>71--0</v>
          </cell>
          <cell r="C302">
            <v>3</v>
          </cell>
          <cell r="D302">
            <v>21</v>
          </cell>
          <cell r="E302">
            <v>12</v>
          </cell>
          <cell r="F302">
            <v>1</v>
          </cell>
          <cell r="G302">
            <v>8</v>
          </cell>
          <cell r="H302">
            <v>0</v>
          </cell>
        </row>
        <row r="303">
          <cell r="A303" t="str">
            <v>172</v>
          </cell>
          <cell r="B303" t="str">
            <v>72--0</v>
          </cell>
          <cell r="C303">
            <v>1</v>
          </cell>
          <cell r="D303">
            <v>5</v>
          </cell>
          <cell r="E303">
            <v>1</v>
          </cell>
          <cell r="F303">
            <v>0</v>
          </cell>
          <cell r="G303">
            <v>4</v>
          </cell>
          <cell r="H303">
            <v>0</v>
          </cell>
        </row>
        <row r="304">
          <cell r="A304" t="str">
            <v>272</v>
          </cell>
          <cell r="B304" t="str">
            <v>72--0</v>
          </cell>
          <cell r="C304">
            <v>2</v>
          </cell>
          <cell r="D304">
            <v>31</v>
          </cell>
          <cell r="E304">
            <v>18</v>
          </cell>
          <cell r="F304">
            <v>0</v>
          </cell>
          <cell r="G304">
            <v>13</v>
          </cell>
          <cell r="H304">
            <v>0</v>
          </cell>
        </row>
        <row r="305">
          <cell r="A305" t="str">
            <v>372</v>
          </cell>
          <cell r="B305" t="str">
            <v>72--0</v>
          </cell>
          <cell r="C305">
            <v>3</v>
          </cell>
          <cell r="D305">
            <v>21</v>
          </cell>
          <cell r="E305">
            <v>12</v>
          </cell>
          <cell r="F305">
            <v>1</v>
          </cell>
          <cell r="G305">
            <v>8</v>
          </cell>
          <cell r="H305">
            <v>0</v>
          </cell>
        </row>
        <row r="306">
          <cell r="A306" t="str">
            <v>173</v>
          </cell>
          <cell r="B306" t="str">
            <v>73--0</v>
          </cell>
          <cell r="C306">
            <v>1</v>
          </cell>
          <cell r="D306">
            <v>5</v>
          </cell>
          <cell r="E306">
            <v>0</v>
          </cell>
          <cell r="F306">
            <v>0</v>
          </cell>
          <cell r="G306">
            <v>0</v>
          </cell>
          <cell r="H306">
            <v>5</v>
          </cell>
        </row>
        <row r="307">
          <cell r="A307" t="str">
            <v>273</v>
          </cell>
          <cell r="B307" t="str">
            <v>73--0</v>
          </cell>
          <cell r="C307">
            <v>2</v>
          </cell>
          <cell r="D307">
            <v>31</v>
          </cell>
          <cell r="E307">
            <v>0</v>
          </cell>
          <cell r="F307">
            <v>0</v>
          </cell>
          <cell r="G307">
            <v>0</v>
          </cell>
          <cell r="H307">
            <v>31</v>
          </cell>
        </row>
        <row r="308">
          <cell r="A308" t="str">
            <v>373</v>
          </cell>
          <cell r="B308" t="str">
            <v>73--0</v>
          </cell>
          <cell r="C308">
            <v>3</v>
          </cell>
          <cell r="D308">
            <v>21</v>
          </cell>
          <cell r="E308">
            <v>0</v>
          </cell>
          <cell r="F308">
            <v>0</v>
          </cell>
          <cell r="G308">
            <v>0</v>
          </cell>
          <cell r="H308">
            <v>21</v>
          </cell>
        </row>
        <row r="309">
          <cell r="A309" t="str">
            <v>174</v>
          </cell>
          <cell r="B309" t="str">
            <v>74--0</v>
          </cell>
          <cell r="C309">
            <v>1</v>
          </cell>
          <cell r="D309">
            <v>5</v>
          </cell>
          <cell r="E309">
            <v>0</v>
          </cell>
          <cell r="F309">
            <v>5</v>
          </cell>
          <cell r="G309">
            <v>0</v>
          </cell>
          <cell r="H309">
            <v>0</v>
          </cell>
        </row>
        <row r="310">
          <cell r="A310" t="str">
            <v>274</v>
          </cell>
          <cell r="B310" t="str">
            <v>74--0</v>
          </cell>
          <cell r="C310">
            <v>2</v>
          </cell>
          <cell r="D310">
            <v>31</v>
          </cell>
          <cell r="E310">
            <v>4</v>
          </cell>
          <cell r="F310">
            <v>27</v>
          </cell>
          <cell r="G310">
            <v>0</v>
          </cell>
          <cell r="H310">
            <v>0</v>
          </cell>
        </row>
        <row r="311">
          <cell r="A311" t="str">
            <v>374</v>
          </cell>
          <cell r="B311" t="str">
            <v>74--0</v>
          </cell>
          <cell r="C311">
            <v>3</v>
          </cell>
          <cell r="D311">
            <v>21</v>
          </cell>
          <cell r="E311">
            <v>1</v>
          </cell>
          <cell r="F311">
            <v>20</v>
          </cell>
          <cell r="G311">
            <v>0</v>
          </cell>
          <cell r="H311">
            <v>0</v>
          </cell>
        </row>
        <row r="312">
          <cell r="A312" t="str">
            <v>175</v>
          </cell>
          <cell r="B312" t="str">
            <v>75--0</v>
          </cell>
          <cell r="C312">
            <v>1</v>
          </cell>
          <cell r="D312">
            <v>5</v>
          </cell>
          <cell r="E312">
            <v>0</v>
          </cell>
          <cell r="F312">
            <v>0</v>
          </cell>
          <cell r="G312">
            <v>5</v>
          </cell>
          <cell r="H312">
            <v>0</v>
          </cell>
        </row>
        <row r="313">
          <cell r="A313" t="str">
            <v>275</v>
          </cell>
          <cell r="B313" t="str">
            <v>75--0</v>
          </cell>
          <cell r="C313">
            <v>2</v>
          </cell>
          <cell r="D313">
            <v>31</v>
          </cell>
          <cell r="E313">
            <v>1</v>
          </cell>
          <cell r="F313">
            <v>0</v>
          </cell>
          <cell r="G313">
            <v>30</v>
          </cell>
          <cell r="H313">
            <v>0</v>
          </cell>
        </row>
        <row r="314">
          <cell r="A314" t="str">
            <v>375</v>
          </cell>
          <cell r="B314" t="str">
            <v>75--0</v>
          </cell>
          <cell r="C314">
            <v>3</v>
          </cell>
          <cell r="D314">
            <v>21</v>
          </cell>
          <cell r="E314">
            <v>0</v>
          </cell>
          <cell r="F314">
            <v>0</v>
          </cell>
          <cell r="G314">
            <v>21</v>
          </cell>
          <cell r="H314">
            <v>0</v>
          </cell>
        </row>
        <row r="315">
          <cell r="A315" t="str">
            <v>176</v>
          </cell>
          <cell r="B315" t="str">
            <v>76--0</v>
          </cell>
          <cell r="C315">
            <v>1</v>
          </cell>
          <cell r="D315">
            <v>5</v>
          </cell>
          <cell r="E315">
            <v>5</v>
          </cell>
          <cell r="F315">
            <v>0</v>
          </cell>
          <cell r="G315">
            <v>0</v>
          </cell>
          <cell r="H315">
            <v>0</v>
          </cell>
        </row>
        <row r="316">
          <cell r="A316" t="str">
            <v>276</v>
          </cell>
          <cell r="B316" t="str">
            <v>76--0</v>
          </cell>
          <cell r="C316">
            <v>2</v>
          </cell>
          <cell r="D316">
            <v>31</v>
          </cell>
          <cell r="E316">
            <v>31</v>
          </cell>
          <cell r="F316">
            <v>0</v>
          </cell>
          <cell r="G316">
            <v>0</v>
          </cell>
          <cell r="H316">
            <v>0</v>
          </cell>
        </row>
        <row r="317">
          <cell r="A317" t="str">
            <v>376</v>
          </cell>
          <cell r="B317" t="str">
            <v>76--0</v>
          </cell>
          <cell r="C317">
            <v>3</v>
          </cell>
          <cell r="D317">
            <v>21</v>
          </cell>
          <cell r="E317">
            <v>20</v>
          </cell>
          <cell r="F317">
            <v>1</v>
          </cell>
          <cell r="G317">
            <v>0</v>
          </cell>
          <cell r="H317">
            <v>0</v>
          </cell>
        </row>
        <row r="318">
          <cell r="A318" t="str">
            <v>177</v>
          </cell>
          <cell r="B318" t="str">
            <v>77--0</v>
          </cell>
          <cell r="C318">
            <v>1</v>
          </cell>
          <cell r="D318">
            <v>5</v>
          </cell>
          <cell r="E318">
            <v>0</v>
          </cell>
          <cell r="F318">
            <v>0</v>
          </cell>
          <cell r="G318">
            <v>0</v>
          </cell>
          <cell r="H318">
            <v>5</v>
          </cell>
        </row>
        <row r="319">
          <cell r="A319" t="str">
            <v>277</v>
          </cell>
          <cell r="B319" t="str">
            <v>77--0</v>
          </cell>
          <cell r="C319">
            <v>2</v>
          </cell>
          <cell r="D319">
            <v>31</v>
          </cell>
          <cell r="E319">
            <v>0</v>
          </cell>
          <cell r="F319">
            <v>0</v>
          </cell>
          <cell r="G319">
            <v>0</v>
          </cell>
          <cell r="H319">
            <v>31</v>
          </cell>
        </row>
        <row r="320">
          <cell r="A320" t="str">
            <v>377</v>
          </cell>
          <cell r="B320" t="str">
            <v>77--0</v>
          </cell>
          <cell r="C320">
            <v>3</v>
          </cell>
          <cell r="D320">
            <v>21</v>
          </cell>
          <cell r="E320">
            <v>0</v>
          </cell>
          <cell r="F320">
            <v>0</v>
          </cell>
          <cell r="G320">
            <v>0</v>
          </cell>
          <cell r="H320">
            <v>21</v>
          </cell>
        </row>
        <row r="321">
          <cell r="A321" t="str">
            <v>178</v>
          </cell>
          <cell r="B321" t="str">
            <v>78--0</v>
          </cell>
          <cell r="C321">
            <v>1</v>
          </cell>
          <cell r="D321">
            <v>5</v>
          </cell>
          <cell r="E321">
            <v>0</v>
          </cell>
          <cell r="F321">
            <v>0</v>
          </cell>
          <cell r="G321">
            <v>0</v>
          </cell>
          <cell r="H321">
            <v>5</v>
          </cell>
        </row>
        <row r="322">
          <cell r="A322" t="str">
            <v>278</v>
          </cell>
          <cell r="B322" t="str">
            <v>78--0</v>
          </cell>
          <cell r="C322">
            <v>2</v>
          </cell>
          <cell r="D322">
            <v>31</v>
          </cell>
          <cell r="E322">
            <v>0</v>
          </cell>
          <cell r="F322">
            <v>0</v>
          </cell>
          <cell r="G322">
            <v>0</v>
          </cell>
          <cell r="H322">
            <v>31</v>
          </cell>
        </row>
        <row r="323">
          <cell r="A323" t="str">
            <v>378</v>
          </cell>
          <cell r="B323" t="str">
            <v>78--0</v>
          </cell>
          <cell r="C323">
            <v>3</v>
          </cell>
          <cell r="D323">
            <v>21</v>
          </cell>
          <cell r="E323">
            <v>0</v>
          </cell>
          <cell r="F323">
            <v>0</v>
          </cell>
          <cell r="G323">
            <v>0</v>
          </cell>
          <cell r="H323">
            <v>21</v>
          </cell>
        </row>
        <row r="324">
          <cell r="A324" t="str">
            <v>179</v>
          </cell>
          <cell r="B324" t="str">
            <v>79--0</v>
          </cell>
          <cell r="C324">
            <v>1</v>
          </cell>
          <cell r="D324">
            <v>5</v>
          </cell>
          <cell r="E324">
            <v>5</v>
          </cell>
          <cell r="F324">
            <v>0</v>
          </cell>
          <cell r="G324">
            <v>0</v>
          </cell>
          <cell r="H324">
            <v>0</v>
          </cell>
        </row>
        <row r="325">
          <cell r="A325" t="str">
            <v>279</v>
          </cell>
          <cell r="B325" t="str">
            <v>79--0</v>
          </cell>
          <cell r="C325">
            <v>2</v>
          </cell>
          <cell r="D325">
            <v>31</v>
          </cell>
          <cell r="E325">
            <v>30</v>
          </cell>
          <cell r="F325">
            <v>1</v>
          </cell>
          <cell r="G325">
            <v>0</v>
          </cell>
          <cell r="H325">
            <v>0</v>
          </cell>
        </row>
        <row r="326">
          <cell r="A326" t="str">
            <v>379</v>
          </cell>
          <cell r="B326" t="str">
            <v>79--0</v>
          </cell>
          <cell r="C326">
            <v>3</v>
          </cell>
          <cell r="D326">
            <v>21</v>
          </cell>
          <cell r="E326">
            <v>21</v>
          </cell>
          <cell r="F326">
            <v>0</v>
          </cell>
          <cell r="G326">
            <v>0</v>
          </cell>
          <cell r="H326">
            <v>0</v>
          </cell>
        </row>
        <row r="327">
          <cell r="A327" t="str">
            <v>18</v>
          </cell>
          <cell r="B327" t="str">
            <v>8--0</v>
          </cell>
          <cell r="C327">
            <v>1</v>
          </cell>
          <cell r="D327">
            <v>5</v>
          </cell>
          <cell r="E327">
            <v>0</v>
          </cell>
          <cell r="F327">
            <v>0</v>
          </cell>
          <cell r="G327">
            <v>5</v>
          </cell>
          <cell r="H327">
            <v>0</v>
          </cell>
        </row>
        <row r="328">
          <cell r="A328" t="str">
            <v>28</v>
          </cell>
          <cell r="B328" t="str">
            <v>8--0</v>
          </cell>
          <cell r="C328">
            <v>2</v>
          </cell>
          <cell r="D328">
            <v>31</v>
          </cell>
          <cell r="E328">
            <v>11</v>
          </cell>
          <cell r="F328">
            <v>1</v>
          </cell>
          <cell r="G328">
            <v>19</v>
          </cell>
          <cell r="H328">
            <v>0</v>
          </cell>
        </row>
        <row r="329">
          <cell r="A329" t="str">
            <v>38</v>
          </cell>
          <cell r="B329" t="str">
            <v>8--0</v>
          </cell>
          <cell r="C329">
            <v>3</v>
          </cell>
          <cell r="D329">
            <v>21</v>
          </cell>
          <cell r="E329">
            <v>12</v>
          </cell>
          <cell r="F329">
            <v>0</v>
          </cell>
          <cell r="G329">
            <v>9</v>
          </cell>
          <cell r="H329">
            <v>0</v>
          </cell>
        </row>
        <row r="330">
          <cell r="A330" t="str">
            <v>180</v>
          </cell>
          <cell r="B330" t="str">
            <v>80--0</v>
          </cell>
          <cell r="C330">
            <v>1</v>
          </cell>
          <cell r="D330">
            <v>5</v>
          </cell>
          <cell r="E330">
            <v>5</v>
          </cell>
          <cell r="F330">
            <v>0</v>
          </cell>
          <cell r="G330">
            <v>0</v>
          </cell>
          <cell r="H330">
            <v>0</v>
          </cell>
        </row>
        <row r="331">
          <cell r="A331" t="str">
            <v>280</v>
          </cell>
          <cell r="B331" t="str">
            <v>80--0</v>
          </cell>
          <cell r="C331">
            <v>2</v>
          </cell>
          <cell r="D331">
            <v>31</v>
          </cell>
          <cell r="E331">
            <v>31</v>
          </cell>
          <cell r="F331">
            <v>0</v>
          </cell>
          <cell r="G331">
            <v>0</v>
          </cell>
          <cell r="H331">
            <v>0</v>
          </cell>
        </row>
        <row r="332">
          <cell r="A332" t="str">
            <v>380</v>
          </cell>
          <cell r="B332" t="str">
            <v>80--0</v>
          </cell>
          <cell r="C332">
            <v>3</v>
          </cell>
          <cell r="D332">
            <v>21</v>
          </cell>
          <cell r="E332">
            <v>21</v>
          </cell>
          <cell r="F332">
            <v>0</v>
          </cell>
          <cell r="G332">
            <v>0</v>
          </cell>
          <cell r="H332">
            <v>0</v>
          </cell>
        </row>
        <row r="333">
          <cell r="A333" t="str">
            <v>181</v>
          </cell>
          <cell r="B333" t="str">
            <v>81--0</v>
          </cell>
          <cell r="C333">
            <v>1</v>
          </cell>
          <cell r="D333">
            <v>5</v>
          </cell>
          <cell r="E333">
            <v>5</v>
          </cell>
          <cell r="F333">
            <v>0</v>
          </cell>
          <cell r="G333">
            <v>0</v>
          </cell>
          <cell r="H333">
            <v>0</v>
          </cell>
        </row>
        <row r="334">
          <cell r="A334" t="str">
            <v>281</v>
          </cell>
          <cell r="B334" t="str">
            <v>81--0</v>
          </cell>
          <cell r="C334">
            <v>2</v>
          </cell>
          <cell r="D334">
            <v>31</v>
          </cell>
          <cell r="E334">
            <v>31</v>
          </cell>
          <cell r="F334">
            <v>0</v>
          </cell>
          <cell r="G334">
            <v>0</v>
          </cell>
          <cell r="H334">
            <v>0</v>
          </cell>
        </row>
        <row r="335">
          <cell r="A335" t="str">
            <v>381</v>
          </cell>
          <cell r="B335" t="str">
            <v>81--0</v>
          </cell>
          <cell r="C335">
            <v>3</v>
          </cell>
          <cell r="D335">
            <v>21</v>
          </cell>
          <cell r="E335">
            <v>21</v>
          </cell>
          <cell r="F335">
            <v>0</v>
          </cell>
          <cell r="G335">
            <v>0</v>
          </cell>
          <cell r="H335">
            <v>0</v>
          </cell>
        </row>
        <row r="336">
          <cell r="A336" t="str">
            <v>182</v>
          </cell>
          <cell r="B336" t="str">
            <v>82--0</v>
          </cell>
          <cell r="C336">
            <v>1</v>
          </cell>
          <cell r="D336">
            <v>5</v>
          </cell>
          <cell r="E336">
            <v>3</v>
          </cell>
          <cell r="F336">
            <v>1</v>
          </cell>
          <cell r="G336">
            <v>0</v>
          </cell>
          <cell r="H336">
            <v>1</v>
          </cell>
        </row>
        <row r="337">
          <cell r="A337" t="str">
            <v>282</v>
          </cell>
          <cell r="B337" t="str">
            <v>82--0</v>
          </cell>
          <cell r="C337">
            <v>2</v>
          </cell>
          <cell r="D337">
            <v>31</v>
          </cell>
          <cell r="E337">
            <v>27</v>
          </cell>
          <cell r="F337">
            <v>1</v>
          </cell>
          <cell r="G337">
            <v>0</v>
          </cell>
          <cell r="H337">
            <v>3</v>
          </cell>
        </row>
        <row r="338">
          <cell r="A338" t="str">
            <v>382</v>
          </cell>
          <cell r="B338" t="str">
            <v>82--0</v>
          </cell>
          <cell r="C338">
            <v>3</v>
          </cell>
          <cell r="D338">
            <v>21</v>
          </cell>
          <cell r="E338">
            <v>18</v>
          </cell>
          <cell r="F338">
            <v>1</v>
          </cell>
          <cell r="G338">
            <v>0</v>
          </cell>
          <cell r="H338">
            <v>2</v>
          </cell>
        </row>
        <row r="339">
          <cell r="A339" t="str">
            <v>183</v>
          </cell>
          <cell r="B339" t="str">
            <v>83--0</v>
          </cell>
          <cell r="C339">
            <v>1</v>
          </cell>
          <cell r="D339">
            <v>5</v>
          </cell>
          <cell r="E339">
            <v>1</v>
          </cell>
          <cell r="F339">
            <v>1</v>
          </cell>
          <cell r="G339">
            <v>2</v>
          </cell>
          <cell r="H339">
            <v>1</v>
          </cell>
        </row>
        <row r="340">
          <cell r="A340" t="str">
            <v>283</v>
          </cell>
          <cell r="B340" t="str">
            <v>83--0</v>
          </cell>
          <cell r="C340">
            <v>2</v>
          </cell>
          <cell r="D340">
            <v>31</v>
          </cell>
          <cell r="E340">
            <v>9</v>
          </cell>
          <cell r="F340">
            <v>1</v>
          </cell>
          <cell r="G340">
            <v>18</v>
          </cell>
          <cell r="H340">
            <v>3</v>
          </cell>
        </row>
        <row r="341">
          <cell r="A341" t="str">
            <v>383</v>
          </cell>
          <cell r="B341" t="str">
            <v>83--0</v>
          </cell>
          <cell r="C341">
            <v>3</v>
          </cell>
          <cell r="D341">
            <v>21</v>
          </cell>
          <cell r="E341">
            <v>6</v>
          </cell>
          <cell r="F341">
            <v>0</v>
          </cell>
          <cell r="G341">
            <v>13</v>
          </cell>
          <cell r="H341">
            <v>2</v>
          </cell>
        </row>
        <row r="342">
          <cell r="A342" t="str">
            <v>184</v>
          </cell>
          <cell r="B342" t="str">
            <v>84--0</v>
          </cell>
          <cell r="C342">
            <v>1</v>
          </cell>
          <cell r="D342">
            <v>5</v>
          </cell>
          <cell r="E342">
            <v>4</v>
          </cell>
          <cell r="F342">
            <v>0</v>
          </cell>
          <cell r="G342">
            <v>0</v>
          </cell>
          <cell r="H342">
            <v>1</v>
          </cell>
        </row>
        <row r="343">
          <cell r="A343" t="str">
            <v>284</v>
          </cell>
          <cell r="B343" t="str">
            <v>84--0</v>
          </cell>
          <cell r="C343">
            <v>2</v>
          </cell>
          <cell r="D343">
            <v>31</v>
          </cell>
          <cell r="E343">
            <v>28</v>
          </cell>
          <cell r="F343">
            <v>0</v>
          </cell>
          <cell r="G343">
            <v>0</v>
          </cell>
          <cell r="H343">
            <v>3</v>
          </cell>
        </row>
        <row r="344">
          <cell r="A344" t="str">
            <v>384</v>
          </cell>
          <cell r="B344" t="str">
            <v>84--0</v>
          </cell>
          <cell r="C344">
            <v>3</v>
          </cell>
          <cell r="D344">
            <v>21</v>
          </cell>
          <cell r="E344">
            <v>19</v>
          </cell>
          <cell r="F344">
            <v>0</v>
          </cell>
          <cell r="G344">
            <v>0</v>
          </cell>
          <cell r="H344">
            <v>2</v>
          </cell>
        </row>
        <row r="345">
          <cell r="A345" t="str">
            <v>185</v>
          </cell>
          <cell r="B345" t="str">
            <v>85--0</v>
          </cell>
          <cell r="C345">
            <v>1</v>
          </cell>
          <cell r="D345">
            <v>5</v>
          </cell>
          <cell r="E345">
            <v>4</v>
          </cell>
          <cell r="F345">
            <v>0</v>
          </cell>
          <cell r="G345">
            <v>0</v>
          </cell>
          <cell r="H345">
            <v>1</v>
          </cell>
        </row>
        <row r="346">
          <cell r="A346" t="str">
            <v>285</v>
          </cell>
          <cell r="B346" t="str">
            <v>85--0</v>
          </cell>
          <cell r="C346">
            <v>2</v>
          </cell>
          <cell r="D346">
            <v>31</v>
          </cell>
          <cell r="E346">
            <v>28</v>
          </cell>
          <cell r="F346">
            <v>0</v>
          </cell>
          <cell r="G346">
            <v>0</v>
          </cell>
          <cell r="H346">
            <v>3</v>
          </cell>
        </row>
        <row r="347">
          <cell r="A347" t="str">
            <v>385</v>
          </cell>
          <cell r="B347" t="str">
            <v>85--0</v>
          </cell>
          <cell r="C347">
            <v>3</v>
          </cell>
          <cell r="D347">
            <v>21</v>
          </cell>
          <cell r="E347">
            <v>19</v>
          </cell>
          <cell r="F347">
            <v>0</v>
          </cell>
          <cell r="G347">
            <v>0</v>
          </cell>
          <cell r="H347">
            <v>2</v>
          </cell>
        </row>
        <row r="348">
          <cell r="A348" t="str">
            <v>186</v>
          </cell>
          <cell r="B348" t="str">
            <v>86--0</v>
          </cell>
          <cell r="C348">
            <v>1</v>
          </cell>
          <cell r="D348">
            <v>5</v>
          </cell>
          <cell r="E348">
            <v>4</v>
          </cell>
          <cell r="F348">
            <v>0</v>
          </cell>
          <cell r="G348">
            <v>0</v>
          </cell>
          <cell r="H348">
            <v>1</v>
          </cell>
        </row>
        <row r="349">
          <cell r="A349" t="str">
            <v>286</v>
          </cell>
          <cell r="B349" t="str">
            <v>86--0</v>
          </cell>
          <cell r="C349">
            <v>2</v>
          </cell>
          <cell r="D349">
            <v>31</v>
          </cell>
          <cell r="E349">
            <v>28</v>
          </cell>
          <cell r="F349">
            <v>0</v>
          </cell>
          <cell r="G349">
            <v>0</v>
          </cell>
          <cell r="H349">
            <v>3</v>
          </cell>
        </row>
        <row r="350">
          <cell r="A350" t="str">
            <v>386</v>
          </cell>
          <cell r="B350" t="str">
            <v>86--0</v>
          </cell>
          <cell r="C350">
            <v>3</v>
          </cell>
          <cell r="D350">
            <v>21</v>
          </cell>
          <cell r="E350">
            <v>18</v>
          </cell>
          <cell r="F350">
            <v>1</v>
          </cell>
          <cell r="G350">
            <v>0</v>
          </cell>
          <cell r="H350">
            <v>2</v>
          </cell>
        </row>
        <row r="351">
          <cell r="A351" t="str">
            <v>187</v>
          </cell>
          <cell r="B351" t="str">
            <v>87--0</v>
          </cell>
          <cell r="C351">
            <v>1</v>
          </cell>
          <cell r="D351">
            <v>5</v>
          </cell>
          <cell r="E351">
            <v>0</v>
          </cell>
          <cell r="F351">
            <v>0</v>
          </cell>
          <cell r="G351">
            <v>0</v>
          </cell>
          <cell r="H351">
            <v>5</v>
          </cell>
        </row>
        <row r="352">
          <cell r="A352" t="str">
            <v>287</v>
          </cell>
          <cell r="B352" t="str">
            <v>87--0</v>
          </cell>
          <cell r="C352">
            <v>2</v>
          </cell>
          <cell r="D352">
            <v>31</v>
          </cell>
          <cell r="E352">
            <v>0</v>
          </cell>
          <cell r="F352">
            <v>0</v>
          </cell>
          <cell r="G352">
            <v>0</v>
          </cell>
          <cell r="H352">
            <v>31</v>
          </cell>
        </row>
        <row r="353">
          <cell r="A353" t="str">
            <v>387</v>
          </cell>
          <cell r="B353" t="str">
            <v>87--0</v>
          </cell>
          <cell r="C353">
            <v>3</v>
          </cell>
          <cell r="D353">
            <v>21</v>
          </cell>
          <cell r="E353">
            <v>0</v>
          </cell>
          <cell r="F353">
            <v>0</v>
          </cell>
          <cell r="G353">
            <v>0</v>
          </cell>
          <cell r="H353">
            <v>21</v>
          </cell>
        </row>
        <row r="354">
          <cell r="A354" t="str">
            <v>188</v>
          </cell>
          <cell r="B354" t="str">
            <v>88--0</v>
          </cell>
          <cell r="C354">
            <v>1</v>
          </cell>
          <cell r="D354">
            <v>5</v>
          </cell>
          <cell r="E354">
            <v>4</v>
          </cell>
          <cell r="F354">
            <v>0</v>
          </cell>
          <cell r="G354">
            <v>0</v>
          </cell>
          <cell r="H354">
            <v>1</v>
          </cell>
        </row>
        <row r="355">
          <cell r="A355" t="str">
            <v>288</v>
          </cell>
          <cell r="B355" t="str">
            <v>88--0</v>
          </cell>
          <cell r="C355">
            <v>2</v>
          </cell>
          <cell r="D355">
            <v>31</v>
          </cell>
          <cell r="E355">
            <v>28</v>
          </cell>
          <cell r="F355">
            <v>0</v>
          </cell>
          <cell r="G355">
            <v>0</v>
          </cell>
          <cell r="H355">
            <v>3</v>
          </cell>
        </row>
        <row r="356">
          <cell r="A356" t="str">
            <v>388</v>
          </cell>
          <cell r="B356" t="str">
            <v>88--0</v>
          </cell>
          <cell r="C356">
            <v>3</v>
          </cell>
          <cell r="D356">
            <v>21</v>
          </cell>
          <cell r="E356">
            <v>18</v>
          </cell>
          <cell r="F356">
            <v>1</v>
          </cell>
          <cell r="G356">
            <v>0</v>
          </cell>
          <cell r="H356">
            <v>2</v>
          </cell>
        </row>
        <row r="357">
          <cell r="A357" t="str">
            <v>189</v>
          </cell>
          <cell r="B357" t="str">
            <v>89--0</v>
          </cell>
          <cell r="C357">
            <v>1</v>
          </cell>
          <cell r="D357">
            <v>5</v>
          </cell>
          <cell r="E357">
            <v>4</v>
          </cell>
          <cell r="F357">
            <v>0</v>
          </cell>
          <cell r="G357">
            <v>0</v>
          </cell>
          <cell r="H357">
            <v>1</v>
          </cell>
        </row>
        <row r="358">
          <cell r="A358" t="str">
            <v>289</v>
          </cell>
          <cell r="B358" t="str">
            <v>89--0</v>
          </cell>
          <cell r="C358">
            <v>2</v>
          </cell>
          <cell r="D358">
            <v>31</v>
          </cell>
          <cell r="E358">
            <v>23</v>
          </cell>
          <cell r="F358">
            <v>5</v>
          </cell>
          <cell r="G358">
            <v>0</v>
          </cell>
          <cell r="H358">
            <v>3</v>
          </cell>
        </row>
        <row r="359">
          <cell r="A359" t="str">
            <v>389</v>
          </cell>
          <cell r="B359" t="str">
            <v>89--0</v>
          </cell>
          <cell r="C359">
            <v>3</v>
          </cell>
          <cell r="D359">
            <v>21</v>
          </cell>
          <cell r="E359">
            <v>17</v>
          </cell>
          <cell r="F359">
            <v>2</v>
          </cell>
          <cell r="G359">
            <v>0</v>
          </cell>
          <cell r="H359">
            <v>2</v>
          </cell>
        </row>
        <row r="360">
          <cell r="A360" t="str">
            <v>19</v>
          </cell>
          <cell r="B360" t="str">
            <v>9--0</v>
          </cell>
          <cell r="C360">
            <v>1</v>
          </cell>
          <cell r="D360">
            <v>5</v>
          </cell>
          <cell r="E360">
            <v>5</v>
          </cell>
          <cell r="F360">
            <v>0</v>
          </cell>
          <cell r="G360">
            <v>0</v>
          </cell>
          <cell r="H360">
            <v>0</v>
          </cell>
        </row>
        <row r="361">
          <cell r="A361" t="str">
            <v>29</v>
          </cell>
          <cell r="B361" t="str">
            <v>9--0</v>
          </cell>
          <cell r="C361">
            <v>2</v>
          </cell>
          <cell r="D361">
            <v>31</v>
          </cell>
          <cell r="E361">
            <v>31</v>
          </cell>
          <cell r="F361">
            <v>0</v>
          </cell>
          <cell r="G361">
            <v>0</v>
          </cell>
          <cell r="H361">
            <v>0</v>
          </cell>
        </row>
        <row r="362">
          <cell r="A362" t="str">
            <v>39</v>
          </cell>
          <cell r="B362" t="str">
            <v>9--0</v>
          </cell>
          <cell r="C362">
            <v>3</v>
          </cell>
          <cell r="D362">
            <v>21</v>
          </cell>
          <cell r="E362">
            <v>21</v>
          </cell>
          <cell r="F362">
            <v>0</v>
          </cell>
          <cell r="G362">
            <v>0</v>
          </cell>
          <cell r="H362">
            <v>0</v>
          </cell>
        </row>
        <row r="363">
          <cell r="A363" t="str">
            <v>190</v>
          </cell>
          <cell r="B363" t="str">
            <v>90--0</v>
          </cell>
          <cell r="C363">
            <v>1</v>
          </cell>
          <cell r="D363">
            <v>5</v>
          </cell>
          <cell r="E363">
            <v>4</v>
          </cell>
          <cell r="F363">
            <v>0</v>
          </cell>
          <cell r="G363">
            <v>0</v>
          </cell>
          <cell r="H363">
            <v>1</v>
          </cell>
        </row>
        <row r="364">
          <cell r="A364" t="str">
            <v>290</v>
          </cell>
          <cell r="B364" t="str">
            <v>90--0</v>
          </cell>
          <cell r="C364">
            <v>2</v>
          </cell>
          <cell r="D364">
            <v>31</v>
          </cell>
          <cell r="E364">
            <v>24</v>
          </cell>
          <cell r="F364">
            <v>5</v>
          </cell>
          <cell r="G364">
            <v>0</v>
          </cell>
          <cell r="H364">
            <v>2</v>
          </cell>
        </row>
        <row r="365">
          <cell r="A365" t="str">
            <v>390</v>
          </cell>
          <cell r="B365" t="str">
            <v>90--0</v>
          </cell>
          <cell r="C365">
            <v>3</v>
          </cell>
          <cell r="D365">
            <v>21</v>
          </cell>
          <cell r="E365">
            <v>17</v>
          </cell>
          <cell r="F365">
            <v>3</v>
          </cell>
          <cell r="G365">
            <v>0</v>
          </cell>
          <cell r="H365">
            <v>1</v>
          </cell>
        </row>
        <row r="366">
          <cell r="A366" t="str">
            <v>191</v>
          </cell>
          <cell r="B366" t="str">
            <v>91--0</v>
          </cell>
          <cell r="C366">
            <v>1</v>
          </cell>
          <cell r="D366">
            <v>5</v>
          </cell>
          <cell r="E366">
            <v>1</v>
          </cell>
          <cell r="F366">
            <v>0</v>
          </cell>
          <cell r="G366">
            <v>3</v>
          </cell>
          <cell r="H366">
            <v>1</v>
          </cell>
        </row>
        <row r="367">
          <cell r="A367" t="str">
            <v>291</v>
          </cell>
          <cell r="B367" t="str">
            <v>91--0</v>
          </cell>
          <cell r="C367">
            <v>2</v>
          </cell>
          <cell r="D367">
            <v>31</v>
          </cell>
          <cell r="E367">
            <v>10</v>
          </cell>
          <cell r="F367">
            <v>2</v>
          </cell>
          <cell r="G367">
            <v>16</v>
          </cell>
          <cell r="H367">
            <v>3</v>
          </cell>
        </row>
        <row r="368">
          <cell r="A368" t="str">
            <v>391</v>
          </cell>
          <cell r="B368" t="str">
            <v>91--0</v>
          </cell>
          <cell r="C368">
            <v>3</v>
          </cell>
          <cell r="D368">
            <v>21</v>
          </cell>
          <cell r="E368">
            <v>12</v>
          </cell>
          <cell r="F368">
            <v>0</v>
          </cell>
          <cell r="G368">
            <v>7</v>
          </cell>
          <cell r="H368">
            <v>2</v>
          </cell>
        </row>
        <row r="369">
          <cell r="A369" t="str">
            <v>192</v>
          </cell>
          <cell r="B369" t="str">
            <v>92--0</v>
          </cell>
          <cell r="C369">
            <v>1</v>
          </cell>
          <cell r="D369">
            <v>5</v>
          </cell>
          <cell r="E369">
            <v>4</v>
          </cell>
          <cell r="F369">
            <v>0</v>
          </cell>
          <cell r="G369">
            <v>0</v>
          </cell>
          <cell r="H369">
            <v>1</v>
          </cell>
        </row>
        <row r="370">
          <cell r="A370" t="str">
            <v>292</v>
          </cell>
          <cell r="B370" t="str">
            <v>92--0</v>
          </cell>
          <cell r="C370">
            <v>2</v>
          </cell>
          <cell r="D370">
            <v>31</v>
          </cell>
          <cell r="E370">
            <v>25</v>
          </cell>
          <cell r="F370">
            <v>3</v>
          </cell>
          <cell r="G370">
            <v>0</v>
          </cell>
          <cell r="H370">
            <v>3</v>
          </cell>
        </row>
        <row r="371">
          <cell r="A371" t="str">
            <v>392</v>
          </cell>
          <cell r="B371" t="str">
            <v>92--0</v>
          </cell>
          <cell r="C371">
            <v>3</v>
          </cell>
          <cell r="D371">
            <v>21</v>
          </cell>
          <cell r="E371">
            <v>19</v>
          </cell>
          <cell r="F371">
            <v>0</v>
          </cell>
          <cell r="G371">
            <v>0</v>
          </cell>
          <cell r="H371">
            <v>2</v>
          </cell>
        </row>
        <row r="372">
          <cell r="A372" t="str">
            <v>193</v>
          </cell>
          <cell r="B372" t="str">
            <v>93--0</v>
          </cell>
          <cell r="C372">
            <v>1</v>
          </cell>
          <cell r="D372">
            <v>5</v>
          </cell>
          <cell r="E372">
            <v>4</v>
          </cell>
          <cell r="F372">
            <v>0</v>
          </cell>
          <cell r="G372">
            <v>0</v>
          </cell>
          <cell r="H372">
            <v>1</v>
          </cell>
        </row>
        <row r="373">
          <cell r="A373" t="str">
            <v>293</v>
          </cell>
          <cell r="B373" t="str">
            <v>93--0</v>
          </cell>
          <cell r="C373">
            <v>2</v>
          </cell>
          <cell r="D373">
            <v>31</v>
          </cell>
          <cell r="E373">
            <v>28</v>
          </cell>
          <cell r="F373">
            <v>0</v>
          </cell>
          <cell r="G373">
            <v>0</v>
          </cell>
          <cell r="H373">
            <v>3</v>
          </cell>
        </row>
        <row r="374">
          <cell r="A374" t="str">
            <v>393</v>
          </cell>
          <cell r="B374" t="str">
            <v>93--0</v>
          </cell>
          <cell r="C374">
            <v>3</v>
          </cell>
          <cell r="D374">
            <v>21</v>
          </cell>
          <cell r="E374">
            <v>19</v>
          </cell>
          <cell r="F374">
            <v>0</v>
          </cell>
          <cell r="G374">
            <v>0</v>
          </cell>
          <cell r="H374">
            <v>2</v>
          </cell>
        </row>
        <row r="375">
          <cell r="A375" t="str">
            <v>194</v>
          </cell>
          <cell r="B375" t="str">
            <v>94--0</v>
          </cell>
          <cell r="C375">
            <v>1</v>
          </cell>
          <cell r="D375">
            <v>5</v>
          </cell>
          <cell r="E375">
            <v>4</v>
          </cell>
          <cell r="F375">
            <v>0</v>
          </cell>
          <cell r="G375">
            <v>0</v>
          </cell>
          <cell r="H375">
            <v>1</v>
          </cell>
        </row>
        <row r="376">
          <cell r="A376" t="str">
            <v>294</v>
          </cell>
          <cell r="B376" t="str">
            <v>94--0</v>
          </cell>
          <cell r="C376">
            <v>2</v>
          </cell>
          <cell r="D376">
            <v>31</v>
          </cell>
          <cell r="E376">
            <v>27</v>
          </cell>
          <cell r="F376">
            <v>1</v>
          </cell>
          <cell r="G376">
            <v>0</v>
          </cell>
          <cell r="H376">
            <v>3</v>
          </cell>
        </row>
        <row r="377">
          <cell r="A377" t="str">
            <v>394</v>
          </cell>
          <cell r="B377" t="str">
            <v>94--0</v>
          </cell>
          <cell r="C377">
            <v>3</v>
          </cell>
          <cell r="D377">
            <v>21</v>
          </cell>
          <cell r="E377">
            <v>19</v>
          </cell>
          <cell r="F377">
            <v>0</v>
          </cell>
          <cell r="G377">
            <v>0</v>
          </cell>
          <cell r="H377">
            <v>2</v>
          </cell>
        </row>
        <row r="378">
          <cell r="A378" t="str">
            <v>195</v>
          </cell>
          <cell r="B378" t="str">
            <v>95--0</v>
          </cell>
          <cell r="C378">
            <v>1</v>
          </cell>
          <cell r="D378">
            <v>5</v>
          </cell>
          <cell r="E378">
            <v>4</v>
          </cell>
          <cell r="F378">
            <v>0</v>
          </cell>
          <cell r="G378">
            <v>0</v>
          </cell>
          <cell r="H378">
            <v>1</v>
          </cell>
        </row>
        <row r="379">
          <cell r="A379" t="str">
            <v>295</v>
          </cell>
          <cell r="B379" t="str">
            <v>95--0</v>
          </cell>
          <cell r="C379">
            <v>2</v>
          </cell>
          <cell r="D379">
            <v>31</v>
          </cell>
          <cell r="E379">
            <v>26</v>
          </cell>
          <cell r="F379">
            <v>2</v>
          </cell>
          <cell r="G379">
            <v>0</v>
          </cell>
          <cell r="H379">
            <v>3</v>
          </cell>
        </row>
        <row r="380">
          <cell r="A380" t="str">
            <v>395</v>
          </cell>
          <cell r="B380" t="str">
            <v>95--0</v>
          </cell>
          <cell r="C380">
            <v>3</v>
          </cell>
          <cell r="D380">
            <v>21</v>
          </cell>
          <cell r="E380">
            <v>19</v>
          </cell>
          <cell r="F380">
            <v>0</v>
          </cell>
          <cell r="G380">
            <v>0</v>
          </cell>
          <cell r="H380">
            <v>2</v>
          </cell>
        </row>
        <row r="381">
          <cell r="A381" t="str">
            <v>196</v>
          </cell>
          <cell r="B381" t="str">
            <v>96--0</v>
          </cell>
          <cell r="C381">
            <v>1</v>
          </cell>
          <cell r="D381">
            <v>5</v>
          </cell>
          <cell r="E381">
            <v>4</v>
          </cell>
          <cell r="F381">
            <v>0</v>
          </cell>
          <cell r="G381">
            <v>0</v>
          </cell>
          <cell r="H381">
            <v>1</v>
          </cell>
        </row>
        <row r="382">
          <cell r="A382" t="str">
            <v>296</v>
          </cell>
          <cell r="B382" t="str">
            <v>96--0</v>
          </cell>
          <cell r="C382">
            <v>2</v>
          </cell>
          <cell r="D382">
            <v>31</v>
          </cell>
          <cell r="E382">
            <v>28</v>
          </cell>
          <cell r="F382">
            <v>0</v>
          </cell>
          <cell r="G382">
            <v>0</v>
          </cell>
          <cell r="H382">
            <v>3</v>
          </cell>
        </row>
        <row r="383">
          <cell r="A383" t="str">
            <v>396</v>
          </cell>
          <cell r="B383" t="str">
            <v>96--0</v>
          </cell>
          <cell r="C383">
            <v>3</v>
          </cell>
          <cell r="D383">
            <v>21</v>
          </cell>
          <cell r="E383">
            <v>19</v>
          </cell>
          <cell r="F383">
            <v>0</v>
          </cell>
          <cell r="G383">
            <v>0</v>
          </cell>
          <cell r="H383">
            <v>2</v>
          </cell>
        </row>
        <row r="384">
          <cell r="A384" t="str">
            <v>197</v>
          </cell>
          <cell r="B384" t="str">
            <v>97--0</v>
          </cell>
          <cell r="C384">
            <v>1</v>
          </cell>
          <cell r="D384">
            <v>5</v>
          </cell>
          <cell r="E384">
            <v>4</v>
          </cell>
          <cell r="F384">
            <v>0</v>
          </cell>
          <cell r="G384">
            <v>0</v>
          </cell>
          <cell r="H384">
            <v>1</v>
          </cell>
        </row>
        <row r="385">
          <cell r="A385" t="str">
            <v>297</v>
          </cell>
          <cell r="B385" t="str">
            <v>97--0</v>
          </cell>
          <cell r="C385">
            <v>2</v>
          </cell>
          <cell r="D385">
            <v>31</v>
          </cell>
          <cell r="E385">
            <v>26</v>
          </cell>
          <cell r="F385">
            <v>1</v>
          </cell>
          <cell r="G385">
            <v>0</v>
          </cell>
          <cell r="H385">
            <v>4</v>
          </cell>
        </row>
        <row r="386">
          <cell r="A386" t="str">
            <v>397</v>
          </cell>
          <cell r="B386" t="str">
            <v>97--0</v>
          </cell>
          <cell r="C386">
            <v>3</v>
          </cell>
          <cell r="D386">
            <v>21</v>
          </cell>
          <cell r="E386">
            <v>19</v>
          </cell>
          <cell r="F386">
            <v>0</v>
          </cell>
          <cell r="G386">
            <v>0</v>
          </cell>
          <cell r="H386">
            <v>2</v>
          </cell>
        </row>
        <row r="387">
          <cell r="A387" t="str">
            <v>198</v>
          </cell>
          <cell r="B387" t="str">
            <v>98--0</v>
          </cell>
          <cell r="C387">
            <v>1</v>
          </cell>
          <cell r="D387">
            <v>5</v>
          </cell>
          <cell r="E387">
            <v>3</v>
          </cell>
          <cell r="F387">
            <v>1</v>
          </cell>
          <cell r="G387">
            <v>0</v>
          </cell>
          <cell r="H387">
            <v>1</v>
          </cell>
        </row>
        <row r="388">
          <cell r="A388" t="str">
            <v>298</v>
          </cell>
          <cell r="B388" t="str">
            <v>98--0</v>
          </cell>
          <cell r="C388">
            <v>2</v>
          </cell>
          <cell r="D388">
            <v>31</v>
          </cell>
          <cell r="E388">
            <v>27</v>
          </cell>
          <cell r="F388">
            <v>1</v>
          </cell>
          <cell r="G388">
            <v>0</v>
          </cell>
          <cell r="H388">
            <v>3</v>
          </cell>
        </row>
        <row r="389">
          <cell r="A389" t="str">
            <v>398</v>
          </cell>
          <cell r="B389" t="str">
            <v>98--0</v>
          </cell>
          <cell r="C389">
            <v>3</v>
          </cell>
          <cell r="D389">
            <v>21</v>
          </cell>
          <cell r="E389">
            <v>18</v>
          </cell>
          <cell r="F389">
            <v>1</v>
          </cell>
          <cell r="G389">
            <v>0</v>
          </cell>
          <cell r="H389">
            <v>2</v>
          </cell>
        </row>
        <row r="390">
          <cell r="A390" t="str">
            <v>199</v>
          </cell>
          <cell r="B390" t="str">
            <v>99--0</v>
          </cell>
          <cell r="C390">
            <v>1</v>
          </cell>
          <cell r="D390">
            <v>5</v>
          </cell>
          <cell r="E390">
            <v>0</v>
          </cell>
          <cell r="F390">
            <v>0</v>
          </cell>
          <cell r="G390">
            <v>4</v>
          </cell>
          <cell r="H390">
            <v>1</v>
          </cell>
        </row>
        <row r="391">
          <cell r="A391" t="str">
            <v>299</v>
          </cell>
          <cell r="B391" t="str">
            <v>99--0</v>
          </cell>
          <cell r="C391">
            <v>2</v>
          </cell>
          <cell r="D391">
            <v>31</v>
          </cell>
          <cell r="E391">
            <v>2</v>
          </cell>
          <cell r="F391">
            <v>2</v>
          </cell>
          <cell r="G391">
            <v>24</v>
          </cell>
          <cell r="H391">
            <v>3</v>
          </cell>
        </row>
        <row r="392">
          <cell r="A392" t="str">
            <v>399</v>
          </cell>
          <cell r="B392" t="str">
            <v>99--0</v>
          </cell>
          <cell r="C392">
            <v>3</v>
          </cell>
          <cell r="D392">
            <v>21</v>
          </cell>
          <cell r="E392">
            <v>3</v>
          </cell>
          <cell r="F392">
            <v>0</v>
          </cell>
          <cell r="G392">
            <v>16</v>
          </cell>
          <cell r="H392">
            <v>2</v>
          </cell>
        </row>
        <row r="393">
          <cell r="A393" t="str">
            <v>41</v>
          </cell>
          <cell r="B393" t="str">
            <v>1--0</v>
          </cell>
          <cell r="C393" t="str">
            <v>4</v>
          </cell>
          <cell r="D393">
            <v>57</v>
          </cell>
          <cell r="E393">
            <v>0</v>
          </cell>
          <cell r="F393">
            <v>0</v>
          </cell>
          <cell r="G393">
            <v>0</v>
          </cell>
          <cell r="H393">
            <v>57</v>
          </cell>
        </row>
        <row r="395">
          <cell r="A395" t="str">
            <v>410</v>
          </cell>
          <cell r="B395" t="str">
            <v>10--0</v>
          </cell>
          <cell r="C395" t="str">
            <v>4</v>
          </cell>
          <cell r="D395">
            <v>57</v>
          </cell>
          <cell r="E395">
            <v>38</v>
          </cell>
          <cell r="F395">
            <v>0</v>
          </cell>
          <cell r="G395">
            <v>19</v>
          </cell>
          <cell r="H395">
            <v>0</v>
          </cell>
        </row>
        <row r="396">
          <cell r="A396" t="str">
            <v>4100</v>
          </cell>
          <cell r="B396" t="str">
            <v>100--0</v>
          </cell>
          <cell r="C396" t="str">
            <v>4</v>
          </cell>
          <cell r="D396">
            <v>57</v>
          </cell>
          <cell r="E396">
            <v>0</v>
          </cell>
          <cell r="F396">
            <v>0</v>
          </cell>
          <cell r="G396">
            <v>0</v>
          </cell>
          <cell r="H396">
            <v>57</v>
          </cell>
        </row>
        <row r="397">
          <cell r="A397" t="str">
            <v>4101</v>
          </cell>
          <cell r="B397" t="str">
            <v>101--0</v>
          </cell>
          <cell r="C397" t="str">
            <v>4</v>
          </cell>
          <cell r="D397">
            <v>57</v>
          </cell>
          <cell r="E397">
            <v>0</v>
          </cell>
          <cell r="F397">
            <v>0</v>
          </cell>
          <cell r="G397">
            <v>0</v>
          </cell>
          <cell r="H397">
            <v>57</v>
          </cell>
        </row>
        <row r="398">
          <cell r="A398" t="str">
            <v>4102</v>
          </cell>
          <cell r="B398" t="str">
            <v>102--0</v>
          </cell>
          <cell r="C398" t="str">
            <v>4</v>
          </cell>
          <cell r="D398">
            <v>57</v>
          </cell>
          <cell r="E398">
            <v>48</v>
          </cell>
          <cell r="F398">
            <v>2</v>
          </cell>
          <cell r="G398">
            <v>0</v>
          </cell>
          <cell r="H398">
            <v>7</v>
          </cell>
        </row>
        <row r="399">
          <cell r="A399" t="str">
            <v>4103</v>
          </cell>
          <cell r="B399" t="str">
            <v>103--0</v>
          </cell>
          <cell r="C399" t="str">
            <v>4</v>
          </cell>
          <cell r="D399">
            <v>57</v>
          </cell>
          <cell r="E399">
            <v>0</v>
          </cell>
          <cell r="F399">
            <v>0</v>
          </cell>
          <cell r="G399">
            <v>0</v>
          </cell>
          <cell r="H399">
            <v>57</v>
          </cell>
        </row>
        <row r="400">
          <cell r="A400" t="str">
            <v>4104</v>
          </cell>
          <cell r="B400" t="str">
            <v>104--0</v>
          </cell>
          <cell r="C400" t="str">
            <v>4</v>
          </cell>
          <cell r="D400">
            <v>57</v>
          </cell>
          <cell r="E400">
            <v>41</v>
          </cell>
          <cell r="F400">
            <v>9</v>
          </cell>
          <cell r="G400">
            <v>0</v>
          </cell>
          <cell r="H400">
            <v>7</v>
          </cell>
        </row>
        <row r="401">
          <cell r="A401" t="str">
            <v>4105</v>
          </cell>
          <cell r="B401" t="str">
            <v>105--0</v>
          </cell>
          <cell r="C401" t="str">
            <v>4</v>
          </cell>
          <cell r="D401">
            <v>57</v>
          </cell>
          <cell r="E401">
            <v>46</v>
          </cell>
          <cell r="F401">
            <v>4</v>
          </cell>
          <cell r="G401">
            <v>0</v>
          </cell>
          <cell r="H401">
            <v>7</v>
          </cell>
        </row>
        <row r="402">
          <cell r="A402" t="str">
            <v>4106</v>
          </cell>
          <cell r="B402" t="str">
            <v>106--0</v>
          </cell>
          <cell r="C402" t="str">
            <v>4</v>
          </cell>
          <cell r="D402">
            <v>57</v>
          </cell>
          <cell r="E402">
            <v>50</v>
          </cell>
          <cell r="F402">
            <v>0</v>
          </cell>
          <cell r="G402">
            <v>0</v>
          </cell>
          <cell r="H402">
            <v>7</v>
          </cell>
        </row>
        <row r="403">
          <cell r="A403" t="str">
            <v>4107</v>
          </cell>
          <cell r="B403" t="str">
            <v>107--0</v>
          </cell>
          <cell r="C403" t="str">
            <v>4</v>
          </cell>
          <cell r="D403">
            <v>57</v>
          </cell>
          <cell r="E403">
            <v>5</v>
          </cell>
          <cell r="F403">
            <v>0</v>
          </cell>
          <cell r="G403">
            <v>45</v>
          </cell>
          <cell r="H403">
            <v>7</v>
          </cell>
        </row>
        <row r="404">
          <cell r="A404" t="str">
            <v>4108</v>
          </cell>
          <cell r="B404" t="str">
            <v>108--0</v>
          </cell>
          <cell r="C404" t="str">
            <v>4</v>
          </cell>
          <cell r="D404">
            <v>57</v>
          </cell>
          <cell r="E404">
            <v>50</v>
          </cell>
          <cell r="F404">
            <v>0</v>
          </cell>
          <cell r="G404">
            <v>0</v>
          </cell>
          <cell r="H404">
            <v>7</v>
          </cell>
        </row>
        <row r="405">
          <cell r="A405" t="str">
            <v>4109</v>
          </cell>
          <cell r="B405" t="str">
            <v>109--0</v>
          </cell>
          <cell r="C405" t="str">
            <v>4</v>
          </cell>
          <cell r="D405">
            <v>57</v>
          </cell>
          <cell r="E405">
            <v>50</v>
          </cell>
          <cell r="F405">
            <v>0</v>
          </cell>
          <cell r="G405">
            <v>0</v>
          </cell>
          <cell r="H405">
            <v>7</v>
          </cell>
        </row>
        <row r="406">
          <cell r="A406" t="str">
            <v>411</v>
          </cell>
          <cell r="B406" t="str">
            <v>11--0</v>
          </cell>
          <cell r="C406" t="str">
            <v>4</v>
          </cell>
          <cell r="D406">
            <v>57</v>
          </cell>
          <cell r="E406">
            <v>12</v>
          </cell>
          <cell r="F406">
            <v>0</v>
          </cell>
          <cell r="G406">
            <v>45</v>
          </cell>
          <cell r="H406">
            <v>0</v>
          </cell>
        </row>
        <row r="407">
          <cell r="A407" t="str">
            <v>4110</v>
          </cell>
          <cell r="B407" t="str">
            <v>110--0</v>
          </cell>
          <cell r="C407" t="str">
            <v>4</v>
          </cell>
          <cell r="D407">
            <v>57</v>
          </cell>
          <cell r="E407">
            <v>15</v>
          </cell>
          <cell r="F407">
            <v>4</v>
          </cell>
          <cell r="G407">
            <v>31</v>
          </cell>
          <cell r="H407">
            <v>7</v>
          </cell>
        </row>
        <row r="408">
          <cell r="A408" t="str">
            <v>4111</v>
          </cell>
          <cell r="B408" t="str">
            <v>111--0</v>
          </cell>
          <cell r="C408" t="str">
            <v>4</v>
          </cell>
          <cell r="D408">
            <v>57</v>
          </cell>
          <cell r="E408">
            <v>19</v>
          </cell>
          <cell r="F408">
            <v>1</v>
          </cell>
          <cell r="G408">
            <v>30</v>
          </cell>
          <cell r="H408">
            <v>7</v>
          </cell>
        </row>
        <row r="409">
          <cell r="A409" t="str">
            <v>4112</v>
          </cell>
          <cell r="B409" t="str">
            <v>112--0</v>
          </cell>
          <cell r="C409" t="str">
            <v>4</v>
          </cell>
          <cell r="D409">
            <v>57</v>
          </cell>
          <cell r="E409">
            <v>0</v>
          </cell>
          <cell r="F409">
            <v>0</v>
          </cell>
          <cell r="G409">
            <v>0</v>
          </cell>
          <cell r="H409">
            <v>57</v>
          </cell>
        </row>
        <row r="410">
          <cell r="A410" t="str">
            <v>4113</v>
          </cell>
          <cell r="B410" t="str">
            <v>113--0</v>
          </cell>
          <cell r="C410" t="str">
            <v>4</v>
          </cell>
          <cell r="D410">
            <v>57</v>
          </cell>
          <cell r="E410">
            <v>0</v>
          </cell>
          <cell r="F410">
            <v>0</v>
          </cell>
          <cell r="G410">
            <v>0</v>
          </cell>
          <cell r="H410">
            <v>57</v>
          </cell>
        </row>
        <row r="411">
          <cell r="A411" t="str">
            <v>4114</v>
          </cell>
          <cell r="B411" t="str">
            <v>114--0</v>
          </cell>
          <cell r="C411" t="str">
            <v>4</v>
          </cell>
          <cell r="D411">
            <v>57</v>
          </cell>
          <cell r="E411">
            <v>50</v>
          </cell>
          <cell r="F411">
            <v>0</v>
          </cell>
          <cell r="G411">
            <v>0</v>
          </cell>
          <cell r="H411">
            <v>7</v>
          </cell>
        </row>
        <row r="412">
          <cell r="A412" t="str">
            <v>4115</v>
          </cell>
          <cell r="B412" t="str">
            <v>115--0</v>
          </cell>
          <cell r="C412" t="str">
            <v>4</v>
          </cell>
          <cell r="D412">
            <v>57</v>
          </cell>
          <cell r="E412">
            <v>49</v>
          </cell>
          <cell r="F412">
            <v>1</v>
          </cell>
          <cell r="G412">
            <v>0</v>
          </cell>
          <cell r="H412">
            <v>7</v>
          </cell>
        </row>
        <row r="413">
          <cell r="A413" t="str">
            <v>4116</v>
          </cell>
          <cell r="B413" t="str">
            <v>116--0</v>
          </cell>
          <cell r="C413" t="str">
            <v>4</v>
          </cell>
          <cell r="D413">
            <v>57</v>
          </cell>
          <cell r="E413">
            <v>50</v>
          </cell>
          <cell r="F413">
            <v>0</v>
          </cell>
          <cell r="G413">
            <v>0</v>
          </cell>
          <cell r="H413">
            <v>7</v>
          </cell>
        </row>
        <row r="414">
          <cell r="A414" t="str">
            <v>4117</v>
          </cell>
          <cell r="B414" t="str">
            <v>117--0</v>
          </cell>
          <cell r="C414" t="str">
            <v>4</v>
          </cell>
          <cell r="D414">
            <v>57</v>
          </cell>
          <cell r="E414">
            <v>50</v>
          </cell>
          <cell r="F414">
            <v>0</v>
          </cell>
          <cell r="G414">
            <v>0</v>
          </cell>
          <cell r="H414">
            <v>7</v>
          </cell>
        </row>
        <row r="415">
          <cell r="A415" t="str">
            <v>4118</v>
          </cell>
          <cell r="B415" t="str">
            <v>118--0</v>
          </cell>
          <cell r="C415" t="str">
            <v>4</v>
          </cell>
          <cell r="D415">
            <v>57</v>
          </cell>
          <cell r="E415">
            <v>50</v>
          </cell>
          <cell r="F415">
            <v>0</v>
          </cell>
          <cell r="G415">
            <v>0</v>
          </cell>
          <cell r="H415">
            <v>7</v>
          </cell>
        </row>
        <row r="416">
          <cell r="A416" t="str">
            <v>4119</v>
          </cell>
          <cell r="B416" t="str">
            <v>119--0</v>
          </cell>
          <cell r="C416" t="str">
            <v>4</v>
          </cell>
          <cell r="D416">
            <v>57</v>
          </cell>
          <cell r="E416">
            <v>50</v>
          </cell>
          <cell r="F416">
            <v>0</v>
          </cell>
          <cell r="G416">
            <v>0</v>
          </cell>
          <cell r="H416">
            <v>7</v>
          </cell>
        </row>
        <row r="417">
          <cell r="A417" t="str">
            <v>412</v>
          </cell>
          <cell r="B417" t="str">
            <v>12--0</v>
          </cell>
          <cell r="C417" t="str">
            <v>4</v>
          </cell>
          <cell r="D417">
            <v>57</v>
          </cell>
          <cell r="E417">
            <v>56</v>
          </cell>
          <cell r="F417">
            <v>1</v>
          </cell>
          <cell r="G417">
            <v>0</v>
          </cell>
          <cell r="H417">
            <v>0</v>
          </cell>
        </row>
        <row r="418">
          <cell r="A418" t="str">
            <v>4120</v>
          </cell>
          <cell r="B418" t="str">
            <v>120--0</v>
          </cell>
          <cell r="C418" t="str">
            <v>4</v>
          </cell>
          <cell r="D418">
            <v>57</v>
          </cell>
          <cell r="E418">
            <v>47</v>
          </cell>
          <cell r="F418">
            <v>3</v>
          </cell>
          <cell r="G418">
            <v>0</v>
          </cell>
          <cell r="H418">
            <v>7</v>
          </cell>
        </row>
        <row r="419">
          <cell r="A419" t="str">
            <v>4121</v>
          </cell>
          <cell r="B419" t="str">
            <v>121--0</v>
          </cell>
          <cell r="C419" t="str">
            <v>4</v>
          </cell>
          <cell r="D419">
            <v>57</v>
          </cell>
          <cell r="E419">
            <v>50</v>
          </cell>
          <cell r="F419">
            <v>0</v>
          </cell>
          <cell r="G419">
            <v>0</v>
          </cell>
          <cell r="H419">
            <v>7</v>
          </cell>
        </row>
        <row r="420">
          <cell r="A420" t="str">
            <v>4122</v>
          </cell>
          <cell r="B420" t="str">
            <v>122--0</v>
          </cell>
          <cell r="C420" t="str">
            <v>4</v>
          </cell>
          <cell r="D420">
            <v>57</v>
          </cell>
          <cell r="E420">
            <v>49</v>
          </cell>
          <cell r="F420">
            <v>1</v>
          </cell>
          <cell r="G420">
            <v>0</v>
          </cell>
          <cell r="H420">
            <v>7</v>
          </cell>
        </row>
        <row r="421">
          <cell r="A421" t="str">
            <v>4123</v>
          </cell>
          <cell r="B421" t="str">
            <v>123--0</v>
          </cell>
          <cell r="C421" t="str">
            <v>4</v>
          </cell>
          <cell r="D421">
            <v>57</v>
          </cell>
          <cell r="E421">
            <v>46</v>
          </cell>
          <cell r="F421">
            <v>4</v>
          </cell>
          <cell r="G421">
            <v>0</v>
          </cell>
          <cell r="H421">
            <v>7</v>
          </cell>
        </row>
        <row r="422">
          <cell r="A422" t="str">
            <v>4124</v>
          </cell>
          <cell r="B422" t="str">
            <v>124--0</v>
          </cell>
          <cell r="C422" t="str">
            <v>4</v>
          </cell>
          <cell r="D422">
            <v>57</v>
          </cell>
          <cell r="E422">
            <v>47</v>
          </cell>
          <cell r="F422">
            <v>3</v>
          </cell>
          <cell r="G422">
            <v>0</v>
          </cell>
          <cell r="H422">
            <v>7</v>
          </cell>
        </row>
        <row r="423">
          <cell r="A423" t="str">
            <v>4125</v>
          </cell>
          <cell r="B423" t="str">
            <v>125--0</v>
          </cell>
          <cell r="C423" t="str">
            <v>4</v>
          </cell>
          <cell r="D423">
            <v>57</v>
          </cell>
          <cell r="E423">
            <v>10</v>
          </cell>
          <cell r="F423">
            <v>0</v>
          </cell>
          <cell r="G423">
            <v>41</v>
          </cell>
          <cell r="H423">
            <v>6</v>
          </cell>
        </row>
        <row r="424">
          <cell r="A424" t="str">
            <v>413</v>
          </cell>
          <cell r="B424" t="str">
            <v>13--0</v>
          </cell>
          <cell r="C424" t="str">
            <v>4</v>
          </cell>
          <cell r="D424">
            <v>57</v>
          </cell>
          <cell r="E424">
            <v>56</v>
          </cell>
          <cell r="F424">
            <v>0</v>
          </cell>
          <cell r="G424">
            <v>1</v>
          </cell>
          <cell r="H424">
            <v>0</v>
          </cell>
        </row>
        <row r="425">
          <cell r="A425" t="str">
            <v>414</v>
          </cell>
          <cell r="B425" t="str">
            <v>14--0</v>
          </cell>
          <cell r="C425" t="str">
            <v>4</v>
          </cell>
          <cell r="D425">
            <v>57</v>
          </cell>
          <cell r="E425">
            <v>0</v>
          </cell>
          <cell r="F425">
            <v>0</v>
          </cell>
          <cell r="G425">
            <v>0</v>
          </cell>
          <cell r="H425">
            <v>57</v>
          </cell>
        </row>
        <row r="426">
          <cell r="A426" t="str">
            <v>415</v>
          </cell>
          <cell r="B426" t="str">
            <v>15--0</v>
          </cell>
          <cell r="C426" t="str">
            <v>4</v>
          </cell>
          <cell r="D426">
            <v>57</v>
          </cell>
          <cell r="E426">
            <v>0</v>
          </cell>
          <cell r="F426">
            <v>0</v>
          </cell>
          <cell r="G426">
            <v>0</v>
          </cell>
          <cell r="H426">
            <v>57</v>
          </cell>
        </row>
        <row r="427">
          <cell r="A427" t="str">
            <v>416</v>
          </cell>
          <cell r="B427" t="str">
            <v>16--0</v>
          </cell>
          <cell r="C427" t="str">
            <v>4</v>
          </cell>
          <cell r="D427">
            <v>57</v>
          </cell>
          <cell r="E427">
            <v>55</v>
          </cell>
          <cell r="F427">
            <v>2</v>
          </cell>
          <cell r="G427">
            <v>0</v>
          </cell>
          <cell r="H427">
            <v>0</v>
          </cell>
        </row>
        <row r="428">
          <cell r="A428" t="str">
            <v>417</v>
          </cell>
          <cell r="B428" t="str">
            <v>17--0</v>
          </cell>
          <cell r="C428" t="str">
            <v>4</v>
          </cell>
          <cell r="D428">
            <v>57</v>
          </cell>
          <cell r="E428">
            <v>56</v>
          </cell>
          <cell r="F428">
            <v>1</v>
          </cell>
          <cell r="G428">
            <v>0</v>
          </cell>
          <cell r="H428">
            <v>0</v>
          </cell>
        </row>
        <row r="429">
          <cell r="A429" t="str">
            <v>418</v>
          </cell>
          <cell r="B429" t="str">
            <v>18--0</v>
          </cell>
          <cell r="C429" t="str">
            <v>4</v>
          </cell>
          <cell r="D429">
            <v>57</v>
          </cell>
          <cell r="E429">
            <v>54</v>
          </cell>
          <cell r="F429">
            <v>3</v>
          </cell>
          <cell r="G429">
            <v>0</v>
          </cell>
          <cell r="H429">
            <v>0</v>
          </cell>
        </row>
        <row r="430">
          <cell r="A430" t="str">
            <v>419</v>
          </cell>
          <cell r="B430" t="str">
            <v>19--0</v>
          </cell>
          <cell r="C430" t="str">
            <v>4</v>
          </cell>
          <cell r="D430">
            <v>57</v>
          </cell>
          <cell r="E430">
            <v>54</v>
          </cell>
          <cell r="F430">
            <v>3</v>
          </cell>
          <cell r="G430">
            <v>0</v>
          </cell>
          <cell r="H430">
            <v>0</v>
          </cell>
        </row>
        <row r="431">
          <cell r="A431" t="str">
            <v>42</v>
          </cell>
          <cell r="B431" t="str">
            <v>2--0</v>
          </cell>
          <cell r="C431" t="str">
            <v>4</v>
          </cell>
          <cell r="D431">
            <v>57</v>
          </cell>
          <cell r="E431">
            <v>0</v>
          </cell>
          <cell r="F431">
            <v>0</v>
          </cell>
          <cell r="G431">
            <v>0</v>
          </cell>
          <cell r="H431">
            <v>57</v>
          </cell>
        </row>
        <row r="432">
          <cell r="A432" t="str">
            <v>420</v>
          </cell>
          <cell r="B432" t="str">
            <v>20--0</v>
          </cell>
          <cell r="C432" t="str">
            <v>4</v>
          </cell>
          <cell r="D432">
            <v>57</v>
          </cell>
          <cell r="E432">
            <v>56</v>
          </cell>
          <cell r="F432">
            <v>1</v>
          </cell>
          <cell r="G432">
            <v>0</v>
          </cell>
          <cell r="H432">
            <v>0</v>
          </cell>
        </row>
        <row r="433">
          <cell r="A433" t="str">
            <v>421</v>
          </cell>
          <cell r="B433" t="str">
            <v>21--0</v>
          </cell>
          <cell r="C433" t="str">
            <v>4</v>
          </cell>
          <cell r="D433">
            <v>57</v>
          </cell>
          <cell r="E433">
            <v>54</v>
          </cell>
          <cell r="F433">
            <v>3</v>
          </cell>
          <cell r="G433">
            <v>0</v>
          </cell>
          <cell r="H433">
            <v>0</v>
          </cell>
        </row>
        <row r="434">
          <cell r="A434" t="str">
            <v>422</v>
          </cell>
          <cell r="B434" t="str">
            <v>22--0</v>
          </cell>
          <cell r="C434" t="str">
            <v>4</v>
          </cell>
          <cell r="D434">
            <v>57</v>
          </cell>
          <cell r="E434">
            <v>54</v>
          </cell>
          <cell r="F434">
            <v>3</v>
          </cell>
          <cell r="G434">
            <v>0</v>
          </cell>
          <cell r="H434">
            <v>0</v>
          </cell>
        </row>
        <row r="435">
          <cell r="A435" t="str">
            <v>423</v>
          </cell>
          <cell r="B435" t="str">
            <v>23--0</v>
          </cell>
          <cell r="C435" t="str">
            <v>4</v>
          </cell>
          <cell r="D435">
            <v>57</v>
          </cell>
          <cell r="E435">
            <v>57</v>
          </cell>
          <cell r="F435">
            <v>0</v>
          </cell>
          <cell r="G435">
            <v>0</v>
          </cell>
          <cell r="H435">
            <v>0</v>
          </cell>
        </row>
        <row r="436">
          <cell r="A436" t="str">
            <v>424</v>
          </cell>
          <cell r="B436" t="str">
            <v>24--0</v>
          </cell>
          <cell r="C436" t="str">
            <v>4</v>
          </cell>
          <cell r="D436">
            <v>57</v>
          </cell>
          <cell r="E436">
            <v>55</v>
          </cell>
          <cell r="F436">
            <v>2</v>
          </cell>
          <cell r="G436">
            <v>0</v>
          </cell>
          <cell r="H436">
            <v>0</v>
          </cell>
        </row>
        <row r="437">
          <cell r="A437" t="str">
            <v>425</v>
          </cell>
          <cell r="B437" t="str">
            <v>25--0</v>
          </cell>
          <cell r="C437" t="str">
            <v>4</v>
          </cell>
          <cell r="D437">
            <v>57</v>
          </cell>
          <cell r="E437">
            <v>0</v>
          </cell>
          <cell r="F437">
            <v>0</v>
          </cell>
          <cell r="G437">
            <v>0</v>
          </cell>
          <cell r="H437">
            <v>57</v>
          </cell>
        </row>
        <row r="438">
          <cell r="A438" t="str">
            <v>426</v>
          </cell>
          <cell r="B438" t="str">
            <v>26--0</v>
          </cell>
          <cell r="C438" t="str">
            <v>4</v>
          </cell>
          <cell r="D438">
            <v>57</v>
          </cell>
          <cell r="E438">
            <v>0</v>
          </cell>
          <cell r="F438">
            <v>0</v>
          </cell>
          <cell r="G438">
            <v>0</v>
          </cell>
          <cell r="H438">
            <v>57</v>
          </cell>
        </row>
        <row r="439">
          <cell r="A439" t="str">
            <v>427</v>
          </cell>
          <cell r="B439" t="str">
            <v>27--0</v>
          </cell>
          <cell r="C439" t="str">
            <v>4</v>
          </cell>
          <cell r="D439">
            <v>57</v>
          </cell>
          <cell r="E439">
            <v>57</v>
          </cell>
          <cell r="F439">
            <v>0</v>
          </cell>
          <cell r="G439">
            <v>0</v>
          </cell>
          <cell r="H439">
            <v>0</v>
          </cell>
        </row>
        <row r="440">
          <cell r="A440" t="str">
            <v>4279</v>
          </cell>
          <cell r="B440" t="str">
            <v>279--0</v>
          </cell>
          <cell r="C440" t="str">
            <v>4</v>
          </cell>
          <cell r="D440">
            <v>57</v>
          </cell>
          <cell r="E440">
            <v>0</v>
          </cell>
          <cell r="F440">
            <v>0</v>
          </cell>
          <cell r="G440">
            <v>0</v>
          </cell>
          <cell r="H440">
            <v>57</v>
          </cell>
        </row>
        <row r="441">
          <cell r="A441" t="str">
            <v>428</v>
          </cell>
          <cell r="B441" t="str">
            <v>28--0</v>
          </cell>
          <cell r="C441" t="str">
            <v>4</v>
          </cell>
          <cell r="D441">
            <v>57</v>
          </cell>
          <cell r="E441">
            <v>57</v>
          </cell>
          <cell r="F441">
            <v>0</v>
          </cell>
          <cell r="G441">
            <v>0</v>
          </cell>
          <cell r="H441">
            <v>0</v>
          </cell>
        </row>
        <row r="442">
          <cell r="A442" t="str">
            <v>4284</v>
          </cell>
          <cell r="B442" t="str">
            <v>284--0</v>
          </cell>
          <cell r="C442" t="str">
            <v>4</v>
          </cell>
          <cell r="D442">
            <v>57</v>
          </cell>
          <cell r="E442">
            <v>0</v>
          </cell>
          <cell r="F442">
            <v>0</v>
          </cell>
          <cell r="G442">
            <v>0</v>
          </cell>
          <cell r="H442">
            <v>57</v>
          </cell>
        </row>
        <row r="443">
          <cell r="A443" t="str">
            <v>4287</v>
          </cell>
          <cell r="B443" t="str">
            <v>287--0</v>
          </cell>
          <cell r="C443" t="str">
            <v>4</v>
          </cell>
          <cell r="D443">
            <v>57</v>
          </cell>
          <cell r="E443">
            <v>0</v>
          </cell>
          <cell r="F443">
            <v>0</v>
          </cell>
          <cell r="G443">
            <v>0</v>
          </cell>
          <cell r="H443">
            <v>57</v>
          </cell>
        </row>
        <row r="444">
          <cell r="A444" t="str">
            <v>4289</v>
          </cell>
          <cell r="B444" t="str">
            <v>289--0</v>
          </cell>
          <cell r="C444" t="str">
            <v>4</v>
          </cell>
          <cell r="D444">
            <v>57</v>
          </cell>
          <cell r="E444">
            <v>0</v>
          </cell>
          <cell r="F444">
            <v>0</v>
          </cell>
          <cell r="G444">
            <v>0</v>
          </cell>
          <cell r="H444">
            <v>57</v>
          </cell>
        </row>
        <row r="445">
          <cell r="A445" t="str">
            <v>429</v>
          </cell>
          <cell r="B445" t="str">
            <v>29--0</v>
          </cell>
          <cell r="C445" t="str">
            <v>4</v>
          </cell>
          <cell r="D445">
            <v>57</v>
          </cell>
          <cell r="E445">
            <v>57</v>
          </cell>
          <cell r="F445">
            <v>0</v>
          </cell>
          <cell r="G445">
            <v>0</v>
          </cell>
          <cell r="H445">
            <v>0</v>
          </cell>
        </row>
        <row r="446">
          <cell r="A446" t="str">
            <v>4294</v>
          </cell>
          <cell r="B446" t="str">
            <v>294--0</v>
          </cell>
          <cell r="C446" t="str">
            <v>4</v>
          </cell>
          <cell r="D446">
            <v>57</v>
          </cell>
          <cell r="E446">
            <v>0</v>
          </cell>
          <cell r="F446">
            <v>0</v>
          </cell>
          <cell r="G446">
            <v>0</v>
          </cell>
          <cell r="H446">
            <v>57</v>
          </cell>
        </row>
        <row r="447">
          <cell r="A447" t="str">
            <v>43</v>
          </cell>
          <cell r="B447" t="str">
            <v>3--0</v>
          </cell>
          <cell r="C447" t="str">
            <v>4</v>
          </cell>
          <cell r="D447">
            <v>57</v>
          </cell>
          <cell r="E447">
            <v>52</v>
          </cell>
          <cell r="F447">
            <v>5</v>
          </cell>
          <cell r="G447">
            <v>0</v>
          </cell>
          <cell r="H447">
            <v>0</v>
          </cell>
        </row>
        <row r="448">
          <cell r="A448" t="str">
            <v>430</v>
          </cell>
          <cell r="B448" t="str">
            <v>30--0</v>
          </cell>
          <cell r="C448" t="str">
            <v>4</v>
          </cell>
          <cell r="D448">
            <v>57</v>
          </cell>
          <cell r="E448">
            <v>56</v>
          </cell>
          <cell r="F448">
            <v>1</v>
          </cell>
          <cell r="G448">
            <v>0</v>
          </cell>
          <cell r="H448">
            <v>0</v>
          </cell>
        </row>
        <row r="449">
          <cell r="A449" t="str">
            <v>431</v>
          </cell>
          <cell r="B449" t="str">
            <v>31--0</v>
          </cell>
          <cell r="C449" t="str">
            <v>4</v>
          </cell>
          <cell r="D449">
            <v>57</v>
          </cell>
          <cell r="E449">
            <v>56</v>
          </cell>
          <cell r="F449">
            <v>1</v>
          </cell>
          <cell r="G449">
            <v>0</v>
          </cell>
          <cell r="H449">
            <v>0</v>
          </cell>
        </row>
        <row r="450">
          <cell r="A450" t="str">
            <v>432</v>
          </cell>
          <cell r="B450" t="str">
            <v>32--0</v>
          </cell>
          <cell r="C450" t="str">
            <v>4</v>
          </cell>
          <cell r="D450">
            <v>57</v>
          </cell>
          <cell r="E450">
            <v>0</v>
          </cell>
          <cell r="F450">
            <v>0</v>
          </cell>
          <cell r="G450">
            <v>0</v>
          </cell>
          <cell r="H450">
            <v>57</v>
          </cell>
        </row>
        <row r="451">
          <cell r="A451" t="str">
            <v>433</v>
          </cell>
          <cell r="B451" t="str">
            <v>33--0</v>
          </cell>
          <cell r="C451" t="str">
            <v>4</v>
          </cell>
          <cell r="D451">
            <v>57</v>
          </cell>
          <cell r="E451">
            <v>0</v>
          </cell>
          <cell r="F451">
            <v>0</v>
          </cell>
          <cell r="G451">
            <v>0</v>
          </cell>
          <cell r="H451">
            <v>57</v>
          </cell>
        </row>
        <row r="452">
          <cell r="A452" t="str">
            <v>434</v>
          </cell>
          <cell r="B452" t="str">
            <v>34--0</v>
          </cell>
          <cell r="C452" t="str">
            <v>4</v>
          </cell>
          <cell r="D452">
            <v>57</v>
          </cell>
          <cell r="E452">
            <v>48</v>
          </cell>
          <cell r="F452">
            <v>9</v>
          </cell>
          <cell r="G452">
            <v>0</v>
          </cell>
          <cell r="H452">
            <v>0</v>
          </cell>
        </row>
        <row r="453">
          <cell r="A453" t="str">
            <v>435</v>
          </cell>
          <cell r="B453" t="str">
            <v>35--0</v>
          </cell>
          <cell r="C453" t="str">
            <v>4</v>
          </cell>
          <cell r="D453">
            <v>57</v>
          </cell>
          <cell r="E453">
            <v>4</v>
          </cell>
          <cell r="F453">
            <v>2</v>
          </cell>
          <cell r="G453">
            <v>51</v>
          </cell>
          <cell r="H453">
            <v>0</v>
          </cell>
        </row>
        <row r="454">
          <cell r="A454" t="str">
            <v>436</v>
          </cell>
          <cell r="B454" t="str">
            <v>36--0</v>
          </cell>
          <cell r="C454" t="str">
            <v>4</v>
          </cell>
          <cell r="D454">
            <v>57</v>
          </cell>
          <cell r="E454">
            <v>51</v>
          </cell>
          <cell r="F454">
            <v>0</v>
          </cell>
          <cell r="G454">
            <v>0</v>
          </cell>
          <cell r="H454">
            <v>6</v>
          </cell>
        </row>
        <row r="455">
          <cell r="A455" t="str">
            <v>437</v>
          </cell>
          <cell r="B455" t="str">
            <v>37--0</v>
          </cell>
          <cell r="C455" t="str">
            <v>4</v>
          </cell>
          <cell r="D455">
            <v>57</v>
          </cell>
          <cell r="E455">
            <v>50</v>
          </cell>
          <cell r="F455">
            <v>1</v>
          </cell>
          <cell r="G455">
            <v>0</v>
          </cell>
          <cell r="H455">
            <v>6</v>
          </cell>
        </row>
        <row r="456">
          <cell r="A456" t="str">
            <v>438</v>
          </cell>
          <cell r="B456" t="str">
            <v>38--0</v>
          </cell>
          <cell r="C456" t="str">
            <v>4</v>
          </cell>
          <cell r="D456">
            <v>57</v>
          </cell>
          <cell r="E456">
            <v>44</v>
          </cell>
          <cell r="F456">
            <v>7</v>
          </cell>
          <cell r="G456">
            <v>0</v>
          </cell>
          <cell r="H456">
            <v>6</v>
          </cell>
        </row>
        <row r="457">
          <cell r="A457" t="str">
            <v>439</v>
          </cell>
          <cell r="B457" t="str">
            <v>39--0</v>
          </cell>
          <cell r="C457" t="str">
            <v>4</v>
          </cell>
          <cell r="D457">
            <v>57</v>
          </cell>
          <cell r="E457">
            <v>49</v>
          </cell>
          <cell r="F457">
            <v>2</v>
          </cell>
          <cell r="G457">
            <v>0</v>
          </cell>
          <cell r="H457">
            <v>6</v>
          </cell>
        </row>
        <row r="458">
          <cell r="A458" t="str">
            <v>44</v>
          </cell>
          <cell r="B458" t="str">
            <v>4--0</v>
          </cell>
          <cell r="C458" t="str">
            <v>4</v>
          </cell>
          <cell r="D458">
            <v>57</v>
          </cell>
          <cell r="E458">
            <v>55</v>
          </cell>
          <cell r="F458">
            <v>2</v>
          </cell>
          <cell r="G458">
            <v>0</v>
          </cell>
          <cell r="H458">
            <v>0</v>
          </cell>
        </row>
        <row r="459">
          <cell r="A459" t="str">
            <v>440</v>
          </cell>
          <cell r="B459" t="str">
            <v>40--0</v>
          </cell>
          <cell r="C459" t="str">
            <v>4</v>
          </cell>
          <cell r="D459">
            <v>57</v>
          </cell>
          <cell r="E459">
            <v>52</v>
          </cell>
          <cell r="F459">
            <v>5</v>
          </cell>
          <cell r="G459">
            <v>0</v>
          </cell>
          <cell r="H459">
            <v>0</v>
          </cell>
        </row>
        <row r="460">
          <cell r="A460" t="str">
            <v>441</v>
          </cell>
          <cell r="B460" t="str">
            <v>41--0</v>
          </cell>
          <cell r="C460" t="str">
            <v>4</v>
          </cell>
          <cell r="D460">
            <v>57</v>
          </cell>
          <cell r="E460">
            <v>47</v>
          </cell>
          <cell r="F460">
            <v>4</v>
          </cell>
          <cell r="G460">
            <v>0</v>
          </cell>
          <cell r="H460">
            <v>6</v>
          </cell>
        </row>
        <row r="461">
          <cell r="A461" t="str">
            <v>442</v>
          </cell>
          <cell r="B461" t="str">
            <v>42--0</v>
          </cell>
          <cell r="C461" t="str">
            <v>4</v>
          </cell>
          <cell r="D461">
            <v>57</v>
          </cell>
          <cell r="E461">
            <v>51</v>
          </cell>
          <cell r="F461">
            <v>0</v>
          </cell>
          <cell r="G461">
            <v>0</v>
          </cell>
          <cell r="H461">
            <v>6</v>
          </cell>
        </row>
        <row r="462">
          <cell r="A462" t="str">
            <v>443</v>
          </cell>
          <cell r="B462" t="str">
            <v>43--0</v>
          </cell>
          <cell r="C462" t="str">
            <v>4</v>
          </cell>
          <cell r="D462">
            <v>57</v>
          </cell>
          <cell r="E462">
            <v>51</v>
          </cell>
          <cell r="F462">
            <v>0</v>
          </cell>
          <cell r="G462">
            <v>0</v>
          </cell>
          <cell r="H462">
            <v>6</v>
          </cell>
        </row>
        <row r="463">
          <cell r="A463" t="str">
            <v>444</v>
          </cell>
          <cell r="B463" t="str">
            <v>44--0</v>
          </cell>
          <cell r="C463" t="str">
            <v>4</v>
          </cell>
          <cell r="D463">
            <v>57</v>
          </cell>
          <cell r="E463">
            <v>43</v>
          </cell>
          <cell r="F463">
            <v>8</v>
          </cell>
          <cell r="G463">
            <v>0</v>
          </cell>
          <cell r="H463">
            <v>6</v>
          </cell>
        </row>
        <row r="464">
          <cell r="A464" t="str">
            <v>445</v>
          </cell>
          <cell r="B464" t="str">
            <v>45--0</v>
          </cell>
          <cell r="C464" t="str">
            <v>4</v>
          </cell>
          <cell r="D464">
            <v>57</v>
          </cell>
          <cell r="E464">
            <v>55</v>
          </cell>
          <cell r="F464">
            <v>2</v>
          </cell>
          <cell r="G464">
            <v>0</v>
          </cell>
          <cell r="H464">
            <v>0</v>
          </cell>
        </row>
        <row r="465">
          <cell r="A465" t="str">
            <v>446</v>
          </cell>
          <cell r="B465" t="str">
            <v>46--0</v>
          </cell>
          <cell r="C465" t="str">
            <v>4</v>
          </cell>
          <cell r="D465">
            <v>57</v>
          </cell>
          <cell r="E465">
            <v>0</v>
          </cell>
          <cell r="F465">
            <v>0</v>
          </cell>
          <cell r="G465">
            <v>0</v>
          </cell>
          <cell r="H465">
            <v>57</v>
          </cell>
        </row>
        <row r="466">
          <cell r="A466" t="str">
            <v>447</v>
          </cell>
          <cell r="B466" t="str">
            <v>47--0</v>
          </cell>
          <cell r="C466" t="str">
            <v>4</v>
          </cell>
          <cell r="D466">
            <v>57</v>
          </cell>
          <cell r="E466">
            <v>0</v>
          </cell>
          <cell r="F466">
            <v>0</v>
          </cell>
          <cell r="G466">
            <v>0</v>
          </cell>
          <cell r="H466">
            <v>57</v>
          </cell>
        </row>
        <row r="467">
          <cell r="A467" t="str">
            <v>448</v>
          </cell>
          <cell r="B467" t="str">
            <v>48--0</v>
          </cell>
          <cell r="C467" t="str">
            <v>4</v>
          </cell>
          <cell r="D467">
            <v>57</v>
          </cell>
          <cell r="E467">
            <v>0</v>
          </cell>
          <cell r="F467">
            <v>0</v>
          </cell>
          <cell r="G467">
            <v>0</v>
          </cell>
          <cell r="H467">
            <v>57</v>
          </cell>
        </row>
        <row r="468">
          <cell r="A468" t="str">
            <v>449</v>
          </cell>
          <cell r="B468" t="str">
            <v>49--0</v>
          </cell>
          <cell r="C468" t="str">
            <v>4</v>
          </cell>
          <cell r="D468">
            <v>57</v>
          </cell>
          <cell r="E468">
            <v>56</v>
          </cell>
          <cell r="F468">
            <v>1</v>
          </cell>
          <cell r="G468">
            <v>0</v>
          </cell>
          <cell r="H468">
            <v>0</v>
          </cell>
        </row>
        <row r="469">
          <cell r="A469" t="str">
            <v>45</v>
          </cell>
          <cell r="B469" t="str">
            <v>5--0</v>
          </cell>
          <cell r="C469" t="str">
            <v>4</v>
          </cell>
          <cell r="D469">
            <v>57</v>
          </cell>
          <cell r="E469">
            <v>57</v>
          </cell>
          <cell r="F469">
            <v>0</v>
          </cell>
          <cell r="G469">
            <v>0</v>
          </cell>
          <cell r="H469">
            <v>0</v>
          </cell>
        </row>
        <row r="470">
          <cell r="A470" t="str">
            <v>450</v>
          </cell>
          <cell r="B470" t="str">
            <v>50--0</v>
          </cell>
          <cell r="C470" t="str">
            <v>4</v>
          </cell>
          <cell r="D470">
            <v>57</v>
          </cell>
          <cell r="E470">
            <v>55</v>
          </cell>
          <cell r="F470">
            <v>2</v>
          </cell>
          <cell r="G470">
            <v>0</v>
          </cell>
          <cell r="H470">
            <v>0</v>
          </cell>
        </row>
        <row r="471">
          <cell r="A471" t="str">
            <v>451</v>
          </cell>
          <cell r="B471" t="str">
            <v>51--0</v>
          </cell>
          <cell r="C471" t="str">
            <v>4</v>
          </cell>
          <cell r="D471">
            <v>57</v>
          </cell>
          <cell r="E471">
            <v>0</v>
          </cell>
          <cell r="F471">
            <v>0</v>
          </cell>
          <cell r="G471">
            <v>0</v>
          </cell>
          <cell r="H471">
            <v>57</v>
          </cell>
        </row>
        <row r="472">
          <cell r="A472" t="str">
            <v>452</v>
          </cell>
          <cell r="B472" t="str">
            <v>52--0</v>
          </cell>
          <cell r="C472" t="str">
            <v>4</v>
          </cell>
          <cell r="D472">
            <v>57</v>
          </cell>
          <cell r="E472">
            <v>55</v>
          </cell>
          <cell r="F472">
            <v>2</v>
          </cell>
          <cell r="G472">
            <v>0</v>
          </cell>
          <cell r="H472">
            <v>0</v>
          </cell>
        </row>
        <row r="473">
          <cell r="A473" t="str">
            <v>453</v>
          </cell>
          <cell r="B473" t="str">
            <v>53--0</v>
          </cell>
          <cell r="C473" t="str">
            <v>4</v>
          </cell>
          <cell r="D473">
            <v>57</v>
          </cell>
          <cell r="E473">
            <v>33</v>
          </cell>
          <cell r="F473">
            <v>1</v>
          </cell>
          <cell r="G473">
            <v>23</v>
          </cell>
          <cell r="H473">
            <v>0</v>
          </cell>
        </row>
        <row r="474">
          <cell r="A474" t="str">
            <v>454</v>
          </cell>
          <cell r="B474" t="str">
            <v>54--0</v>
          </cell>
          <cell r="C474" t="str">
            <v>4</v>
          </cell>
          <cell r="D474">
            <v>57</v>
          </cell>
          <cell r="E474">
            <v>12</v>
          </cell>
          <cell r="F474">
            <v>0</v>
          </cell>
          <cell r="G474">
            <v>45</v>
          </cell>
          <cell r="H474">
            <v>0</v>
          </cell>
        </row>
        <row r="475">
          <cell r="A475" t="str">
            <v>455</v>
          </cell>
          <cell r="B475" t="str">
            <v>55--0</v>
          </cell>
          <cell r="C475" t="str">
            <v>4</v>
          </cell>
          <cell r="D475">
            <v>57</v>
          </cell>
          <cell r="E475">
            <v>49</v>
          </cell>
          <cell r="F475">
            <v>2</v>
          </cell>
          <cell r="G475">
            <v>6</v>
          </cell>
          <cell r="H475">
            <v>0</v>
          </cell>
        </row>
        <row r="476">
          <cell r="A476" t="str">
            <v>456</v>
          </cell>
          <cell r="B476" t="str">
            <v>56--0</v>
          </cell>
          <cell r="C476" t="str">
            <v>4</v>
          </cell>
          <cell r="D476">
            <v>57</v>
          </cell>
          <cell r="E476">
            <v>0</v>
          </cell>
          <cell r="F476">
            <v>0</v>
          </cell>
          <cell r="G476">
            <v>0</v>
          </cell>
          <cell r="H476">
            <v>57</v>
          </cell>
        </row>
        <row r="477">
          <cell r="A477" t="str">
            <v>457</v>
          </cell>
          <cell r="B477" t="str">
            <v>57--0</v>
          </cell>
          <cell r="C477" t="str">
            <v>4</v>
          </cell>
          <cell r="D477">
            <v>57</v>
          </cell>
          <cell r="E477">
            <v>15</v>
          </cell>
          <cell r="F477">
            <v>0</v>
          </cell>
          <cell r="G477">
            <v>42</v>
          </cell>
          <cell r="H477">
            <v>0</v>
          </cell>
        </row>
        <row r="478">
          <cell r="A478" t="str">
            <v>458</v>
          </cell>
          <cell r="B478" t="str">
            <v>58--0</v>
          </cell>
          <cell r="C478" t="str">
            <v>4</v>
          </cell>
          <cell r="D478">
            <v>57</v>
          </cell>
          <cell r="E478">
            <v>14</v>
          </cell>
          <cell r="F478">
            <v>0</v>
          </cell>
          <cell r="G478">
            <v>43</v>
          </cell>
          <cell r="H478">
            <v>0</v>
          </cell>
        </row>
        <row r="479">
          <cell r="A479" t="str">
            <v>459</v>
          </cell>
          <cell r="B479" t="str">
            <v>59--0</v>
          </cell>
          <cell r="C479" t="str">
            <v>4</v>
          </cell>
          <cell r="D479">
            <v>57</v>
          </cell>
          <cell r="E479">
            <v>18</v>
          </cell>
          <cell r="F479">
            <v>0</v>
          </cell>
          <cell r="G479">
            <v>39</v>
          </cell>
          <cell r="H479">
            <v>0</v>
          </cell>
        </row>
        <row r="480">
          <cell r="A480" t="str">
            <v>46</v>
          </cell>
          <cell r="B480" t="str">
            <v>6--0</v>
          </cell>
          <cell r="C480" t="str">
            <v>4</v>
          </cell>
          <cell r="D480">
            <v>57</v>
          </cell>
          <cell r="E480">
            <v>57</v>
          </cell>
          <cell r="F480">
            <v>0</v>
          </cell>
          <cell r="G480">
            <v>0</v>
          </cell>
          <cell r="H480">
            <v>0</v>
          </cell>
        </row>
        <row r="481">
          <cell r="A481" t="str">
            <v>460</v>
          </cell>
          <cell r="B481" t="str">
            <v>60--0</v>
          </cell>
          <cell r="C481" t="str">
            <v>4</v>
          </cell>
          <cell r="D481">
            <v>57</v>
          </cell>
          <cell r="E481">
            <v>17</v>
          </cell>
          <cell r="F481">
            <v>0</v>
          </cell>
          <cell r="G481">
            <v>40</v>
          </cell>
          <cell r="H481">
            <v>0</v>
          </cell>
        </row>
        <row r="482">
          <cell r="A482" t="str">
            <v>461</v>
          </cell>
          <cell r="B482" t="str">
            <v>61--0</v>
          </cell>
          <cell r="C482" t="str">
            <v>4</v>
          </cell>
          <cell r="D482">
            <v>57</v>
          </cell>
          <cell r="E482">
            <v>3</v>
          </cell>
          <cell r="F482">
            <v>0</v>
          </cell>
          <cell r="G482">
            <v>54</v>
          </cell>
          <cell r="H482">
            <v>0</v>
          </cell>
        </row>
        <row r="483">
          <cell r="A483" t="str">
            <v>462</v>
          </cell>
          <cell r="B483" t="str">
            <v>62--0</v>
          </cell>
          <cell r="C483" t="str">
            <v>4</v>
          </cell>
          <cell r="D483">
            <v>57</v>
          </cell>
          <cell r="E483">
            <v>0</v>
          </cell>
          <cell r="F483">
            <v>0</v>
          </cell>
          <cell r="G483">
            <v>0</v>
          </cell>
          <cell r="H483">
            <v>57</v>
          </cell>
        </row>
        <row r="484">
          <cell r="A484" t="str">
            <v>463</v>
          </cell>
          <cell r="B484" t="str">
            <v>63--0</v>
          </cell>
          <cell r="C484" t="str">
            <v>4</v>
          </cell>
          <cell r="D484">
            <v>57</v>
          </cell>
          <cell r="E484">
            <v>0</v>
          </cell>
          <cell r="F484">
            <v>0</v>
          </cell>
          <cell r="G484">
            <v>0</v>
          </cell>
          <cell r="H484">
            <v>57</v>
          </cell>
        </row>
        <row r="485">
          <cell r="A485" t="str">
            <v>464</v>
          </cell>
          <cell r="B485" t="str">
            <v>64--0</v>
          </cell>
          <cell r="C485" t="str">
            <v>4</v>
          </cell>
          <cell r="D485">
            <v>57</v>
          </cell>
          <cell r="E485">
            <v>48</v>
          </cell>
          <cell r="F485">
            <v>2</v>
          </cell>
          <cell r="G485">
            <v>7</v>
          </cell>
          <cell r="H485">
            <v>0</v>
          </cell>
        </row>
        <row r="486">
          <cell r="A486" t="str">
            <v>465</v>
          </cell>
          <cell r="B486" t="str">
            <v>65--0</v>
          </cell>
          <cell r="C486" t="str">
            <v>4</v>
          </cell>
          <cell r="D486">
            <v>57</v>
          </cell>
          <cell r="E486">
            <v>41</v>
          </cell>
          <cell r="F486">
            <v>2</v>
          </cell>
          <cell r="G486">
            <v>14</v>
          </cell>
          <cell r="H486">
            <v>0</v>
          </cell>
        </row>
        <row r="487">
          <cell r="A487" t="str">
            <v>466</v>
          </cell>
          <cell r="B487" t="str">
            <v>66--0</v>
          </cell>
          <cell r="C487" t="str">
            <v>4</v>
          </cell>
          <cell r="D487">
            <v>57</v>
          </cell>
          <cell r="E487">
            <v>0</v>
          </cell>
          <cell r="F487">
            <v>0</v>
          </cell>
          <cell r="G487">
            <v>0</v>
          </cell>
          <cell r="H487">
            <v>57</v>
          </cell>
        </row>
        <row r="488">
          <cell r="A488" t="str">
            <v>467</v>
          </cell>
          <cell r="B488" t="str">
            <v>67--0</v>
          </cell>
          <cell r="C488" t="str">
            <v>4</v>
          </cell>
          <cell r="D488">
            <v>57</v>
          </cell>
          <cell r="E488">
            <v>57</v>
          </cell>
          <cell r="F488">
            <v>0</v>
          </cell>
          <cell r="G488">
            <v>0</v>
          </cell>
          <cell r="H488">
            <v>0</v>
          </cell>
        </row>
        <row r="489">
          <cell r="A489" t="str">
            <v>468</v>
          </cell>
          <cell r="B489" t="str">
            <v>68--0</v>
          </cell>
          <cell r="C489" t="str">
            <v>4</v>
          </cell>
          <cell r="D489">
            <v>57</v>
          </cell>
          <cell r="E489">
            <v>54</v>
          </cell>
          <cell r="F489">
            <v>3</v>
          </cell>
          <cell r="G489">
            <v>0</v>
          </cell>
          <cell r="H489">
            <v>0</v>
          </cell>
        </row>
        <row r="490">
          <cell r="A490" t="str">
            <v>469</v>
          </cell>
          <cell r="B490" t="str">
            <v>69--0</v>
          </cell>
          <cell r="C490" t="str">
            <v>4</v>
          </cell>
          <cell r="D490">
            <v>57</v>
          </cell>
          <cell r="E490">
            <v>39</v>
          </cell>
          <cell r="F490">
            <v>1</v>
          </cell>
          <cell r="G490">
            <v>17</v>
          </cell>
          <cell r="H490">
            <v>0</v>
          </cell>
        </row>
        <row r="491">
          <cell r="A491" t="str">
            <v>47</v>
          </cell>
          <cell r="B491" t="str">
            <v>7--0</v>
          </cell>
          <cell r="C491" t="str">
            <v>4</v>
          </cell>
          <cell r="D491">
            <v>57</v>
          </cell>
          <cell r="E491">
            <v>5</v>
          </cell>
          <cell r="F491">
            <v>0</v>
          </cell>
          <cell r="G491">
            <v>52</v>
          </cell>
          <cell r="H491">
            <v>0</v>
          </cell>
        </row>
        <row r="492">
          <cell r="A492" t="str">
            <v>470</v>
          </cell>
          <cell r="B492" t="str">
            <v>70--0</v>
          </cell>
          <cell r="C492" t="str">
            <v>4</v>
          </cell>
          <cell r="D492">
            <v>57</v>
          </cell>
          <cell r="E492">
            <v>19</v>
          </cell>
          <cell r="F492">
            <v>1</v>
          </cell>
          <cell r="G492">
            <v>37</v>
          </cell>
          <cell r="H492">
            <v>0</v>
          </cell>
        </row>
        <row r="493">
          <cell r="A493" t="str">
            <v>471</v>
          </cell>
          <cell r="B493" t="str">
            <v>71--0</v>
          </cell>
          <cell r="C493" t="str">
            <v>4</v>
          </cell>
          <cell r="D493">
            <v>57</v>
          </cell>
          <cell r="E493">
            <v>39</v>
          </cell>
          <cell r="F493">
            <v>1</v>
          </cell>
          <cell r="G493">
            <v>17</v>
          </cell>
          <cell r="H493">
            <v>0</v>
          </cell>
        </row>
        <row r="494">
          <cell r="A494" t="str">
            <v>472</v>
          </cell>
          <cell r="B494" t="str">
            <v>72--0</v>
          </cell>
          <cell r="C494" t="str">
            <v>4</v>
          </cell>
          <cell r="D494">
            <v>57</v>
          </cell>
          <cell r="E494">
            <v>31</v>
          </cell>
          <cell r="F494">
            <v>1</v>
          </cell>
          <cell r="G494">
            <v>25</v>
          </cell>
          <cell r="H494">
            <v>0</v>
          </cell>
        </row>
        <row r="495">
          <cell r="A495" t="str">
            <v>473</v>
          </cell>
          <cell r="B495" t="str">
            <v>73--0</v>
          </cell>
          <cell r="C495" t="str">
            <v>4</v>
          </cell>
          <cell r="D495">
            <v>57</v>
          </cell>
          <cell r="E495">
            <v>0</v>
          </cell>
          <cell r="F495">
            <v>0</v>
          </cell>
          <cell r="G495">
            <v>0</v>
          </cell>
          <cell r="H495">
            <v>57</v>
          </cell>
        </row>
        <row r="496">
          <cell r="A496" t="str">
            <v>474</v>
          </cell>
          <cell r="B496" t="str">
            <v>74--0</v>
          </cell>
          <cell r="C496" t="str">
            <v>4</v>
          </cell>
          <cell r="D496">
            <v>57</v>
          </cell>
          <cell r="E496">
            <v>5</v>
          </cell>
          <cell r="F496">
            <v>52</v>
          </cell>
          <cell r="G496">
            <v>0</v>
          </cell>
          <cell r="H496">
            <v>0</v>
          </cell>
        </row>
        <row r="497">
          <cell r="A497" t="str">
            <v>475</v>
          </cell>
          <cell r="B497" t="str">
            <v>75--0</v>
          </cell>
          <cell r="C497" t="str">
            <v>4</v>
          </cell>
          <cell r="D497">
            <v>57</v>
          </cell>
          <cell r="E497">
            <v>1</v>
          </cell>
          <cell r="F497">
            <v>0</v>
          </cell>
          <cell r="G497">
            <v>56</v>
          </cell>
          <cell r="H497">
            <v>0</v>
          </cell>
        </row>
        <row r="498">
          <cell r="A498" t="str">
            <v>476</v>
          </cell>
          <cell r="B498" t="str">
            <v>76--0</v>
          </cell>
          <cell r="C498" t="str">
            <v>4</v>
          </cell>
          <cell r="D498">
            <v>57</v>
          </cell>
          <cell r="E498">
            <v>56</v>
          </cell>
          <cell r="F498">
            <v>1</v>
          </cell>
          <cell r="G498">
            <v>0</v>
          </cell>
          <cell r="H498">
            <v>0</v>
          </cell>
        </row>
        <row r="499">
          <cell r="A499" t="str">
            <v>477</v>
          </cell>
          <cell r="B499" t="str">
            <v>77--0</v>
          </cell>
          <cell r="C499" t="str">
            <v>4</v>
          </cell>
          <cell r="D499">
            <v>57</v>
          </cell>
          <cell r="E499">
            <v>0</v>
          </cell>
          <cell r="F499">
            <v>0</v>
          </cell>
          <cell r="G499">
            <v>0</v>
          </cell>
          <cell r="H499">
            <v>57</v>
          </cell>
        </row>
        <row r="500">
          <cell r="A500" t="str">
            <v>478</v>
          </cell>
          <cell r="B500" t="str">
            <v>78--0</v>
          </cell>
          <cell r="C500" t="str">
            <v>4</v>
          </cell>
          <cell r="D500">
            <v>57</v>
          </cell>
          <cell r="E500">
            <v>0</v>
          </cell>
          <cell r="F500">
            <v>0</v>
          </cell>
          <cell r="G500">
            <v>0</v>
          </cell>
          <cell r="H500">
            <v>57</v>
          </cell>
        </row>
        <row r="501">
          <cell r="A501" t="str">
            <v>479</v>
          </cell>
          <cell r="B501" t="str">
            <v>79--0</v>
          </cell>
          <cell r="C501" t="str">
            <v>4</v>
          </cell>
          <cell r="D501">
            <v>57</v>
          </cell>
          <cell r="E501">
            <v>56</v>
          </cell>
          <cell r="F501">
            <v>1</v>
          </cell>
          <cell r="G501">
            <v>0</v>
          </cell>
          <cell r="H501">
            <v>0</v>
          </cell>
        </row>
        <row r="502">
          <cell r="A502" t="str">
            <v>48</v>
          </cell>
          <cell r="B502" t="str">
            <v>8--0</v>
          </cell>
          <cell r="C502" t="str">
            <v>4</v>
          </cell>
          <cell r="D502">
            <v>57</v>
          </cell>
          <cell r="E502">
            <v>23</v>
          </cell>
          <cell r="F502">
            <v>1</v>
          </cell>
          <cell r="G502">
            <v>33</v>
          </cell>
          <cell r="H502">
            <v>0</v>
          </cell>
        </row>
        <row r="503">
          <cell r="A503" t="str">
            <v>480</v>
          </cell>
          <cell r="B503" t="str">
            <v>80--0</v>
          </cell>
          <cell r="C503" t="str">
            <v>4</v>
          </cell>
          <cell r="D503">
            <v>57</v>
          </cell>
          <cell r="E503">
            <v>57</v>
          </cell>
          <cell r="F503">
            <v>0</v>
          </cell>
          <cell r="G503">
            <v>0</v>
          </cell>
          <cell r="H503">
            <v>0</v>
          </cell>
        </row>
        <row r="504">
          <cell r="A504" t="str">
            <v>481</v>
          </cell>
          <cell r="B504" t="str">
            <v>81--0</v>
          </cell>
          <cell r="C504" t="str">
            <v>4</v>
          </cell>
          <cell r="D504">
            <v>57</v>
          </cell>
          <cell r="E504">
            <v>57</v>
          </cell>
          <cell r="F504">
            <v>0</v>
          </cell>
          <cell r="G504">
            <v>0</v>
          </cell>
          <cell r="H504">
            <v>0</v>
          </cell>
        </row>
        <row r="505">
          <cell r="A505" t="str">
            <v>482</v>
          </cell>
          <cell r="B505" t="str">
            <v>82--0</v>
          </cell>
          <cell r="C505" t="str">
            <v>4</v>
          </cell>
          <cell r="D505">
            <v>57</v>
          </cell>
          <cell r="E505">
            <v>48</v>
          </cell>
          <cell r="F505">
            <v>3</v>
          </cell>
          <cell r="G505">
            <v>0</v>
          </cell>
          <cell r="H505">
            <v>6</v>
          </cell>
        </row>
        <row r="506">
          <cell r="A506" t="str">
            <v>483</v>
          </cell>
          <cell r="B506" t="str">
            <v>83--0</v>
          </cell>
          <cell r="C506" t="str">
            <v>4</v>
          </cell>
          <cell r="D506">
            <v>57</v>
          </cell>
          <cell r="E506">
            <v>16</v>
          </cell>
          <cell r="F506">
            <v>2</v>
          </cell>
          <cell r="G506">
            <v>33</v>
          </cell>
          <cell r="H506">
            <v>6</v>
          </cell>
        </row>
        <row r="507">
          <cell r="A507" t="str">
            <v>484</v>
          </cell>
          <cell r="B507" t="str">
            <v>84--0</v>
          </cell>
          <cell r="C507" t="str">
            <v>4</v>
          </cell>
          <cell r="D507">
            <v>57</v>
          </cell>
          <cell r="E507">
            <v>51</v>
          </cell>
          <cell r="F507">
            <v>0</v>
          </cell>
          <cell r="G507">
            <v>0</v>
          </cell>
          <cell r="H507">
            <v>6</v>
          </cell>
        </row>
        <row r="508">
          <cell r="A508" t="str">
            <v>485</v>
          </cell>
          <cell r="B508" t="str">
            <v>85--0</v>
          </cell>
          <cell r="C508" t="str">
            <v>4</v>
          </cell>
          <cell r="D508">
            <v>57</v>
          </cell>
          <cell r="E508">
            <v>51</v>
          </cell>
          <cell r="F508">
            <v>0</v>
          </cell>
          <cell r="G508">
            <v>0</v>
          </cell>
          <cell r="H508">
            <v>6</v>
          </cell>
        </row>
        <row r="509">
          <cell r="A509" t="str">
            <v>486</v>
          </cell>
          <cell r="B509" t="str">
            <v>86--0</v>
          </cell>
          <cell r="C509" t="str">
            <v>4</v>
          </cell>
          <cell r="D509">
            <v>57</v>
          </cell>
          <cell r="E509">
            <v>50</v>
          </cell>
          <cell r="F509">
            <v>1</v>
          </cell>
          <cell r="G509">
            <v>0</v>
          </cell>
          <cell r="H509">
            <v>6</v>
          </cell>
        </row>
        <row r="510">
          <cell r="A510" t="str">
            <v>487</v>
          </cell>
          <cell r="B510" t="str">
            <v>87--0</v>
          </cell>
          <cell r="C510" t="str">
            <v>4</v>
          </cell>
          <cell r="D510">
            <v>57</v>
          </cell>
          <cell r="E510">
            <v>0</v>
          </cell>
          <cell r="F510">
            <v>0</v>
          </cell>
          <cell r="G510">
            <v>0</v>
          </cell>
          <cell r="H510">
            <v>57</v>
          </cell>
        </row>
        <row r="511">
          <cell r="A511" t="str">
            <v>488</v>
          </cell>
          <cell r="B511" t="str">
            <v>88--0</v>
          </cell>
          <cell r="C511" t="str">
            <v>4</v>
          </cell>
          <cell r="D511">
            <v>57</v>
          </cell>
          <cell r="E511">
            <v>50</v>
          </cell>
          <cell r="F511">
            <v>1</v>
          </cell>
          <cell r="G511">
            <v>0</v>
          </cell>
          <cell r="H511">
            <v>6</v>
          </cell>
        </row>
        <row r="512">
          <cell r="A512" t="str">
            <v>489</v>
          </cell>
          <cell r="B512" t="str">
            <v>89--0</v>
          </cell>
          <cell r="C512" t="str">
            <v>4</v>
          </cell>
          <cell r="D512">
            <v>57</v>
          </cell>
          <cell r="E512">
            <v>44</v>
          </cell>
          <cell r="F512">
            <v>7</v>
          </cell>
          <cell r="G512">
            <v>0</v>
          </cell>
          <cell r="H512">
            <v>6</v>
          </cell>
        </row>
        <row r="513">
          <cell r="A513" t="str">
            <v>49</v>
          </cell>
          <cell r="B513" t="str">
            <v>9--0</v>
          </cell>
          <cell r="C513" t="str">
            <v>4</v>
          </cell>
          <cell r="D513">
            <v>57</v>
          </cell>
          <cell r="E513">
            <v>57</v>
          </cell>
          <cell r="F513">
            <v>0</v>
          </cell>
          <cell r="G513">
            <v>0</v>
          </cell>
          <cell r="H513">
            <v>0</v>
          </cell>
        </row>
        <row r="514">
          <cell r="A514" t="str">
            <v>490</v>
          </cell>
          <cell r="B514" t="str">
            <v>90--0</v>
          </cell>
          <cell r="C514" t="str">
            <v>4</v>
          </cell>
          <cell r="D514">
            <v>57</v>
          </cell>
          <cell r="E514">
            <v>45</v>
          </cell>
          <cell r="F514">
            <v>8</v>
          </cell>
          <cell r="G514">
            <v>0</v>
          </cell>
          <cell r="H514">
            <v>4</v>
          </cell>
        </row>
        <row r="515">
          <cell r="A515" t="str">
            <v>491</v>
          </cell>
          <cell r="B515" t="str">
            <v>91--0</v>
          </cell>
          <cell r="C515" t="str">
            <v>4</v>
          </cell>
          <cell r="D515">
            <v>57</v>
          </cell>
          <cell r="E515">
            <v>23</v>
          </cell>
          <cell r="F515">
            <v>2</v>
          </cell>
          <cell r="G515">
            <v>26</v>
          </cell>
          <cell r="H515">
            <v>6</v>
          </cell>
        </row>
        <row r="516">
          <cell r="A516" t="str">
            <v>492</v>
          </cell>
          <cell r="B516" t="str">
            <v>92--0</v>
          </cell>
          <cell r="C516" t="str">
            <v>4</v>
          </cell>
          <cell r="D516">
            <v>57</v>
          </cell>
          <cell r="E516">
            <v>48</v>
          </cell>
          <cell r="F516">
            <v>3</v>
          </cell>
          <cell r="G516">
            <v>0</v>
          </cell>
          <cell r="H516">
            <v>6</v>
          </cell>
        </row>
        <row r="517">
          <cell r="A517" t="str">
            <v>493</v>
          </cell>
          <cell r="B517" t="str">
            <v>93--0</v>
          </cell>
          <cell r="C517" t="str">
            <v>4</v>
          </cell>
          <cell r="D517">
            <v>57</v>
          </cell>
          <cell r="E517">
            <v>51</v>
          </cell>
          <cell r="F517">
            <v>0</v>
          </cell>
          <cell r="G517">
            <v>0</v>
          </cell>
          <cell r="H517">
            <v>6</v>
          </cell>
        </row>
        <row r="518">
          <cell r="A518" t="str">
            <v>494</v>
          </cell>
          <cell r="B518" t="str">
            <v>94--0</v>
          </cell>
          <cell r="C518" t="str">
            <v>4</v>
          </cell>
          <cell r="D518">
            <v>57</v>
          </cell>
          <cell r="E518">
            <v>50</v>
          </cell>
          <cell r="F518">
            <v>1</v>
          </cell>
          <cell r="G518">
            <v>0</v>
          </cell>
          <cell r="H518">
            <v>6</v>
          </cell>
        </row>
        <row r="519">
          <cell r="A519" t="str">
            <v>495</v>
          </cell>
          <cell r="B519" t="str">
            <v>95--0</v>
          </cell>
          <cell r="C519" t="str">
            <v>4</v>
          </cell>
          <cell r="D519">
            <v>57</v>
          </cell>
          <cell r="E519">
            <v>49</v>
          </cell>
          <cell r="F519">
            <v>2</v>
          </cell>
          <cell r="G519">
            <v>0</v>
          </cell>
          <cell r="H519">
            <v>6</v>
          </cell>
        </row>
        <row r="520">
          <cell r="A520" t="str">
            <v>496</v>
          </cell>
          <cell r="B520" t="str">
            <v>96--0</v>
          </cell>
          <cell r="C520" t="str">
            <v>4</v>
          </cell>
          <cell r="D520">
            <v>57</v>
          </cell>
          <cell r="E520">
            <v>51</v>
          </cell>
          <cell r="F520">
            <v>0</v>
          </cell>
          <cell r="G520">
            <v>0</v>
          </cell>
          <cell r="H520">
            <v>6</v>
          </cell>
        </row>
        <row r="521">
          <cell r="A521" t="str">
            <v>497</v>
          </cell>
          <cell r="B521" t="str">
            <v>97--0</v>
          </cell>
          <cell r="C521" t="str">
            <v>4</v>
          </cell>
          <cell r="D521">
            <v>57</v>
          </cell>
          <cell r="E521">
            <v>49</v>
          </cell>
          <cell r="F521">
            <v>1</v>
          </cell>
          <cell r="G521">
            <v>0</v>
          </cell>
          <cell r="H521">
            <v>7</v>
          </cell>
        </row>
        <row r="522">
          <cell r="A522" t="str">
            <v>498</v>
          </cell>
          <cell r="B522" t="str">
            <v>98--0</v>
          </cell>
          <cell r="C522" t="str">
            <v>4</v>
          </cell>
          <cell r="D522">
            <v>57</v>
          </cell>
          <cell r="E522">
            <v>48</v>
          </cell>
          <cell r="F522">
            <v>3</v>
          </cell>
          <cell r="G522">
            <v>0</v>
          </cell>
          <cell r="H522">
            <v>6</v>
          </cell>
        </row>
        <row r="523">
          <cell r="A523" t="str">
            <v>499</v>
          </cell>
          <cell r="B523" t="str">
            <v>99--0</v>
          </cell>
          <cell r="C523" t="str">
            <v>4</v>
          </cell>
          <cell r="D523">
            <v>57</v>
          </cell>
          <cell r="E523">
            <v>5</v>
          </cell>
          <cell r="F523">
            <v>2</v>
          </cell>
          <cell r="G523">
            <v>44</v>
          </cell>
          <cell r="H523">
            <v>6</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ressenquiries@ofsted.gov.uk?subject=Official%20Statistics%20Release:%20Independent%20Schools" TargetMode="External"/><Relationship Id="rId3" Type="http://schemas.openxmlformats.org/officeDocument/2006/relationships/hyperlink" Target="http://www.nationalarchives.gov.uk/doc/open-government-licence" TargetMode="External"/><Relationship Id="rId7" Type="http://schemas.openxmlformats.org/officeDocument/2006/relationships/hyperlink" Target="http://www.ofsted.gov.uk/resources/official-statistics-independent-school-inspections-and-outcomes-including-regulation-compliance" TargetMode="External"/><Relationship Id="rId2" Type="http://schemas.openxmlformats.org/officeDocument/2006/relationships/hyperlink" Target="mailto:psi@nationalarchives.gsi.gov.uk"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si@nationalarchives.gsi.gov.uk" TargetMode="External"/><Relationship Id="rId11" Type="http://schemas.openxmlformats.org/officeDocument/2006/relationships/drawing" Target="../drawings/drawing1.xml"/><Relationship Id="rId5" Type="http://schemas.openxmlformats.org/officeDocument/2006/relationships/hyperlink" Target="mailto:psi@nationalarchives.gsi.gov.uk" TargetMode="External"/><Relationship Id="rId10" Type="http://schemas.openxmlformats.org/officeDocument/2006/relationships/printerSettings" Target="../printerSettings/printerSettings1.bin"/><Relationship Id="rId4" Type="http://schemas.openxmlformats.org/officeDocument/2006/relationships/hyperlink" Target="http://www.nationalarchives.gov.uk/doc/open-government-licence/" TargetMode="External"/><Relationship Id="rId9" Type="http://schemas.openxmlformats.org/officeDocument/2006/relationships/hyperlink" Target="mailto:enquiries@ofsted.gov.uk?subject=Official%20Statistics%20Release:%20Independent%20School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62"/>
    <pageSetUpPr fitToPage="1"/>
  </sheetPr>
  <dimension ref="B1:N37"/>
  <sheetViews>
    <sheetView showRowColHeaders="0" tabSelected="1" zoomScale="70" zoomScaleNormal="70" workbookViewId="0">
      <selection activeCell="B1" sqref="B1:C1"/>
    </sheetView>
  </sheetViews>
  <sheetFormatPr defaultRowHeight="12.75"/>
  <cols>
    <col min="1" max="1" width="2.85546875" style="1" customWidth="1"/>
    <col min="2" max="2" width="41.42578125" style="1" customWidth="1"/>
    <col min="3" max="3" width="72.85546875" style="1" customWidth="1"/>
    <col min="4" max="16384" width="9.140625" style="1"/>
  </cols>
  <sheetData>
    <row r="1" spans="2:3" ht="39.75" customHeight="1">
      <c r="B1" s="138"/>
      <c r="C1" s="139"/>
    </row>
    <row r="2" spans="2:3">
      <c r="B2" s="23"/>
      <c r="C2" s="24"/>
    </row>
    <row r="3" spans="2:3" ht="24.75" customHeight="1">
      <c r="B3" s="23"/>
      <c r="C3" s="24"/>
    </row>
    <row r="4" spans="2:3" ht="24.75" customHeight="1">
      <c r="B4" s="23"/>
      <c r="C4" s="24"/>
    </row>
    <row r="5" spans="2:3" ht="24.75" customHeight="1">
      <c r="B5" s="34"/>
      <c r="C5" s="35"/>
    </row>
    <row r="6" spans="2:3" ht="61.5" customHeight="1">
      <c r="B6" s="134" t="s">
        <v>434</v>
      </c>
      <c r="C6" s="134"/>
    </row>
    <row r="7" spans="2:3" ht="30" customHeight="1">
      <c r="B7" s="36" t="s">
        <v>435</v>
      </c>
      <c r="C7" s="36" t="s">
        <v>785</v>
      </c>
    </row>
    <row r="8" spans="2:3" ht="30" customHeight="1">
      <c r="B8" s="36" t="s">
        <v>436</v>
      </c>
      <c r="C8" s="36" t="s">
        <v>786</v>
      </c>
    </row>
    <row r="9" spans="2:3" ht="30" customHeight="1">
      <c r="B9" s="36" t="s">
        <v>437</v>
      </c>
      <c r="C9" s="112">
        <v>40974</v>
      </c>
    </row>
    <row r="10" spans="2:3" ht="30" customHeight="1">
      <c r="B10" s="36" t="s">
        <v>438</v>
      </c>
      <c r="C10" s="36" t="s">
        <v>439</v>
      </c>
    </row>
    <row r="11" spans="2:3" ht="30" customHeight="1">
      <c r="B11" s="36" t="s">
        <v>440</v>
      </c>
      <c r="C11" s="36" t="s">
        <v>926</v>
      </c>
    </row>
    <row r="12" spans="2:3" ht="30" customHeight="1">
      <c r="B12" s="36" t="s">
        <v>441</v>
      </c>
      <c r="C12" s="75" t="s">
        <v>1072</v>
      </c>
    </row>
    <row r="13" spans="2:3" ht="21" customHeight="1">
      <c r="B13" s="135" t="s">
        <v>611</v>
      </c>
      <c r="C13" s="135" t="s">
        <v>787</v>
      </c>
    </row>
    <row r="14" spans="2:3" ht="21" customHeight="1">
      <c r="B14" s="135"/>
      <c r="C14" s="135"/>
    </row>
    <row r="15" spans="2:3" ht="21" customHeight="1">
      <c r="B15" s="135"/>
      <c r="C15" s="135"/>
    </row>
    <row r="16" spans="2:3" ht="21" customHeight="1">
      <c r="B16" s="135"/>
      <c r="C16" s="135"/>
    </row>
    <row r="17" spans="2:14" ht="30" customHeight="1">
      <c r="B17" s="22" t="s">
        <v>442</v>
      </c>
      <c r="C17" s="22" t="s">
        <v>788</v>
      </c>
    </row>
    <row r="18" spans="2:14" ht="30" customHeight="1">
      <c r="B18" s="22" t="s">
        <v>397</v>
      </c>
      <c r="C18" s="22" t="s">
        <v>11</v>
      </c>
    </row>
    <row r="19" spans="2:14" ht="30" customHeight="1">
      <c r="B19" s="22" t="s">
        <v>612</v>
      </c>
      <c r="C19" s="116" t="s">
        <v>443</v>
      </c>
    </row>
    <row r="20" spans="2:14" ht="30" customHeight="1">
      <c r="B20" s="22" t="s">
        <v>613</v>
      </c>
      <c r="C20" s="116" t="s">
        <v>12</v>
      </c>
    </row>
    <row r="21" spans="2:14" ht="42.75" customHeight="1">
      <c r="B21" s="22" t="s">
        <v>94</v>
      </c>
      <c r="C21" s="116" t="s">
        <v>789</v>
      </c>
    </row>
    <row r="22" spans="2:14" ht="30" customHeight="1">
      <c r="B22" s="22" t="s">
        <v>95</v>
      </c>
      <c r="C22" s="22" t="s">
        <v>13</v>
      </c>
    </row>
    <row r="23" spans="2:14" ht="30" customHeight="1">
      <c r="B23" s="22" t="s">
        <v>96</v>
      </c>
      <c r="C23" s="22" t="s">
        <v>14</v>
      </c>
    </row>
    <row r="24" spans="2:14" ht="30" customHeight="1">
      <c r="B24" s="22" t="s">
        <v>97</v>
      </c>
      <c r="C24" s="112">
        <v>41072</v>
      </c>
    </row>
    <row r="25" spans="2:14">
      <c r="B25" s="23"/>
      <c r="C25" s="24"/>
    </row>
    <row r="26" spans="2:14" ht="15">
      <c r="B26" s="25" t="s">
        <v>1110</v>
      </c>
      <c r="C26" s="26"/>
      <c r="D26" s="14"/>
      <c r="E26" s="14"/>
      <c r="F26" s="14"/>
      <c r="G26" s="14"/>
      <c r="H26" s="14"/>
      <c r="I26" s="14"/>
      <c r="J26" s="14"/>
      <c r="K26" s="14"/>
      <c r="L26" s="14"/>
      <c r="M26" s="14"/>
      <c r="N26" s="2"/>
    </row>
    <row r="27" spans="2:14" ht="15">
      <c r="B27" s="27"/>
      <c r="C27" s="28"/>
      <c r="D27" s="15"/>
      <c r="E27" s="15"/>
      <c r="F27" s="15"/>
      <c r="G27" s="15"/>
      <c r="H27" s="15"/>
      <c r="I27" s="15"/>
      <c r="J27" s="15"/>
      <c r="K27" s="15"/>
      <c r="L27" s="15"/>
      <c r="M27" s="15"/>
      <c r="N27" s="2"/>
    </row>
    <row r="28" spans="2:14" ht="15">
      <c r="B28" s="136" t="s">
        <v>569</v>
      </c>
      <c r="C28" s="137"/>
      <c r="D28" s="15"/>
      <c r="E28" s="15"/>
      <c r="F28" s="15"/>
      <c r="G28" s="15"/>
      <c r="H28" s="15"/>
      <c r="I28" s="15"/>
      <c r="J28" s="15"/>
      <c r="K28" s="15"/>
      <c r="L28" s="15"/>
      <c r="M28" s="15"/>
      <c r="N28" s="2"/>
    </row>
    <row r="29" spans="2:14" ht="15" customHeight="1">
      <c r="B29" s="136"/>
      <c r="C29" s="137"/>
      <c r="D29" s="18"/>
      <c r="E29" s="18"/>
      <c r="F29" s="18"/>
      <c r="G29" s="18"/>
      <c r="H29" s="18"/>
      <c r="I29" s="18"/>
      <c r="J29" s="18"/>
      <c r="K29" s="18"/>
      <c r="L29" s="18"/>
      <c r="M29" s="18"/>
      <c r="N29" s="2"/>
    </row>
    <row r="30" spans="2:14" ht="15">
      <c r="B30" s="29" t="s">
        <v>427</v>
      </c>
      <c r="C30" s="30"/>
      <c r="D30" s="18"/>
      <c r="E30" s="18"/>
      <c r="F30" s="18"/>
      <c r="G30" s="18"/>
      <c r="H30" s="18"/>
      <c r="I30" s="18"/>
      <c r="J30" s="18"/>
      <c r="K30" s="18"/>
      <c r="L30" s="18"/>
      <c r="M30" s="18"/>
      <c r="N30" s="2"/>
    </row>
    <row r="31" spans="2:14" ht="15">
      <c r="B31" s="98" t="s">
        <v>426</v>
      </c>
      <c r="C31" s="31"/>
      <c r="D31" s="16"/>
      <c r="E31" s="16"/>
      <c r="F31" s="16"/>
      <c r="G31" s="16"/>
      <c r="H31" s="16"/>
      <c r="I31" s="16"/>
      <c r="J31" s="15"/>
      <c r="K31" s="15"/>
      <c r="L31" s="15"/>
      <c r="M31" s="15"/>
      <c r="N31" s="2"/>
    </row>
    <row r="32" spans="2:14" ht="15">
      <c r="B32" s="27" t="s">
        <v>564</v>
      </c>
      <c r="C32" s="26"/>
      <c r="D32" s="15"/>
      <c r="E32" s="15"/>
      <c r="F32" s="15"/>
      <c r="G32" s="15"/>
      <c r="H32" s="15"/>
      <c r="I32" s="15"/>
      <c r="J32" s="15"/>
      <c r="K32" s="15"/>
      <c r="L32" s="15"/>
      <c r="M32" s="15"/>
      <c r="N32" s="2"/>
    </row>
    <row r="33" spans="2:14" ht="15">
      <c r="B33" s="27" t="s">
        <v>565</v>
      </c>
      <c r="C33" s="26"/>
      <c r="D33" s="15"/>
      <c r="E33" s="15"/>
      <c r="F33" s="15"/>
      <c r="G33" s="15"/>
      <c r="H33" s="15"/>
      <c r="I33" s="15"/>
      <c r="J33" s="15"/>
      <c r="K33" s="15"/>
      <c r="L33" s="15"/>
      <c r="M33" s="15"/>
      <c r="N33" s="2"/>
    </row>
    <row r="34" spans="2:14" ht="15">
      <c r="B34" s="98" t="s">
        <v>566</v>
      </c>
      <c r="C34" s="31"/>
      <c r="D34" s="16"/>
      <c r="E34" s="16"/>
      <c r="F34" s="15"/>
      <c r="G34" s="15"/>
      <c r="H34" s="15"/>
      <c r="I34" s="15"/>
      <c r="J34" s="15"/>
      <c r="K34" s="15"/>
      <c r="L34" s="15"/>
      <c r="M34" s="15"/>
      <c r="N34" s="2"/>
    </row>
    <row r="35" spans="2:14">
      <c r="B35" s="32"/>
      <c r="C35" s="33"/>
      <c r="D35" s="14"/>
      <c r="E35" s="14"/>
      <c r="F35" s="14"/>
      <c r="G35" s="14"/>
      <c r="H35" s="14"/>
      <c r="I35" s="14"/>
      <c r="J35" s="14"/>
      <c r="K35" s="14"/>
      <c r="L35" s="14"/>
      <c r="M35" s="14"/>
      <c r="N35" s="2"/>
    </row>
    <row r="36" spans="2:14">
      <c r="D36" s="2"/>
      <c r="E36" s="2"/>
      <c r="F36" s="2"/>
      <c r="G36" s="2"/>
      <c r="H36" s="2"/>
      <c r="I36" s="2"/>
      <c r="J36" s="2"/>
      <c r="K36" s="2"/>
      <c r="L36" s="2"/>
      <c r="M36" s="2"/>
      <c r="N36" s="2"/>
    </row>
    <row r="37" spans="2:14">
      <c r="D37" s="2"/>
      <c r="E37" s="2"/>
      <c r="F37" s="2"/>
      <c r="G37" s="2"/>
      <c r="H37" s="2"/>
      <c r="I37" s="2"/>
      <c r="J37" s="2"/>
      <c r="K37" s="2"/>
      <c r="L37" s="2"/>
      <c r="M37" s="2"/>
      <c r="N37" s="2"/>
    </row>
  </sheetData>
  <sheetProtection sheet="1"/>
  <mergeCells count="5">
    <mergeCell ref="B6:C6"/>
    <mergeCell ref="B13:B16"/>
    <mergeCell ref="C13:C16"/>
    <mergeCell ref="B28:C29"/>
    <mergeCell ref="B1:C1"/>
  </mergeCells>
  <hyperlinks>
    <hyperlink ref="B31:I31" r:id="rId1" display="visit http://www.nationalarchives.gov.uk/doc/open-government-licence/"/>
    <hyperlink ref="B34:E34" r:id="rId2" display="psi@nationalarchives.gsi.gov.uk"/>
    <hyperlink ref="B31:C31" r:id="rId3" display="visit http://www.nationalarchives.gov.uk/doc/open-government-licence/"/>
    <hyperlink ref="B31" r:id="rId4"/>
    <hyperlink ref="B34:C34" r:id="rId5" display="psi@nationalarchives.gsi.gov.uk"/>
    <hyperlink ref="B34" r:id="rId6"/>
    <hyperlink ref="C21" r:id="rId7"/>
    <hyperlink ref="C20" r:id="rId8"/>
    <hyperlink ref="C19" r:id="rId9"/>
  </hyperlinks>
  <pageMargins left="0.75" right="0.75" top="1" bottom="1" header="0.5" footer="0.5"/>
  <pageSetup paperSize="9" scale="40" orientation="portrait" r:id="rId10"/>
  <headerFooter alignWithMargins="0"/>
  <drawing r:id="rId11"/>
</worksheet>
</file>

<file path=xl/worksheets/sheet10.xml><?xml version="1.0" encoding="utf-8"?>
<worksheet xmlns="http://schemas.openxmlformats.org/spreadsheetml/2006/main" xmlns:r="http://schemas.openxmlformats.org/officeDocument/2006/relationships">
  <dimension ref="A1:H524"/>
  <sheetViews>
    <sheetView workbookViewId="0"/>
  </sheetViews>
  <sheetFormatPr defaultRowHeight="12.75"/>
  <cols>
    <col min="1" max="4" width="13.42578125" customWidth="1"/>
    <col min="5" max="5" width="13.5703125" customWidth="1"/>
    <col min="6" max="6" width="13.28515625" customWidth="1"/>
    <col min="7" max="7" width="14" customWidth="1"/>
    <col min="8" max="8" width="14.28515625" customWidth="1"/>
  </cols>
  <sheetData>
    <row r="1" spans="1:8">
      <c r="A1" s="43" t="s">
        <v>446</v>
      </c>
      <c r="B1" s="43"/>
      <c r="C1" s="43"/>
      <c r="D1" s="43"/>
      <c r="E1" s="55"/>
      <c r="F1" s="55"/>
      <c r="G1" s="55"/>
      <c r="H1" s="55"/>
    </row>
    <row r="2" spans="1:8" ht="25.5">
      <c r="A2" s="43" t="s">
        <v>0</v>
      </c>
      <c r="B2" s="43" t="s">
        <v>132</v>
      </c>
      <c r="C2" s="43" t="s">
        <v>133</v>
      </c>
      <c r="D2" s="43" t="s">
        <v>90</v>
      </c>
      <c r="E2" s="55" t="s">
        <v>415</v>
      </c>
      <c r="F2" s="55" t="s">
        <v>134</v>
      </c>
      <c r="G2" s="55" t="s">
        <v>432</v>
      </c>
      <c r="H2" s="55" t="s">
        <v>417</v>
      </c>
    </row>
    <row r="3" spans="1:8">
      <c r="A3" s="41" t="s">
        <v>135</v>
      </c>
      <c r="B3" s="41" t="s">
        <v>136</v>
      </c>
      <c r="C3" s="41">
        <v>1</v>
      </c>
      <c r="D3" s="42">
        <v>28</v>
      </c>
      <c r="E3" s="42">
        <v>0</v>
      </c>
      <c r="F3" s="42">
        <v>0</v>
      </c>
      <c r="G3" s="42">
        <v>0</v>
      </c>
      <c r="H3" s="42">
        <v>28</v>
      </c>
    </row>
    <row r="4" spans="1:8">
      <c r="A4" s="41" t="s">
        <v>942</v>
      </c>
      <c r="B4" s="41" t="s">
        <v>136</v>
      </c>
      <c r="C4" s="41">
        <v>2</v>
      </c>
      <c r="D4" s="42">
        <v>47</v>
      </c>
      <c r="E4" s="42">
        <v>0</v>
      </c>
      <c r="F4" s="42">
        <v>0</v>
      </c>
      <c r="G4" s="42">
        <v>0</v>
      </c>
      <c r="H4" s="42">
        <v>47</v>
      </c>
    </row>
    <row r="5" spans="1:8">
      <c r="A5" s="41" t="s">
        <v>137</v>
      </c>
      <c r="B5" s="41" t="s">
        <v>136</v>
      </c>
      <c r="C5" s="41">
        <v>3</v>
      </c>
      <c r="D5" s="42">
        <v>21</v>
      </c>
      <c r="E5" s="42">
        <v>0</v>
      </c>
      <c r="F5" s="42">
        <v>0</v>
      </c>
      <c r="G5" s="42">
        <v>0</v>
      </c>
      <c r="H5" s="42">
        <v>21</v>
      </c>
    </row>
    <row r="6" spans="1:8">
      <c r="A6" s="41" t="s">
        <v>138</v>
      </c>
      <c r="B6" s="41" t="s">
        <v>139</v>
      </c>
      <c r="C6" s="41">
        <v>1</v>
      </c>
      <c r="D6" s="42">
        <v>28</v>
      </c>
      <c r="E6" s="42">
        <v>21</v>
      </c>
      <c r="F6" s="42">
        <v>1</v>
      </c>
      <c r="G6" s="42">
        <v>6</v>
      </c>
      <c r="H6" s="42">
        <v>0</v>
      </c>
    </row>
    <row r="7" spans="1:8">
      <c r="A7" s="41" t="s">
        <v>943</v>
      </c>
      <c r="B7" s="41" t="s">
        <v>139</v>
      </c>
      <c r="C7" s="41">
        <v>2</v>
      </c>
      <c r="D7" s="42">
        <v>47</v>
      </c>
      <c r="E7" s="42">
        <v>30</v>
      </c>
      <c r="F7" s="42">
        <v>1</v>
      </c>
      <c r="G7" s="42">
        <v>16</v>
      </c>
      <c r="H7" s="42">
        <v>0</v>
      </c>
    </row>
    <row r="8" spans="1:8">
      <c r="A8" s="41" t="s">
        <v>140</v>
      </c>
      <c r="B8" s="41" t="s">
        <v>139</v>
      </c>
      <c r="C8" s="41">
        <v>3</v>
      </c>
      <c r="D8" s="42">
        <v>21</v>
      </c>
      <c r="E8" s="42">
        <v>17</v>
      </c>
      <c r="F8" s="42">
        <v>1</v>
      </c>
      <c r="G8" s="42">
        <v>3</v>
      </c>
      <c r="H8" s="42">
        <v>0</v>
      </c>
    </row>
    <row r="9" spans="1:8">
      <c r="A9" s="41" t="s">
        <v>141</v>
      </c>
      <c r="B9" s="41" t="s">
        <v>142</v>
      </c>
      <c r="C9" s="41">
        <v>1</v>
      </c>
      <c r="D9" s="42">
        <v>28</v>
      </c>
      <c r="E9" s="42">
        <v>0</v>
      </c>
      <c r="F9" s="42">
        <v>0</v>
      </c>
      <c r="G9" s="42">
        <v>0</v>
      </c>
      <c r="H9" s="42">
        <v>28</v>
      </c>
    </row>
    <row r="10" spans="1:8">
      <c r="A10" s="41" t="s">
        <v>944</v>
      </c>
      <c r="B10" s="41" t="s">
        <v>142</v>
      </c>
      <c r="C10" s="41">
        <v>2</v>
      </c>
      <c r="D10" s="42">
        <v>47</v>
      </c>
      <c r="E10" s="42">
        <v>0</v>
      </c>
      <c r="F10" s="42">
        <v>0</v>
      </c>
      <c r="G10" s="42">
        <v>0</v>
      </c>
      <c r="H10" s="42">
        <v>47</v>
      </c>
    </row>
    <row r="11" spans="1:8">
      <c r="A11" s="41" t="s">
        <v>143</v>
      </c>
      <c r="B11" s="41" t="s">
        <v>142</v>
      </c>
      <c r="C11" s="41">
        <v>3</v>
      </c>
      <c r="D11" s="42">
        <v>21</v>
      </c>
      <c r="E11" s="42">
        <v>0</v>
      </c>
      <c r="F11" s="42">
        <v>0</v>
      </c>
      <c r="G11" s="42">
        <v>0</v>
      </c>
      <c r="H11" s="42">
        <v>21</v>
      </c>
    </row>
    <row r="12" spans="1:8">
      <c r="A12" s="41" t="s">
        <v>144</v>
      </c>
      <c r="B12" s="41" t="s">
        <v>145</v>
      </c>
      <c r="C12" s="41">
        <v>1</v>
      </c>
      <c r="D12" s="42">
        <v>28</v>
      </c>
      <c r="E12" s="42">
        <v>0</v>
      </c>
      <c r="F12" s="42">
        <v>0</v>
      </c>
      <c r="G12" s="42">
        <v>0</v>
      </c>
      <c r="H12" s="42">
        <v>28</v>
      </c>
    </row>
    <row r="13" spans="1:8">
      <c r="A13" s="41" t="s">
        <v>945</v>
      </c>
      <c r="B13" s="41" t="s">
        <v>145</v>
      </c>
      <c r="C13" s="41">
        <v>2</v>
      </c>
      <c r="D13" s="42">
        <v>47</v>
      </c>
      <c r="E13" s="42">
        <v>0</v>
      </c>
      <c r="F13" s="42">
        <v>0</v>
      </c>
      <c r="G13" s="42">
        <v>0</v>
      </c>
      <c r="H13" s="42">
        <v>47</v>
      </c>
    </row>
    <row r="14" spans="1:8">
      <c r="A14" s="41" t="s">
        <v>146</v>
      </c>
      <c r="B14" s="41" t="s">
        <v>145</v>
      </c>
      <c r="C14" s="41">
        <v>3</v>
      </c>
      <c r="D14" s="42">
        <v>21</v>
      </c>
      <c r="E14" s="42">
        <v>0</v>
      </c>
      <c r="F14" s="42">
        <v>0</v>
      </c>
      <c r="G14" s="42">
        <v>0</v>
      </c>
      <c r="H14" s="42">
        <v>21</v>
      </c>
    </row>
    <row r="15" spans="1:8">
      <c r="A15" s="41" t="s">
        <v>147</v>
      </c>
      <c r="B15" s="41" t="s">
        <v>148</v>
      </c>
      <c r="C15" s="41">
        <v>1</v>
      </c>
      <c r="D15" s="42">
        <v>28</v>
      </c>
      <c r="E15" s="42">
        <v>28</v>
      </c>
      <c r="F15" s="42">
        <v>0</v>
      </c>
      <c r="G15" s="42">
        <v>0</v>
      </c>
      <c r="H15" s="42">
        <v>0</v>
      </c>
    </row>
    <row r="16" spans="1:8">
      <c r="A16" s="41" t="s">
        <v>946</v>
      </c>
      <c r="B16" s="41" t="s">
        <v>148</v>
      </c>
      <c r="C16" s="41">
        <v>2</v>
      </c>
      <c r="D16" s="42">
        <v>47</v>
      </c>
      <c r="E16" s="42">
        <v>46</v>
      </c>
      <c r="F16" s="42">
        <v>1</v>
      </c>
      <c r="G16" s="42">
        <v>0</v>
      </c>
      <c r="H16" s="42">
        <v>0</v>
      </c>
    </row>
    <row r="17" spans="1:8">
      <c r="A17" s="41" t="s">
        <v>149</v>
      </c>
      <c r="B17" s="41" t="s">
        <v>148</v>
      </c>
      <c r="C17" s="41">
        <v>3</v>
      </c>
      <c r="D17" s="42">
        <v>21</v>
      </c>
      <c r="E17" s="42">
        <v>19</v>
      </c>
      <c r="F17" s="42">
        <v>2</v>
      </c>
      <c r="G17" s="42">
        <v>0</v>
      </c>
      <c r="H17" s="42">
        <v>0</v>
      </c>
    </row>
    <row r="18" spans="1:8">
      <c r="A18" s="41" t="s">
        <v>150</v>
      </c>
      <c r="B18" s="41" t="s">
        <v>151</v>
      </c>
      <c r="C18" s="41">
        <v>1</v>
      </c>
      <c r="D18" s="42">
        <v>28</v>
      </c>
      <c r="E18" s="42">
        <v>0</v>
      </c>
      <c r="F18" s="42">
        <v>0</v>
      </c>
      <c r="G18" s="42">
        <v>0</v>
      </c>
      <c r="H18" s="42">
        <v>28</v>
      </c>
    </row>
    <row r="19" spans="1:8">
      <c r="A19" s="41" t="s">
        <v>947</v>
      </c>
      <c r="B19" s="41" t="s">
        <v>151</v>
      </c>
      <c r="C19" s="41">
        <v>2</v>
      </c>
      <c r="D19" s="42">
        <v>47</v>
      </c>
      <c r="E19" s="42">
        <v>0</v>
      </c>
      <c r="F19" s="42">
        <v>0</v>
      </c>
      <c r="G19" s="42">
        <v>0</v>
      </c>
      <c r="H19" s="42">
        <v>47</v>
      </c>
    </row>
    <row r="20" spans="1:8">
      <c r="A20" s="41" t="s">
        <v>152</v>
      </c>
      <c r="B20" s="41" t="s">
        <v>151</v>
      </c>
      <c r="C20" s="41">
        <v>3</v>
      </c>
      <c r="D20" s="42">
        <v>21</v>
      </c>
      <c r="E20" s="42">
        <v>0</v>
      </c>
      <c r="F20" s="42">
        <v>0</v>
      </c>
      <c r="G20" s="42">
        <v>0</v>
      </c>
      <c r="H20" s="42">
        <v>21</v>
      </c>
    </row>
    <row r="21" spans="1:8">
      <c r="A21" s="41" t="s">
        <v>153</v>
      </c>
      <c r="B21" s="41" t="s">
        <v>154</v>
      </c>
      <c r="C21" s="41">
        <v>1</v>
      </c>
      <c r="D21" s="42">
        <v>28</v>
      </c>
      <c r="E21" s="42">
        <v>27</v>
      </c>
      <c r="F21" s="42">
        <v>1</v>
      </c>
      <c r="G21" s="42">
        <v>0</v>
      </c>
      <c r="H21" s="42">
        <v>0</v>
      </c>
    </row>
    <row r="22" spans="1:8">
      <c r="A22" s="41" t="s">
        <v>948</v>
      </c>
      <c r="B22" s="41" t="s">
        <v>154</v>
      </c>
      <c r="C22" s="41">
        <v>2</v>
      </c>
      <c r="D22" s="42">
        <v>47</v>
      </c>
      <c r="E22" s="42">
        <v>44</v>
      </c>
      <c r="F22" s="42">
        <v>3</v>
      </c>
      <c r="G22" s="42">
        <v>0</v>
      </c>
      <c r="H22" s="42">
        <v>0</v>
      </c>
    </row>
    <row r="23" spans="1:8">
      <c r="A23" s="41" t="s">
        <v>155</v>
      </c>
      <c r="B23" s="41" t="s">
        <v>154</v>
      </c>
      <c r="C23" s="41">
        <v>3</v>
      </c>
      <c r="D23" s="42">
        <v>21</v>
      </c>
      <c r="E23" s="42">
        <v>19</v>
      </c>
      <c r="F23" s="42">
        <v>2</v>
      </c>
      <c r="G23" s="42">
        <v>0</v>
      </c>
      <c r="H23" s="42">
        <v>0</v>
      </c>
    </row>
    <row r="24" spans="1:8">
      <c r="A24" s="41" t="s">
        <v>156</v>
      </c>
      <c r="B24" s="41" t="s">
        <v>157</v>
      </c>
      <c r="C24" s="41">
        <v>1</v>
      </c>
      <c r="D24" s="42">
        <v>28</v>
      </c>
      <c r="E24" s="42">
        <v>28</v>
      </c>
      <c r="F24" s="42">
        <v>0</v>
      </c>
      <c r="G24" s="42">
        <v>0</v>
      </c>
      <c r="H24" s="42">
        <v>0</v>
      </c>
    </row>
    <row r="25" spans="1:8">
      <c r="A25" s="41" t="s">
        <v>949</v>
      </c>
      <c r="B25" s="41" t="s">
        <v>157</v>
      </c>
      <c r="C25" s="41">
        <v>2</v>
      </c>
      <c r="D25" s="42">
        <v>47</v>
      </c>
      <c r="E25" s="42">
        <v>46</v>
      </c>
      <c r="F25" s="42">
        <v>1</v>
      </c>
      <c r="G25" s="42">
        <v>0</v>
      </c>
      <c r="H25" s="42">
        <v>0</v>
      </c>
    </row>
    <row r="26" spans="1:8">
      <c r="A26" s="41" t="s">
        <v>158</v>
      </c>
      <c r="B26" s="41" t="s">
        <v>157</v>
      </c>
      <c r="C26" s="41">
        <v>3</v>
      </c>
      <c r="D26" s="42">
        <v>21</v>
      </c>
      <c r="E26" s="42">
        <v>20</v>
      </c>
      <c r="F26" s="42">
        <v>1</v>
      </c>
      <c r="G26" s="42">
        <v>0</v>
      </c>
      <c r="H26" s="42">
        <v>0</v>
      </c>
    </row>
    <row r="27" spans="1:8">
      <c r="A27" s="41" t="s">
        <v>159</v>
      </c>
      <c r="B27" s="41" t="s">
        <v>160</v>
      </c>
      <c r="C27" s="41">
        <v>1</v>
      </c>
      <c r="D27" s="42">
        <v>28</v>
      </c>
      <c r="E27" s="42">
        <v>28</v>
      </c>
      <c r="F27" s="42">
        <v>0</v>
      </c>
      <c r="G27" s="42">
        <v>0</v>
      </c>
      <c r="H27" s="42">
        <v>0</v>
      </c>
    </row>
    <row r="28" spans="1:8">
      <c r="A28" s="41" t="s">
        <v>950</v>
      </c>
      <c r="B28" s="41" t="s">
        <v>160</v>
      </c>
      <c r="C28" s="41">
        <v>2</v>
      </c>
      <c r="D28" s="42">
        <v>47</v>
      </c>
      <c r="E28" s="42">
        <v>47</v>
      </c>
      <c r="F28" s="42">
        <v>0</v>
      </c>
      <c r="G28" s="42">
        <v>0</v>
      </c>
      <c r="H28" s="42">
        <v>0</v>
      </c>
    </row>
    <row r="29" spans="1:8">
      <c r="A29" s="41" t="s">
        <v>161</v>
      </c>
      <c r="B29" s="41" t="s">
        <v>160</v>
      </c>
      <c r="C29" s="41">
        <v>3</v>
      </c>
      <c r="D29" s="42">
        <v>21</v>
      </c>
      <c r="E29" s="42">
        <v>21</v>
      </c>
      <c r="F29" s="42">
        <v>0</v>
      </c>
      <c r="G29" s="42">
        <v>0</v>
      </c>
      <c r="H29" s="42">
        <v>0</v>
      </c>
    </row>
    <row r="30" spans="1:8">
      <c r="A30" s="41" t="s">
        <v>162</v>
      </c>
      <c r="B30" s="41" t="s">
        <v>163</v>
      </c>
      <c r="C30" s="41">
        <v>1</v>
      </c>
      <c r="D30" s="42">
        <v>28</v>
      </c>
      <c r="E30" s="42">
        <v>4</v>
      </c>
      <c r="F30" s="42">
        <v>0</v>
      </c>
      <c r="G30" s="42">
        <v>24</v>
      </c>
      <c r="H30" s="42">
        <v>0</v>
      </c>
    </row>
    <row r="31" spans="1:8">
      <c r="A31" s="41" t="s">
        <v>951</v>
      </c>
      <c r="B31" s="41" t="s">
        <v>163</v>
      </c>
      <c r="C31" s="41">
        <v>2</v>
      </c>
      <c r="D31" s="42">
        <v>47</v>
      </c>
      <c r="E31" s="42">
        <v>10</v>
      </c>
      <c r="F31" s="42">
        <v>0</v>
      </c>
      <c r="G31" s="42">
        <v>37</v>
      </c>
      <c r="H31" s="42">
        <v>0</v>
      </c>
    </row>
    <row r="32" spans="1:8">
      <c r="A32" s="41" t="s">
        <v>164</v>
      </c>
      <c r="B32" s="41" t="s">
        <v>163</v>
      </c>
      <c r="C32" s="41">
        <v>3</v>
      </c>
      <c r="D32" s="42">
        <v>21</v>
      </c>
      <c r="E32" s="42">
        <v>5</v>
      </c>
      <c r="F32" s="42">
        <v>0</v>
      </c>
      <c r="G32" s="42">
        <v>16</v>
      </c>
      <c r="H32" s="42">
        <v>0</v>
      </c>
    </row>
    <row r="33" spans="1:8">
      <c r="A33" s="41" t="s">
        <v>165</v>
      </c>
      <c r="B33" s="41" t="s">
        <v>166</v>
      </c>
      <c r="C33" s="41">
        <v>1</v>
      </c>
      <c r="D33" s="42">
        <v>28</v>
      </c>
      <c r="E33" s="42">
        <v>28</v>
      </c>
      <c r="F33" s="42">
        <v>0</v>
      </c>
      <c r="G33" s="42">
        <v>0</v>
      </c>
      <c r="H33" s="42">
        <v>0</v>
      </c>
    </row>
    <row r="34" spans="1:8">
      <c r="A34" s="41" t="s">
        <v>952</v>
      </c>
      <c r="B34" s="41" t="s">
        <v>166</v>
      </c>
      <c r="C34" s="41">
        <v>2</v>
      </c>
      <c r="D34" s="42">
        <v>47</v>
      </c>
      <c r="E34" s="42">
        <v>46</v>
      </c>
      <c r="F34" s="42">
        <v>1</v>
      </c>
      <c r="G34" s="42">
        <v>0</v>
      </c>
      <c r="H34" s="42">
        <v>0</v>
      </c>
    </row>
    <row r="35" spans="1:8">
      <c r="A35" s="41" t="s">
        <v>167</v>
      </c>
      <c r="B35" s="41" t="s">
        <v>166</v>
      </c>
      <c r="C35" s="41">
        <v>3</v>
      </c>
      <c r="D35" s="42">
        <v>21</v>
      </c>
      <c r="E35" s="42">
        <v>21</v>
      </c>
      <c r="F35" s="42">
        <v>0</v>
      </c>
      <c r="G35" s="42">
        <v>0</v>
      </c>
      <c r="H35" s="42">
        <v>0</v>
      </c>
    </row>
    <row r="36" spans="1:8">
      <c r="A36" s="41" t="s">
        <v>168</v>
      </c>
      <c r="B36" s="41" t="s">
        <v>169</v>
      </c>
      <c r="C36" s="41">
        <v>1</v>
      </c>
      <c r="D36" s="42">
        <v>28</v>
      </c>
      <c r="E36" s="42">
        <v>28</v>
      </c>
      <c r="F36" s="42">
        <v>0</v>
      </c>
      <c r="G36" s="42">
        <v>0</v>
      </c>
      <c r="H36" s="42">
        <v>0</v>
      </c>
    </row>
    <row r="37" spans="1:8">
      <c r="A37" s="41" t="s">
        <v>953</v>
      </c>
      <c r="B37" s="41" t="s">
        <v>169</v>
      </c>
      <c r="C37" s="41">
        <v>2</v>
      </c>
      <c r="D37" s="42">
        <v>47</v>
      </c>
      <c r="E37" s="42">
        <v>47</v>
      </c>
      <c r="F37" s="42">
        <v>0</v>
      </c>
      <c r="G37" s="42">
        <v>0</v>
      </c>
      <c r="H37" s="42">
        <v>0</v>
      </c>
    </row>
    <row r="38" spans="1:8">
      <c r="A38" s="41" t="s">
        <v>170</v>
      </c>
      <c r="B38" s="41" t="s">
        <v>169</v>
      </c>
      <c r="C38" s="41">
        <v>3</v>
      </c>
      <c r="D38" s="42">
        <v>21</v>
      </c>
      <c r="E38" s="42">
        <v>21</v>
      </c>
      <c r="F38" s="42">
        <v>0</v>
      </c>
      <c r="G38" s="42">
        <v>0</v>
      </c>
      <c r="H38" s="42">
        <v>0</v>
      </c>
    </row>
    <row r="39" spans="1:8">
      <c r="A39" s="41" t="s">
        <v>171</v>
      </c>
      <c r="B39" s="41" t="s">
        <v>172</v>
      </c>
      <c r="C39" s="41">
        <v>1</v>
      </c>
      <c r="D39" s="42">
        <v>28</v>
      </c>
      <c r="E39" s="42">
        <v>9</v>
      </c>
      <c r="F39" s="42">
        <v>0</v>
      </c>
      <c r="G39" s="42">
        <v>19</v>
      </c>
      <c r="H39" s="42">
        <v>0</v>
      </c>
    </row>
    <row r="40" spans="1:8">
      <c r="A40" s="41" t="s">
        <v>954</v>
      </c>
      <c r="B40" s="41" t="s">
        <v>172</v>
      </c>
      <c r="C40" s="41">
        <v>2</v>
      </c>
      <c r="D40" s="42">
        <v>47</v>
      </c>
      <c r="E40" s="42">
        <v>11</v>
      </c>
      <c r="F40" s="42">
        <v>0</v>
      </c>
      <c r="G40" s="42">
        <v>36</v>
      </c>
      <c r="H40" s="42">
        <v>0</v>
      </c>
    </row>
    <row r="41" spans="1:8">
      <c r="A41" s="41" t="s">
        <v>173</v>
      </c>
      <c r="B41" s="41" t="s">
        <v>172</v>
      </c>
      <c r="C41" s="41">
        <v>3</v>
      </c>
      <c r="D41" s="42">
        <v>21</v>
      </c>
      <c r="E41" s="42">
        <v>9</v>
      </c>
      <c r="F41" s="42">
        <v>0</v>
      </c>
      <c r="G41" s="42">
        <v>12</v>
      </c>
      <c r="H41" s="42">
        <v>0</v>
      </c>
    </row>
    <row r="42" spans="1:8">
      <c r="A42" s="41" t="s">
        <v>174</v>
      </c>
      <c r="B42" s="41" t="s">
        <v>175</v>
      </c>
      <c r="C42" s="41">
        <v>1</v>
      </c>
      <c r="D42" s="42">
        <v>28</v>
      </c>
      <c r="E42" s="42">
        <v>17</v>
      </c>
      <c r="F42" s="42">
        <v>0</v>
      </c>
      <c r="G42" s="42">
        <v>11</v>
      </c>
      <c r="H42" s="42">
        <v>0</v>
      </c>
    </row>
    <row r="43" spans="1:8">
      <c r="A43" s="41" t="s">
        <v>955</v>
      </c>
      <c r="B43" s="41" t="s">
        <v>175</v>
      </c>
      <c r="C43" s="41">
        <v>2</v>
      </c>
      <c r="D43" s="42">
        <v>47</v>
      </c>
      <c r="E43" s="42">
        <v>23</v>
      </c>
      <c r="F43" s="42">
        <v>6</v>
      </c>
      <c r="G43" s="42">
        <v>18</v>
      </c>
      <c r="H43" s="42">
        <v>0</v>
      </c>
    </row>
    <row r="44" spans="1:8">
      <c r="A44" s="41" t="s">
        <v>176</v>
      </c>
      <c r="B44" s="41" t="s">
        <v>175</v>
      </c>
      <c r="C44" s="41">
        <v>3</v>
      </c>
      <c r="D44" s="42">
        <v>21</v>
      </c>
      <c r="E44" s="42">
        <v>11</v>
      </c>
      <c r="F44" s="42">
        <v>2</v>
      </c>
      <c r="G44" s="42">
        <v>8</v>
      </c>
      <c r="H44" s="42">
        <v>0</v>
      </c>
    </row>
    <row r="45" spans="1:8">
      <c r="A45" s="41" t="s">
        <v>177</v>
      </c>
      <c r="B45" s="41" t="s">
        <v>178</v>
      </c>
      <c r="C45" s="41">
        <v>1</v>
      </c>
      <c r="D45" s="42">
        <v>28</v>
      </c>
      <c r="E45" s="42">
        <v>15</v>
      </c>
      <c r="F45" s="42">
        <v>0</v>
      </c>
      <c r="G45" s="42">
        <v>13</v>
      </c>
      <c r="H45" s="42">
        <v>0</v>
      </c>
    </row>
    <row r="46" spans="1:8">
      <c r="A46" s="41" t="s">
        <v>956</v>
      </c>
      <c r="B46" s="41" t="s">
        <v>178</v>
      </c>
      <c r="C46" s="41">
        <v>2</v>
      </c>
      <c r="D46" s="42">
        <v>47</v>
      </c>
      <c r="E46" s="42">
        <v>30</v>
      </c>
      <c r="F46" s="42">
        <v>0</v>
      </c>
      <c r="G46" s="42">
        <v>17</v>
      </c>
      <c r="H46" s="42">
        <v>0</v>
      </c>
    </row>
    <row r="47" spans="1:8">
      <c r="A47" s="41" t="s">
        <v>179</v>
      </c>
      <c r="B47" s="41" t="s">
        <v>178</v>
      </c>
      <c r="C47" s="41">
        <v>3</v>
      </c>
      <c r="D47" s="42">
        <v>21</v>
      </c>
      <c r="E47" s="42">
        <v>13</v>
      </c>
      <c r="F47" s="42">
        <v>0</v>
      </c>
      <c r="G47" s="42">
        <v>8</v>
      </c>
      <c r="H47" s="42">
        <v>0</v>
      </c>
    </row>
    <row r="48" spans="1:8">
      <c r="A48" s="41" t="s">
        <v>180</v>
      </c>
      <c r="B48" s="41" t="s">
        <v>181</v>
      </c>
      <c r="C48" s="41">
        <v>1</v>
      </c>
      <c r="D48" s="42">
        <v>28</v>
      </c>
      <c r="E48" s="42">
        <v>0</v>
      </c>
      <c r="F48" s="42">
        <v>0</v>
      </c>
      <c r="G48" s="42">
        <v>0</v>
      </c>
      <c r="H48" s="42">
        <v>28</v>
      </c>
    </row>
    <row r="49" spans="1:8">
      <c r="A49" s="41" t="s">
        <v>957</v>
      </c>
      <c r="B49" s="41" t="s">
        <v>181</v>
      </c>
      <c r="C49" s="41">
        <v>2</v>
      </c>
      <c r="D49" s="42">
        <v>47</v>
      </c>
      <c r="E49" s="42">
        <v>0</v>
      </c>
      <c r="F49" s="42">
        <v>0</v>
      </c>
      <c r="G49" s="42">
        <v>0</v>
      </c>
      <c r="H49" s="42">
        <v>47</v>
      </c>
    </row>
    <row r="50" spans="1:8">
      <c r="A50" s="41" t="s">
        <v>182</v>
      </c>
      <c r="B50" s="41" t="s">
        <v>181</v>
      </c>
      <c r="C50" s="41">
        <v>3</v>
      </c>
      <c r="D50" s="42">
        <v>21</v>
      </c>
      <c r="E50" s="42">
        <v>0</v>
      </c>
      <c r="F50" s="42">
        <v>0</v>
      </c>
      <c r="G50" s="42">
        <v>0</v>
      </c>
      <c r="H50" s="42">
        <v>21</v>
      </c>
    </row>
    <row r="51" spans="1:8">
      <c r="A51" s="41" t="s">
        <v>183</v>
      </c>
      <c r="B51" s="41" t="s">
        <v>184</v>
      </c>
      <c r="C51" s="41">
        <v>1</v>
      </c>
      <c r="D51" s="42">
        <v>28</v>
      </c>
      <c r="E51" s="42">
        <v>0</v>
      </c>
      <c r="F51" s="42">
        <v>0</v>
      </c>
      <c r="G51" s="42">
        <v>0</v>
      </c>
      <c r="H51" s="42">
        <v>28</v>
      </c>
    </row>
    <row r="52" spans="1:8">
      <c r="A52" s="41" t="s">
        <v>958</v>
      </c>
      <c r="B52" s="41" t="s">
        <v>184</v>
      </c>
      <c r="C52" s="41">
        <v>2</v>
      </c>
      <c r="D52" s="42">
        <v>47</v>
      </c>
      <c r="E52" s="42">
        <v>0</v>
      </c>
      <c r="F52" s="42">
        <v>0</v>
      </c>
      <c r="G52" s="42">
        <v>0</v>
      </c>
      <c r="H52" s="42">
        <v>47</v>
      </c>
    </row>
    <row r="53" spans="1:8">
      <c r="A53" s="41" t="s">
        <v>185</v>
      </c>
      <c r="B53" s="41" t="s">
        <v>184</v>
      </c>
      <c r="C53" s="41">
        <v>3</v>
      </c>
      <c r="D53" s="42">
        <v>21</v>
      </c>
      <c r="E53" s="42">
        <v>0</v>
      </c>
      <c r="F53" s="42">
        <v>0</v>
      </c>
      <c r="G53" s="42">
        <v>0</v>
      </c>
      <c r="H53" s="42">
        <v>21</v>
      </c>
    </row>
    <row r="54" spans="1:8">
      <c r="A54" s="41" t="s">
        <v>186</v>
      </c>
      <c r="B54" s="41" t="s">
        <v>187</v>
      </c>
      <c r="C54" s="41">
        <v>1</v>
      </c>
      <c r="D54" s="42">
        <v>28</v>
      </c>
      <c r="E54" s="42">
        <v>28</v>
      </c>
      <c r="F54" s="42">
        <v>0</v>
      </c>
      <c r="G54" s="42">
        <v>0</v>
      </c>
      <c r="H54" s="42">
        <v>0</v>
      </c>
    </row>
    <row r="55" spans="1:8">
      <c r="A55" s="41" t="s">
        <v>959</v>
      </c>
      <c r="B55" s="41" t="s">
        <v>187</v>
      </c>
      <c r="C55" s="41">
        <v>2</v>
      </c>
      <c r="D55" s="42">
        <v>47</v>
      </c>
      <c r="E55" s="42">
        <v>47</v>
      </c>
      <c r="F55" s="42">
        <v>0</v>
      </c>
      <c r="G55" s="42">
        <v>0</v>
      </c>
      <c r="H55" s="42">
        <v>0</v>
      </c>
    </row>
    <row r="56" spans="1:8">
      <c r="A56" s="41" t="s">
        <v>188</v>
      </c>
      <c r="B56" s="41" t="s">
        <v>187</v>
      </c>
      <c r="C56" s="41">
        <v>3</v>
      </c>
      <c r="D56" s="42">
        <v>21</v>
      </c>
      <c r="E56" s="42">
        <v>21</v>
      </c>
      <c r="F56" s="42">
        <v>0</v>
      </c>
      <c r="G56" s="42">
        <v>0</v>
      </c>
      <c r="H56" s="42">
        <v>0</v>
      </c>
    </row>
    <row r="57" spans="1:8">
      <c r="A57" s="41" t="s">
        <v>189</v>
      </c>
      <c r="B57" s="41" t="s">
        <v>190</v>
      </c>
      <c r="C57" s="41">
        <v>1</v>
      </c>
      <c r="D57" s="42">
        <v>28</v>
      </c>
      <c r="E57" s="42">
        <v>28</v>
      </c>
      <c r="F57" s="42">
        <v>0</v>
      </c>
      <c r="G57" s="42">
        <v>0</v>
      </c>
      <c r="H57" s="42">
        <v>0</v>
      </c>
    </row>
    <row r="58" spans="1:8">
      <c r="A58" s="41" t="s">
        <v>960</v>
      </c>
      <c r="B58" s="41" t="s">
        <v>190</v>
      </c>
      <c r="C58" s="41">
        <v>2</v>
      </c>
      <c r="D58" s="42">
        <v>47</v>
      </c>
      <c r="E58" s="42">
        <v>47</v>
      </c>
      <c r="F58" s="42">
        <v>0</v>
      </c>
      <c r="G58" s="42">
        <v>0</v>
      </c>
      <c r="H58" s="42">
        <v>0</v>
      </c>
    </row>
    <row r="59" spans="1:8">
      <c r="A59" s="41" t="s">
        <v>191</v>
      </c>
      <c r="B59" s="41" t="s">
        <v>190</v>
      </c>
      <c r="C59" s="41">
        <v>3</v>
      </c>
      <c r="D59" s="42">
        <v>21</v>
      </c>
      <c r="E59" s="42">
        <v>20</v>
      </c>
      <c r="F59" s="42">
        <v>1</v>
      </c>
      <c r="G59" s="42">
        <v>0</v>
      </c>
      <c r="H59" s="42">
        <v>0</v>
      </c>
    </row>
    <row r="60" spans="1:8">
      <c r="A60" s="41" t="s">
        <v>192</v>
      </c>
      <c r="B60" s="41" t="s">
        <v>193</v>
      </c>
      <c r="C60" s="41">
        <v>1</v>
      </c>
      <c r="D60" s="42">
        <v>28</v>
      </c>
      <c r="E60" s="42">
        <v>28</v>
      </c>
      <c r="F60" s="42">
        <v>0</v>
      </c>
      <c r="G60" s="42">
        <v>0</v>
      </c>
      <c r="H60" s="42">
        <v>0</v>
      </c>
    </row>
    <row r="61" spans="1:8">
      <c r="A61" s="41" t="s">
        <v>961</v>
      </c>
      <c r="B61" s="41" t="s">
        <v>193</v>
      </c>
      <c r="C61" s="41">
        <v>2</v>
      </c>
      <c r="D61" s="42">
        <v>47</v>
      </c>
      <c r="E61" s="42">
        <v>47</v>
      </c>
      <c r="F61" s="42">
        <v>0</v>
      </c>
      <c r="G61" s="42">
        <v>0</v>
      </c>
      <c r="H61" s="42">
        <v>0</v>
      </c>
    </row>
    <row r="62" spans="1:8">
      <c r="A62" s="41" t="s">
        <v>194</v>
      </c>
      <c r="B62" s="41" t="s">
        <v>193</v>
      </c>
      <c r="C62" s="41">
        <v>3</v>
      </c>
      <c r="D62" s="42">
        <v>21</v>
      </c>
      <c r="E62" s="42">
        <v>21</v>
      </c>
      <c r="F62" s="42">
        <v>0</v>
      </c>
      <c r="G62" s="42">
        <v>0</v>
      </c>
      <c r="H62" s="42">
        <v>0</v>
      </c>
    </row>
    <row r="63" spans="1:8">
      <c r="A63" s="41" t="s">
        <v>195</v>
      </c>
      <c r="B63" s="41" t="s">
        <v>196</v>
      </c>
      <c r="C63" s="41">
        <v>1</v>
      </c>
      <c r="D63" s="42">
        <v>28</v>
      </c>
      <c r="E63" s="42">
        <v>28</v>
      </c>
      <c r="F63" s="42">
        <v>0</v>
      </c>
      <c r="G63" s="42">
        <v>0</v>
      </c>
      <c r="H63" s="42">
        <v>0</v>
      </c>
    </row>
    <row r="64" spans="1:8">
      <c r="A64" s="41" t="s">
        <v>962</v>
      </c>
      <c r="B64" s="41" t="s">
        <v>196</v>
      </c>
      <c r="C64" s="41">
        <v>2</v>
      </c>
      <c r="D64" s="42">
        <v>47</v>
      </c>
      <c r="E64" s="42">
        <v>47</v>
      </c>
      <c r="F64" s="42">
        <v>0</v>
      </c>
      <c r="G64" s="42">
        <v>0</v>
      </c>
      <c r="H64" s="42">
        <v>0</v>
      </c>
    </row>
    <row r="65" spans="1:8">
      <c r="A65" s="41" t="s">
        <v>197</v>
      </c>
      <c r="B65" s="41" t="s">
        <v>196</v>
      </c>
      <c r="C65" s="41">
        <v>3</v>
      </c>
      <c r="D65" s="42">
        <v>21</v>
      </c>
      <c r="E65" s="42">
        <v>21</v>
      </c>
      <c r="F65" s="42">
        <v>0</v>
      </c>
      <c r="G65" s="42">
        <v>0</v>
      </c>
      <c r="H65" s="42">
        <v>0</v>
      </c>
    </row>
    <row r="66" spans="1:8">
      <c r="A66" s="41" t="s">
        <v>198</v>
      </c>
      <c r="B66" s="41" t="s">
        <v>199</v>
      </c>
      <c r="C66" s="41">
        <v>1</v>
      </c>
      <c r="D66" s="42">
        <v>28</v>
      </c>
      <c r="E66" s="42">
        <v>28</v>
      </c>
      <c r="F66" s="42">
        <v>0</v>
      </c>
      <c r="G66" s="42">
        <v>0</v>
      </c>
      <c r="H66" s="42">
        <v>0</v>
      </c>
    </row>
    <row r="67" spans="1:8">
      <c r="A67" s="41" t="s">
        <v>963</v>
      </c>
      <c r="B67" s="41" t="s">
        <v>199</v>
      </c>
      <c r="C67" s="41">
        <v>2</v>
      </c>
      <c r="D67" s="42">
        <v>47</v>
      </c>
      <c r="E67" s="42">
        <v>47</v>
      </c>
      <c r="F67" s="42">
        <v>0</v>
      </c>
      <c r="G67" s="42">
        <v>0</v>
      </c>
      <c r="H67" s="42">
        <v>0</v>
      </c>
    </row>
    <row r="68" spans="1:8">
      <c r="A68" s="41" t="s">
        <v>200</v>
      </c>
      <c r="B68" s="41" t="s">
        <v>199</v>
      </c>
      <c r="C68" s="41">
        <v>3</v>
      </c>
      <c r="D68" s="42">
        <v>21</v>
      </c>
      <c r="E68" s="42">
        <v>21</v>
      </c>
      <c r="F68" s="42">
        <v>0</v>
      </c>
      <c r="G68" s="42">
        <v>0</v>
      </c>
      <c r="H68" s="42">
        <v>0</v>
      </c>
    </row>
    <row r="69" spans="1:8">
      <c r="A69" s="41" t="s">
        <v>201</v>
      </c>
      <c r="B69" s="41" t="s">
        <v>202</v>
      </c>
      <c r="C69" s="41">
        <v>1</v>
      </c>
      <c r="D69" s="42">
        <v>28</v>
      </c>
      <c r="E69" s="42">
        <v>27</v>
      </c>
      <c r="F69" s="42">
        <v>1</v>
      </c>
      <c r="G69" s="42">
        <v>0</v>
      </c>
      <c r="H69" s="42">
        <v>0</v>
      </c>
    </row>
    <row r="70" spans="1:8">
      <c r="A70" s="41" t="s">
        <v>964</v>
      </c>
      <c r="B70" s="41" t="s">
        <v>202</v>
      </c>
      <c r="C70" s="41">
        <v>2</v>
      </c>
      <c r="D70" s="42">
        <v>47</v>
      </c>
      <c r="E70" s="42">
        <v>47</v>
      </c>
      <c r="F70" s="42">
        <v>0</v>
      </c>
      <c r="G70" s="42">
        <v>0</v>
      </c>
      <c r="H70" s="42">
        <v>0</v>
      </c>
    </row>
    <row r="71" spans="1:8">
      <c r="A71" s="41" t="s">
        <v>203</v>
      </c>
      <c r="B71" s="41" t="s">
        <v>202</v>
      </c>
      <c r="C71" s="41">
        <v>3</v>
      </c>
      <c r="D71" s="42">
        <v>21</v>
      </c>
      <c r="E71" s="42">
        <v>21</v>
      </c>
      <c r="F71" s="42">
        <v>0</v>
      </c>
      <c r="G71" s="42">
        <v>0</v>
      </c>
      <c r="H71" s="42">
        <v>0</v>
      </c>
    </row>
    <row r="72" spans="1:8">
      <c r="A72" s="41" t="s">
        <v>204</v>
      </c>
      <c r="B72" s="41" t="s">
        <v>205</v>
      </c>
      <c r="C72" s="41">
        <v>1</v>
      </c>
      <c r="D72" s="42">
        <v>28</v>
      </c>
      <c r="E72" s="42">
        <v>27</v>
      </c>
      <c r="F72" s="42">
        <v>1</v>
      </c>
      <c r="G72" s="42">
        <v>0</v>
      </c>
      <c r="H72" s="42">
        <v>0</v>
      </c>
    </row>
    <row r="73" spans="1:8">
      <c r="A73" s="41" t="s">
        <v>965</v>
      </c>
      <c r="B73" s="41" t="s">
        <v>205</v>
      </c>
      <c r="C73" s="41">
        <v>2</v>
      </c>
      <c r="D73" s="42">
        <v>47</v>
      </c>
      <c r="E73" s="42">
        <v>46</v>
      </c>
      <c r="F73" s="42">
        <v>1</v>
      </c>
      <c r="G73" s="42">
        <v>0</v>
      </c>
      <c r="H73" s="42">
        <v>0</v>
      </c>
    </row>
    <row r="74" spans="1:8">
      <c r="A74" s="41" t="s">
        <v>206</v>
      </c>
      <c r="B74" s="41" t="s">
        <v>205</v>
      </c>
      <c r="C74" s="41">
        <v>3</v>
      </c>
      <c r="D74" s="42">
        <v>21</v>
      </c>
      <c r="E74" s="42">
        <v>21</v>
      </c>
      <c r="F74" s="42">
        <v>0</v>
      </c>
      <c r="G74" s="42">
        <v>0</v>
      </c>
      <c r="H74" s="42">
        <v>0</v>
      </c>
    </row>
    <row r="75" spans="1:8">
      <c r="A75" s="41" t="s">
        <v>207</v>
      </c>
      <c r="B75" s="41" t="s">
        <v>208</v>
      </c>
      <c r="C75" s="41">
        <v>1</v>
      </c>
      <c r="D75" s="42">
        <v>28</v>
      </c>
      <c r="E75" s="42">
        <v>27</v>
      </c>
      <c r="F75" s="42">
        <v>1</v>
      </c>
      <c r="G75" s="42">
        <v>0</v>
      </c>
      <c r="H75" s="42">
        <v>0</v>
      </c>
    </row>
    <row r="76" spans="1:8">
      <c r="A76" s="41" t="s">
        <v>966</v>
      </c>
      <c r="B76" s="41" t="s">
        <v>208</v>
      </c>
      <c r="C76" s="41">
        <v>2</v>
      </c>
      <c r="D76" s="42">
        <v>47</v>
      </c>
      <c r="E76" s="42">
        <v>46</v>
      </c>
      <c r="F76" s="42">
        <v>1</v>
      </c>
      <c r="G76" s="42">
        <v>0</v>
      </c>
      <c r="H76" s="42">
        <v>0</v>
      </c>
    </row>
    <row r="77" spans="1:8">
      <c r="A77" s="41" t="s">
        <v>209</v>
      </c>
      <c r="B77" s="41" t="s">
        <v>208</v>
      </c>
      <c r="C77" s="41">
        <v>3</v>
      </c>
      <c r="D77" s="42">
        <v>21</v>
      </c>
      <c r="E77" s="42">
        <v>21</v>
      </c>
      <c r="F77" s="42">
        <v>0</v>
      </c>
      <c r="G77" s="42">
        <v>0</v>
      </c>
      <c r="H77" s="42">
        <v>0</v>
      </c>
    </row>
    <row r="78" spans="1:8">
      <c r="A78" s="41" t="s">
        <v>210</v>
      </c>
      <c r="B78" s="41" t="s">
        <v>211</v>
      </c>
      <c r="C78" s="41">
        <v>1</v>
      </c>
      <c r="D78" s="42">
        <v>28</v>
      </c>
      <c r="E78" s="42">
        <v>27</v>
      </c>
      <c r="F78" s="42">
        <v>1</v>
      </c>
      <c r="G78" s="42">
        <v>0</v>
      </c>
      <c r="H78" s="42">
        <v>0</v>
      </c>
    </row>
    <row r="79" spans="1:8">
      <c r="A79" s="41" t="s">
        <v>967</v>
      </c>
      <c r="B79" s="41" t="s">
        <v>211</v>
      </c>
      <c r="C79" s="41">
        <v>2</v>
      </c>
      <c r="D79" s="42">
        <v>47</v>
      </c>
      <c r="E79" s="42">
        <v>46</v>
      </c>
      <c r="F79" s="42">
        <v>1</v>
      </c>
      <c r="G79" s="42">
        <v>0</v>
      </c>
      <c r="H79" s="42">
        <v>0</v>
      </c>
    </row>
    <row r="80" spans="1:8">
      <c r="A80" s="41" t="s">
        <v>212</v>
      </c>
      <c r="B80" s="41" t="s">
        <v>211</v>
      </c>
      <c r="C80" s="41">
        <v>3</v>
      </c>
      <c r="D80" s="42">
        <v>21</v>
      </c>
      <c r="E80" s="42">
        <v>21</v>
      </c>
      <c r="F80" s="42">
        <v>0</v>
      </c>
      <c r="G80" s="42">
        <v>0</v>
      </c>
      <c r="H80" s="42">
        <v>0</v>
      </c>
    </row>
    <row r="81" spans="1:8">
      <c r="A81" s="41" t="s">
        <v>213</v>
      </c>
      <c r="B81" s="41" t="s">
        <v>214</v>
      </c>
      <c r="C81" s="41">
        <v>1</v>
      </c>
      <c r="D81" s="42">
        <v>28</v>
      </c>
      <c r="E81" s="42">
        <v>26</v>
      </c>
      <c r="F81" s="42">
        <v>2</v>
      </c>
      <c r="G81" s="42">
        <v>0</v>
      </c>
      <c r="H81" s="42">
        <v>0</v>
      </c>
    </row>
    <row r="82" spans="1:8">
      <c r="A82" s="41" t="s">
        <v>968</v>
      </c>
      <c r="B82" s="41" t="s">
        <v>214</v>
      </c>
      <c r="C82" s="41">
        <v>2</v>
      </c>
      <c r="D82" s="42">
        <v>47</v>
      </c>
      <c r="E82" s="42">
        <v>47</v>
      </c>
      <c r="F82" s="42">
        <v>0</v>
      </c>
      <c r="G82" s="42">
        <v>0</v>
      </c>
      <c r="H82" s="42">
        <v>0</v>
      </c>
    </row>
    <row r="83" spans="1:8">
      <c r="A83" s="41" t="s">
        <v>215</v>
      </c>
      <c r="B83" s="41" t="s">
        <v>214</v>
      </c>
      <c r="C83" s="41">
        <v>3</v>
      </c>
      <c r="D83" s="42">
        <v>21</v>
      </c>
      <c r="E83" s="42">
        <v>21</v>
      </c>
      <c r="F83" s="42">
        <v>0</v>
      </c>
      <c r="G83" s="42">
        <v>0</v>
      </c>
      <c r="H83" s="42">
        <v>0</v>
      </c>
    </row>
    <row r="84" spans="1:8">
      <c r="A84" s="41" t="s">
        <v>216</v>
      </c>
      <c r="B84" s="41" t="s">
        <v>217</v>
      </c>
      <c r="C84" s="41">
        <v>1</v>
      </c>
      <c r="D84" s="42">
        <v>28</v>
      </c>
      <c r="E84" s="42">
        <v>27</v>
      </c>
      <c r="F84" s="42">
        <v>1</v>
      </c>
      <c r="G84" s="42">
        <v>0</v>
      </c>
      <c r="H84" s="42">
        <v>0</v>
      </c>
    </row>
    <row r="85" spans="1:8">
      <c r="A85" s="41" t="s">
        <v>969</v>
      </c>
      <c r="B85" s="41" t="s">
        <v>217</v>
      </c>
      <c r="C85" s="41">
        <v>2</v>
      </c>
      <c r="D85" s="42">
        <v>47</v>
      </c>
      <c r="E85" s="42">
        <v>47</v>
      </c>
      <c r="F85" s="42">
        <v>0</v>
      </c>
      <c r="G85" s="42">
        <v>0</v>
      </c>
      <c r="H85" s="42">
        <v>0</v>
      </c>
    </row>
    <row r="86" spans="1:8">
      <c r="A86" s="41" t="s">
        <v>218</v>
      </c>
      <c r="B86" s="41" t="s">
        <v>217</v>
      </c>
      <c r="C86" s="41">
        <v>3</v>
      </c>
      <c r="D86" s="42">
        <v>21</v>
      </c>
      <c r="E86" s="42">
        <v>21</v>
      </c>
      <c r="F86" s="42">
        <v>0</v>
      </c>
      <c r="G86" s="42">
        <v>0</v>
      </c>
      <c r="H86" s="42">
        <v>0</v>
      </c>
    </row>
    <row r="87" spans="1:8">
      <c r="A87" s="41" t="s">
        <v>219</v>
      </c>
      <c r="B87" s="41" t="s">
        <v>220</v>
      </c>
      <c r="C87" s="41">
        <v>1</v>
      </c>
      <c r="D87" s="42">
        <v>28</v>
      </c>
      <c r="E87" s="42">
        <v>27</v>
      </c>
      <c r="F87" s="42">
        <v>1</v>
      </c>
      <c r="G87" s="42">
        <v>0</v>
      </c>
      <c r="H87" s="42">
        <v>0</v>
      </c>
    </row>
    <row r="88" spans="1:8">
      <c r="A88" s="41" t="s">
        <v>970</v>
      </c>
      <c r="B88" s="41" t="s">
        <v>220</v>
      </c>
      <c r="C88" s="41">
        <v>2</v>
      </c>
      <c r="D88" s="42">
        <v>47</v>
      </c>
      <c r="E88" s="42">
        <v>47</v>
      </c>
      <c r="F88" s="42">
        <v>0</v>
      </c>
      <c r="G88" s="42">
        <v>0</v>
      </c>
      <c r="H88" s="42">
        <v>0</v>
      </c>
    </row>
    <row r="89" spans="1:8">
      <c r="A89" s="41" t="s">
        <v>221</v>
      </c>
      <c r="B89" s="41" t="s">
        <v>220</v>
      </c>
      <c r="C89" s="41">
        <v>3</v>
      </c>
      <c r="D89" s="42">
        <v>21</v>
      </c>
      <c r="E89" s="42">
        <v>21</v>
      </c>
      <c r="F89" s="42">
        <v>0</v>
      </c>
      <c r="G89" s="42">
        <v>0</v>
      </c>
      <c r="H89" s="42">
        <v>0</v>
      </c>
    </row>
    <row r="90" spans="1:8">
      <c r="A90" s="41" t="s">
        <v>222</v>
      </c>
      <c r="B90" s="41" t="s">
        <v>223</v>
      </c>
      <c r="C90" s="41">
        <v>1</v>
      </c>
      <c r="D90" s="42">
        <v>28</v>
      </c>
      <c r="E90" s="42">
        <v>4</v>
      </c>
      <c r="F90" s="42">
        <v>0</v>
      </c>
      <c r="G90" s="42">
        <v>24</v>
      </c>
      <c r="H90" s="42">
        <v>0</v>
      </c>
    </row>
    <row r="91" spans="1:8">
      <c r="A91" s="41" t="s">
        <v>971</v>
      </c>
      <c r="B91" s="41" t="s">
        <v>223</v>
      </c>
      <c r="C91" s="41">
        <v>2</v>
      </c>
      <c r="D91" s="42">
        <v>47</v>
      </c>
      <c r="E91" s="42">
        <v>6</v>
      </c>
      <c r="F91" s="42">
        <v>0</v>
      </c>
      <c r="G91" s="42">
        <v>41</v>
      </c>
      <c r="H91" s="42">
        <v>0</v>
      </c>
    </row>
    <row r="92" spans="1:8">
      <c r="A92" s="41" t="s">
        <v>224</v>
      </c>
      <c r="B92" s="41" t="s">
        <v>223</v>
      </c>
      <c r="C92" s="41">
        <v>3</v>
      </c>
      <c r="D92" s="42">
        <v>21</v>
      </c>
      <c r="E92" s="42">
        <v>4</v>
      </c>
      <c r="F92" s="42">
        <v>0</v>
      </c>
      <c r="G92" s="42">
        <v>17</v>
      </c>
      <c r="H92" s="42">
        <v>0</v>
      </c>
    </row>
    <row r="93" spans="1:8">
      <c r="A93" s="41" t="s">
        <v>225</v>
      </c>
      <c r="B93" s="41" t="s">
        <v>226</v>
      </c>
      <c r="C93" s="41">
        <v>1</v>
      </c>
      <c r="D93" s="42">
        <v>28</v>
      </c>
      <c r="E93" s="42">
        <v>26</v>
      </c>
      <c r="F93" s="42">
        <v>1</v>
      </c>
      <c r="G93" s="42">
        <v>1</v>
      </c>
      <c r="H93" s="42">
        <v>0</v>
      </c>
    </row>
    <row r="94" spans="1:8">
      <c r="A94" s="41" t="s">
        <v>972</v>
      </c>
      <c r="B94" s="41" t="s">
        <v>226</v>
      </c>
      <c r="C94" s="41">
        <v>2</v>
      </c>
      <c r="D94" s="42">
        <v>47</v>
      </c>
      <c r="E94" s="42">
        <v>45</v>
      </c>
      <c r="F94" s="42">
        <v>0</v>
      </c>
      <c r="G94" s="42">
        <v>2</v>
      </c>
      <c r="H94" s="42">
        <v>0</v>
      </c>
    </row>
    <row r="95" spans="1:8">
      <c r="A95" s="41" t="s">
        <v>227</v>
      </c>
      <c r="B95" s="41" t="s">
        <v>226</v>
      </c>
      <c r="C95" s="41">
        <v>3</v>
      </c>
      <c r="D95" s="42">
        <v>21</v>
      </c>
      <c r="E95" s="42">
        <v>20</v>
      </c>
      <c r="F95" s="42">
        <v>0</v>
      </c>
      <c r="G95" s="42">
        <v>1</v>
      </c>
      <c r="H95" s="42">
        <v>0</v>
      </c>
    </row>
    <row r="96" spans="1:8">
      <c r="A96" s="41" t="s">
        <v>228</v>
      </c>
      <c r="B96" s="41" t="s">
        <v>229</v>
      </c>
      <c r="C96" s="41">
        <v>1</v>
      </c>
      <c r="D96" s="42">
        <v>28</v>
      </c>
      <c r="E96" s="42">
        <v>0</v>
      </c>
      <c r="F96" s="42">
        <v>0</v>
      </c>
      <c r="G96" s="42">
        <v>0</v>
      </c>
      <c r="H96" s="42">
        <v>28</v>
      </c>
    </row>
    <row r="97" spans="1:8">
      <c r="A97" s="41" t="s">
        <v>973</v>
      </c>
      <c r="B97" s="41" t="s">
        <v>229</v>
      </c>
      <c r="C97" s="41">
        <v>2</v>
      </c>
      <c r="D97" s="42">
        <v>47</v>
      </c>
      <c r="E97" s="42">
        <v>0</v>
      </c>
      <c r="F97" s="42">
        <v>0</v>
      </c>
      <c r="G97" s="42">
        <v>0</v>
      </c>
      <c r="H97" s="42">
        <v>47</v>
      </c>
    </row>
    <row r="98" spans="1:8">
      <c r="A98" s="41" t="s">
        <v>230</v>
      </c>
      <c r="B98" s="41" t="s">
        <v>229</v>
      </c>
      <c r="C98" s="41">
        <v>3</v>
      </c>
      <c r="D98" s="42">
        <v>21</v>
      </c>
      <c r="E98" s="42">
        <v>0</v>
      </c>
      <c r="F98" s="42">
        <v>0</v>
      </c>
      <c r="G98" s="42">
        <v>0</v>
      </c>
      <c r="H98" s="42">
        <v>21</v>
      </c>
    </row>
    <row r="99" spans="1:8">
      <c r="A99" s="41" t="s">
        <v>231</v>
      </c>
      <c r="B99" s="41" t="s">
        <v>232</v>
      </c>
      <c r="C99" s="41">
        <v>1</v>
      </c>
      <c r="D99" s="42">
        <v>28</v>
      </c>
      <c r="E99" s="42">
        <v>0</v>
      </c>
      <c r="F99" s="42">
        <v>0</v>
      </c>
      <c r="G99" s="42">
        <v>0</v>
      </c>
      <c r="H99" s="42">
        <v>28</v>
      </c>
    </row>
    <row r="100" spans="1:8">
      <c r="A100" s="41" t="s">
        <v>974</v>
      </c>
      <c r="B100" s="41" t="s">
        <v>232</v>
      </c>
      <c r="C100" s="41">
        <v>2</v>
      </c>
      <c r="D100" s="42">
        <v>47</v>
      </c>
      <c r="E100" s="42">
        <v>0</v>
      </c>
      <c r="F100" s="42">
        <v>0</v>
      </c>
      <c r="G100" s="42">
        <v>0</v>
      </c>
      <c r="H100" s="42">
        <v>47</v>
      </c>
    </row>
    <row r="101" spans="1:8">
      <c r="A101" s="41" t="s">
        <v>233</v>
      </c>
      <c r="B101" s="41" t="s">
        <v>232</v>
      </c>
      <c r="C101" s="41">
        <v>3</v>
      </c>
      <c r="D101" s="42">
        <v>21</v>
      </c>
      <c r="E101" s="42">
        <v>0</v>
      </c>
      <c r="F101" s="42">
        <v>0</v>
      </c>
      <c r="G101" s="42">
        <v>0</v>
      </c>
      <c r="H101" s="42">
        <v>21</v>
      </c>
    </row>
    <row r="102" spans="1:8">
      <c r="A102" s="41" t="s">
        <v>234</v>
      </c>
      <c r="B102" s="41" t="s">
        <v>235</v>
      </c>
      <c r="C102" s="41">
        <v>1</v>
      </c>
      <c r="D102" s="42">
        <v>28</v>
      </c>
      <c r="E102" s="42">
        <v>27</v>
      </c>
      <c r="F102" s="42">
        <v>1</v>
      </c>
      <c r="G102" s="42">
        <v>0</v>
      </c>
      <c r="H102" s="42">
        <v>0</v>
      </c>
    </row>
    <row r="103" spans="1:8">
      <c r="A103" s="41" t="s">
        <v>975</v>
      </c>
      <c r="B103" s="41" t="s">
        <v>235</v>
      </c>
      <c r="C103" s="41">
        <v>2</v>
      </c>
      <c r="D103" s="42">
        <v>47</v>
      </c>
      <c r="E103" s="42">
        <v>45</v>
      </c>
      <c r="F103" s="42">
        <v>2</v>
      </c>
      <c r="G103" s="42">
        <v>0</v>
      </c>
      <c r="H103" s="42">
        <v>0</v>
      </c>
    </row>
    <row r="104" spans="1:8">
      <c r="A104" s="41" t="s">
        <v>236</v>
      </c>
      <c r="B104" s="41" t="s">
        <v>235</v>
      </c>
      <c r="C104" s="41">
        <v>3</v>
      </c>
      <c r="D104" s="42">
        <v>21</v>
      </c>
      <c r="E104" s="42">
        <v>21</v>
      </c>
      <c r="F104" s="42">
        <v>0</v>
      </c>
      <c r="G104" s="42">
        <v>0</v>
      </c>
      <c r="H104" s="42">
        <v>0</v>
      </c>
    </row>
    <row r="105" spans="1:8">
      <c r="A105" s="41" t="s">
        <v>237</v>
      </c>
      <c r="B105" s="41" t="s">
        <v>238</v>
      </c>
      <c r="C105" s="41">
        <v>1</v>
      </c>
      <c r="D105" s="42">
        <v>28</v>
      </c>
      <c r="E105" s="42">
        <v>27</v>
      </c>
      <c r="F105" s="42">
        <v>1</v>
      </c>
      <c r="G105" s="42">
        <v>0</v>
      </c>
      <c r="H105" s="42">
        <v>0</v>
      </c>
    </row>
    <row r="106" spans="1:8">
      <c r="A106" s="41" t="s">
        <v>976</v>
      </c>
      <c r="B106" s="41" t="s">
        <v>238</v>
      </c>
      <c r="C106" s="41">
        <v>2</v>
      </c>
      <c r="D106" s="42">
        <v>47</v>
      </c>
      <c r="E106" s="42">
        <v>46</v>
      </c>
      <c r="F106" s="42">
        <v>1</v>
      </c>
      <c r="G106" s="42">
        <v>0</v>
      </c>
      <c r="H106" s="42">
        <v>0</v>
      </c>
    </row>
    <row r="107" spans="1:8">
      <c r="A107" s="41" t="s">
        <v>239</v>
      </c>
      <c r="B107" s="41" t="s">
        <v>238</v>
      </c>
      <c r="C107" s="41">
        <v>3</v>
      </c>
      <c r="D107" s="42">
        <v>21</v>
      </c>
      <c r="E107" s="42">
        <v>21</v>
      </c>
      <c r="F107" s="42">
        <v>0</v>
      </c>
      <c r="G107" s="42">
        <v>0</v>
      </c>
      <c r="H107" s="42">
        <v>0</v>
      </c>
    </row>
    <row r="108" spans="1:8">
      <c r="A108" s="41" t="s">
        <v>240</v>
      </c>
      <c r="B108" s="41" t="s">
        <v>241</v>
      </c>
      <c r="C108" s="41">
        <v>1</v>
      </c>
      <c r="D108" s="42">
        <v>28</v>
      </c>
      <c r="E108" s="42">
        <v>27</v>
      </c>
      <c r="F108" s="42">
        <v>1</v>
      </c>
      <c r="G108" s="42">
        <v>0</v>
      </c>
      <c r="H108" s="42">
        <v>0</v>
      </c>
    </row>
    <row r="109" spans="1:8">
      <c r="A109" s="41" t="s">
        <v>977</v>
      </c>
      <c r="B109" s="41" t="s">
        <v>241</v>
      </c>
      <c r="C109" s="41">
        <v>2</v>
      </c>
      <c r="D109" s="42">
        <v>47</v>
      </c>
      <c r="E109" s="42">
        <v>46</v>
      </c>
      <c r="F109" s="42">
        <v>1</v>
      </c>
      <c r="G109" s="42">
        <v>0</v>
      </c>
      <c r="H109" s="42">
        <v>0</v>
      </c>
    </row>
    <row r="110" spans="1:8">
      <c r="A110" s="41" t="s">
        <v>242</v>
      </c>
      <c r="B110" s="41" t="s">
        <v>241</v>
      </c>
      <c r="C110" s="41">
        <v>3</v>
      </c>
      <c r="D110" s="42">
        <v>21</v>
      </c>
      <c r="E110" s="42">
        <v>20</v>
      </c>
      <c r="F110" s="42">
        <v>1</v>
      </c>
      <c r="G110" s="42">
        <v>0</v>
      </c>
      <c r="H110" s="42">
        <v>0</v>
      </c>
    </row>
    <row r="111" spans="1:8">
      <c r="A111" s="41" t="s">
        <v>243</v>
      </c>
      <c r="B111" s="41" t="s">
        <v>244</v>
      </c>
      <c r="C111" s="41">
        <v>1</v>
      </c>
      <c r="D111" s="42">
        <v>28</v>
      </c>
      <c r="E111" s="42">
        <v>26</v>
      </c>
      <c r="F111" s="42">
        <v>2</v>
      </c>
      <c r="G111" s="42">
        <v>0</v>
      </c>
      <c r="H111" s="42">
        <v>0</v>
      </c>
    </row>
    <row r="112" spans="1:8">
      <c r="A112" s="41" t="s">
        <v>978</v>
      </c>
      <c r="B112" s="41" t="s">
        <v>244</v>
      </c>
      <c r="C112" s="41">
        <v>2</v>
      </c>
      <c r="D112" s="42">
        <v>47</v>
      </c>
      <c r="E112" s="42">
        <v>42</v>
      </c>
      <c r="F112" s="42">
        <v>5</v>
      </c>
      <c r="G112" s="42">
        <v>0</v>
      </c>
      <c r="H112" s="42">
        <v>0</v>
      </c>
    </row>
    <row r="113" spans="1:8">
      <c r="A113" s="41" t="s">
        <v>245</v>
      </c>
      <c r="B113" s="41" t="s">
        <v>244</v>
      </c>
      <c r="C113" s="41">
        <v>3</v>
      </c>
      <c r="D113" s="42">
        <v>21</v>
      </c>
      <c r="E113" s="42">
        <v>20</v>
      </c>
      <c r="F113" s="42">
        <v>1</v>
      </c>
      <c r="G113" s="42">
        <v>0</v>
      </c>
      <c r="H113" s="42">
        <v>0</v>
      </c>
    </row>
    <row r="114" spans="1:8">
      <c r="A114" s="41" t="s">
        <v>246</v>
      </c>
      <c r="B114" s="41" t="s">
        <v>247</v>
      </c>
      <c r="C114" s="41">
        <v>1</v>
      </c>
      <c r="D114" s="42">
        <v>28</v>
      </c>
      <c r="E114" s="42">
        <v>0</v>
      </c>
      <c r="F114" s="42">
        <v>0</v>
      </c>
      <c r="G114" s="42">
        <v>0</v>
      </c>
      <c r="H114" s="42">
        <v>28</v>
      </c>
    </row>
    <row r="115" spans="1:8">
      <c r="A115" s="41" t="s">
        <v>979</v>
      </c>
      <c r="B115" s="41" t="s">
        <v>247</v>
      </c>
      <c r="C115" s="41">
        <v>2</v>
      </c>
      <c r="D115" s="42">
        <v>47</v>
      </c>
      <c r="E115" s="42">
        <v>0</v>
      </c>
      <c r="F115" s="42">
        <v>0</v>
      </c>
      <c r="G115" s="42">
        <v>0</v>
      </c>
      <c r="H115" s="42">
        <v>47</v>
      </c>
    </row>
    <row r="116" spans="1:8">
      <c r="A116" s="41" t="s">
        <v>248</v>
      </c>
      <c r="B116" s="41" t="s">
        <v>247</v>
      </c>
      <c r="C116" s="41">
        <v>3</v>
      </c>
      <c r="D116" s="42">
        <v>21</v>
      </c>
      <c r="E116" s="42">
        <v>0</v>
      </c>
      <c r="F116" s="42">
        <v>0</v>
      </c>
      <c r="G116" s="42">
        <v>0</v>
      </c>
      <c r="H116" s="42">
        <v>21</v>
      </c>
    </row>
    <row r="117" spans="1:8">
      <c r="A117" s="41" t="s">
        <v>249</v>
      </c>
      <c r="B117" s="41" t="s">
        <v>250</v>
      </c>
      <c r="C117" s="41">
        <v>1</v>
      </c>
      <c r="D117" s="42">
        <v>28</v>
      </c>
      <c r="E117" s="42">
        <v>28</v>
      </c>
      <c r="F117" s="42">
        <v>0</v>
      </c>
      <c r="G117" s="42">
        <v>0</v>
      </c>
      <c r="H117" s="42">
        <v>0</v>
      </c>
    </row>
    <row r="118" spans="1:8">
      <c r="A118" s="41" t="s">
        <v>980</v>
      </c>
      <c r="B118" s="41" t="s">
        <v>250</v>
      </c>
      <c r="C118" s="41">
        <v>2</v>
      </c>
      <c r="D118" s="42">
        <v>47</v>
      </c>
      <c r="E118" s="42">
        <v>47</v>
      </c>
      <c r="F118" s="42">
        <v>0</v>
      </c>
      <c r="G118" s="42">
        <v>0</v>
      </c>
      <c r="H118" s="42">
        <v>0</v>
      </c>
    </row>
    <row r="119" spans="1:8">
      <c r="A119" s="41" t="s">
        <v>251</v>
      </c>
      <c r="B119" s="41" t="s">
        <v>250</v>
      </c>
      <c r="C119" s="41">
        <v>3</v>
      </c>
      <c r="D119" s="42">
        <v>21</v>
      </c>
      <c r="E119" s="42">
        <v>21</v>
      </c>
      <c r="F119" s="42">
        <v>0</v>
      </c>
      <c r="G119" s="42">
        <v>0</v>
      </c>
      <c r="H119" s="42">
        <v>0</v>
      </c>
    </row>
    <row r="120" spans="1:8">
      <c r="A120" s="41" t="s">
        <v>252</v>
      </c>
      <c r="B120" s="41" t="s">
        <v>253</v>
      </c>
      <c r="C120" s="41">
        <v>1</v>
      </c>
      <c r="D120" s="42">
        <v>28</v>
      </c>
      <c r="E120" s="42">
        <v>27</v>
      </c>
      <c r="F120" s="42">
        <v>1</v>
      </c>
      <c r="G120" s="42">
        <v>0</v>
      </c>
      <c r="H120" s="42">
        <v>0</v>
      </c>
    </row>
    <row r="121" spans="1:8">
      <c r="A121" s="41" t="s">
        <v>981</v>
      </c>
      <c r="B121" s="41" t="s">
        <v>253</v>
      </c>
      <c r="C121" s="41">
        <v>2</v>
      </c>
      <c r="D121" s="42">
        <v>47</v>
      </c>
      <c r="E121" s="42">
        <v>46</v>
      </c>
      <c r="F121" s="42">
        <v>1</v>
      </c>
      <c r="G121" s="42">
        <v>0</v>
      </c>
      <c r="H121" s="42">
        <v>0</v>
      </c>
    </row>
    <row r="122" spans="1:8">
      <c r="A122" s="41" t="s">
        <v>254</v>
      </c>
      <c r="B122" s="41" t="s">
        <v>253</v>
      </c>
      <c r="C122" s="41">
        <v>3</v>
      </c>
      <c r="D122" s="42">
        <v>21</v>
      </c>
      <c r="E122" s="42">
        <v>20</v>
      </c>
      <c r="F122" s="42">
        <v>1</v>
      </c>
      <c r="G122" s="42">
        <v>0</v>
      </c>
      <c r="H122" s="42">
        <v>0</v>
      </c>
    </row>
    <row r="123" spans="1:8">
      <c r="A123" s="41" t="s">
        <v>255</v>
      </c>
      <c r="B123" s="41" t="s">
        <v>256</v>
      </c>
      <c r="C123" s="41">
        <v>1</v>
      </c>
      <c r="D123" s="42">
        <v>28</v>
      </c>
      <c r="E123" s="42">
        <v>27</v>
      </c>
      <c r="F123" s="42">
        <v>1</v>
      </c>
      <c r="G123" s="42">
        <v>0</v>
      </c>
      <c r="H123" s="42">
        <v>0</v>
      </c>
    </row>
    <row r="124" spans="1:8">
      <c r="A124" s="41" t="s">
        <v>982</v>
      </c>
      <c r="B124" s="41" t="s">
        <v>256</v>
      </c>
      <c r="C124" s="41">
        <v>2</v>
      </c>
      <c r="D124" s="42">
        <v>47</v>
      </c>
      <c r="E124" s="42">
        <v>43</v>
      </c>
      <c r="F124" s="42">
        <v>4</v>
      </c>
      <c r="G124" s="42">
        <v>0</v>
      </c>
      <c r="H124" s="42">
        <v>0</v>
      </c>
    </row>
    <row r="125" spans="1:8">
      <c r="A125" s="41" t="s">
        <v>257</v>
      </c>
      <c r="B125" s="41" t="s">
        <v>256</v>
      </c>
      <c r="C125" s="41">
        <v>3</v>
      </c>
      <c r="D125" s="42">
        <v>21</v>
      </c>
      <c r="E125" s="42">
        <v>20</v>
      </c>
      <c r="F125" s="42">
        <v>1</v>
      </c>
      <c r="G125" s="42">
        <v>0</v>
      </c>
      <c r="H125" s="42">
        <v>0</v>
      </c>
    </row>
    <row r="126" spans="1:8">
      <c r="A126" s="41" t="s">
        <v>258</v>
      </c>
      <c r="B126" s="41" t="s">
        <v>259</v>
      </c>
      <c r="C126" s="41">
        <v>1</v>
      </c>
      <c r="D126" s="42">
        <v>28</v>
      </c>
      <c r="E126" s="42">
        <v>28</v>
      </c>
      <c r="F126" s="42">
        <v>0</v>
      </c>
      <c r="G126" s="42">
        <v>0</v>
      </c>
      <c r="H126" s="42">
        <v>0</v>
      </c>
    </row>
    <row r="127" spans="1:8">
      <c r="A127" s="41" t="s">
        <v>983</v>
      </c>
      <c r="B127" s="41" t="s">
        <v>259</v>
      </c>
      <c r="C127" s="41">
        <v>2</v>
      </c>
      <c r="D127" s="42">
        <v>47</v>
      </c>
      <c r="E127" s="42">
        <v>46</v>
      </c>
      <c r="F127" s="42">
        <v>1</v>
      </c>
      <c r="G127" s="42">
        <v>0</v>
      </c>
      <c r="H127" s="42">
        <v>0</v>
      </c>
    </row>
    <row r="128" spans="1:8">
      <c r="A128" s="41" t="s">
        <v>260</v>
      </c>
      <c r="B128" s="41" t="s">
        <v>259</v>
      </c>
      <c r="C128" s="41">
        <v>3</v>
      </c>
      <c r="D128" s="42">
        <v>21</v>
      </c>
      <c r="E128" s="42">
        <v>21</v>
      </c>
      <c r="F128" s="42">
        <v>0</v>
      </c>
      <c r="G128" s="42">
        <v>0</v>
      </c>
      <c r="H128" s="42">
        <v>0</v>
      </c>
    </row>
    <row r="129" spans="1:8">
      <c r="A129" s="41" t="s">
        <v>261</v>
      </c>
      <c r="B129" s="41" t="s">
        <v>262</v>
      </c>
      <c r="C129" s="41">
        <v>1</v>
      </c>
      <c r="D129" s="42">
        <v>28</v>
      </c>
      <c r="E129" s="42">
        <v>27</v>
      </c>
      <c r="F129" s="42">
        <v>1</v>
      </c>
      <c r="G129" s="42">
        <v>0</v>
      </c>
      <c r="H129" s="42">
        <v>0</v>
      </c>
    </row>
    <row r="130" spans="1:8">
      <c r="A130" s="41" t="s">
        <v>984</v>
      </c>
      <c r="B130" s="41" t="s">
        <v>262</v>
      </c>
      <c r="C130" s="41">
        <v>2</v>
      </c>
      <c r="D130" s="42">
        <v>47</v>
      </c>
      <c r="E130" s="42">
        <v>45</v>
      </c>
      <c r="F130" s="42">
        <v>2</v>
      </c>
      <c r="G130" s="42">
        <v>0</v>
      </c>
      <c r="H130" s="42">
        <v>0</v>
      </c>
    </row>
    <row r="131" spans="1:8">
      <c r="A131" s="41" t="s">
        <v>263</v>
      </c>
      <c r="B131" s="41" t="s">
        <v>262</v>
      </c>
      <c r="C131" s="41">
        <v>3</v>
      </c>
      <c r="D131" s="42">
        <v>21</v>
      </c>
      <c r="E131" s="42">
        <v>21</v>
      </c>
      <c r="F131" s="42">
        <v>0</v>
      </c>
      <c r="G131" s="42">
        <v>0</v>
      </c>
      <c r="H131" s="42">
        <v>0</v>
      </c>
    </row>
    <row r="132" spans="1:8">
      <c r="A132" s="41" t="s">
        <v>264</v>
      </c>
      <c r="B132" s="41" t="s">
        <v>265</v>
      </c>
      <c r="C132" s="41">
        <v>1</v>
      </c>
      <c r="D132" s="42">
        <v>28</v>
      </c>
      <c r="E132" s="42">
        <v>0</v>
      </c>
      <c r="F132" s="42">
        <v>0</v>
      </c>
      <c r="G132" s="42">
        <v>0</v>
      </c>
      <c r="H132" s="42">
        <v>28</v>
      </c>
    </row>
    <row r="133" spans="1:8">
      <c r="A133" s="41" t="s">
        <v>985</v>
      </c>
      <c r="B133" s="41" t="s">
        <v>265</v>
      </c>
      <c r="C133" s="41">
        <v>2</v>
      </c>
      <c r="D133" s="42">
        <v>47</v>
      </c>
      <c r="E133" s="42">
        <v>0</v>
      </c>
      <c r="F133" s="42">
        <v>0</v>
      </c>
      <c r="G133" s="42">
        <v>0</v>
      </c>
      <c r="H133" s="42">
        <v>47</v>
      </c>
    </row>
    <row r="134" spans="1:8">
      <c r="A134" s="41" t="s">
        <v>266</v>
      </c>
      <c r="B134" s="41" t="s">
        <v>265</v>
      </c>
      <c r="C134" s="41">
        <v>3</v>
      </c>
      <c r="D134" s="42">
        <v>21</v>
      </c>
      <c r="E134" s="42">
        <v>0</v>
      </c>
      <c r="F134" s="42">
        <v>0</v>
      </c>
      <c r="G134" s="42">
        <v>0</v>
      </c>
      <c r="H134" s="42">
        <v>21</v>
      </c>
    </row>
    <row r="135" spans="1:8">
      <c r="A135" s="41" t="s">
        <v>267</v>
      </c>
      <c r="B135" s="41" t="s">
        <v>268</v>
      </c>
      <c r="C135" s="41">
        <v>1</v>
      </c>
      <c r="D135" s="42">
        <v>28</v>
      </c>
      <c r="E135" s="42">
        <v>0</v>
      </c>
      <c r="F135" s="42">
        <v>0</v>
      </c>
      <c r="G135" s="42">
        <v>0</v>
      </c>
      <c r="H135" s="42">
        <v>28</v>
      </c>
    </row>
    <row r="136" spans="1:8">
      <c r="A136" s="41" t="s">
        <v>986</v>
      </c>
      <c r="B136" s="41" t="s">
        <v>268</v>
      </c>
      <c r="C136" s="41">
        <v>2</v>
      </c>
      <c r="D136" s="42">
        <v>47</v>
      </c>
      <c r="E136" s="42">
        <v>0</v>
      </c>
      <c r="F136" s="42">
        <v>0</v>
      </c>
      <c r="G136" s="42">
        <v>0</v>
      </c>
      <c r="H136" s="42">
        <v>47</v>
      </c>
    </row>
    <row r="137" spans="1:8">
      <c r="A137" s="41" t="s">
        <v>269</v>
      </c>
      <c r="B137" s="41" t="s">
        <v>268</v>
      </c>
      <c r="C137" s="41">
        <v>3</v>
      </c>
      <c r="D137" s="42">
        <v>21</v>
      </c>
      <c r="E137" s="42">
        <v>0</v>
      </c>
      <c r="F137" s="42">
        <v>0</v>
      </c>
      <c r="G137" s="42">
        <v>0</v>
      </c>
      <c r="H137" s="42">
        <v>21</v>
      </c>
    </row>
    <row r="138" spans="1:8">
      <c r="A138" s="41" t="s">
        <v>270</v>
      </c>
      <c r="B138" s="41" t="s">
        <v>271</v>
      </c>
      <c r="C138" s="41">
        <v>1</v>
      </c>
      <c r="D138" s="42">
        <v>28</v>
      </c>
      <c r="E138" s="42">
        <v>28</v>
      </c>
      <c r="F138" s="42">
        <v>0</v>
      </c>
      <c r="G138" s="42">
        <v>0</v>
      </c>
      <c r="H138" s="42">
        <v>0</v>
      </c>
    </row>
    <row r="139" spans="1:8">
      <c r="A139" s="41" t="s">
        <v>987</v>
      </c>
      <c r="B139" s="41" t="s">
        <v>271</v>
      </c>
      <c r="C139" s="41">
        <v>2</v>
      </c>
      <c r="D139" s="42">
        <v>47</v>
      </c>
      <c r="E139" s="42">
        <v>47</v>
      </c>
      <c r="F139" s="42">
        <v>0</v>
      </c>
      <c r="G139" s="42">
        <v>0</v>
      </c>
      <c r="H139" s="42">
        <v>0</v>
      </c>
    </row>
    <row r="140" spans="1:8">
      <c r="A140" s="41" t="s">
        <v>272</v>
      </c>
      <c r="B140" s="41" t="s">
        <v>271</v>
      </c>
      <c r="C140" s="41">
        <v>3</v>
      </c>
      <c r="D140" s="42">
        <v>21</v>
      </c>
      <c r="E140" s="42">
        <v>21</v>
      </c>
      <c r="F140" s="42">
        <v>0</v>
      </c>
      <c r="G140" s="42">
        <v>0</v>
      </c>
      <c r="H140" s="42">
        <v>0</v>
      </c>
    </row>
    <row r="141" spans="1:8">
      <c r="A141" s="41" t="s">
        <v>273</v>
      </c>
      <c r="B141" s="41" t="s">
        <v>274</v>
      </c>
      <c r="C141" s="41">
        <v>1</v>
      </c>
      <c r="D141" s="42">
        <v>28</v>
      </c>
      <c r="E141" s="42">
        <v>0</v>
      </c>
      <c r="F141" s="42">
        <v>0</v>
      </c>
      <c r="G141" s="42">
        <v>0</v>
      </c>
      <c r="H141" s="42">
        <v>28</v>
      </c>
    </row>
    <row r="142" spans="1:8">
      <c r="A142" s="41" t="s">
        <v>988</v>
      </c>
      <c r="B142" s="41" t="s">
        <v>274</v>
      </c>
      <c r="C142" s="41">
        <v>2</v>
      </c>
      <c r="D142" s="42">
        <v>47</v>
      </c>
      <c r="E142" s="42">
        <v>0</v>
      </c>
      <c r="F142" s="42">
        <v>0</v>
      </c>
      <c r="G142" s="42">
        <v>0</v>
      </c>
      <c r="H142" s="42">
        <v>47</v>
      </c>
    </row>
    <row r="143" spans="1:8">
      <c r="A143" s="41" t="s">
        <v>275</v>
      </c>
      <c r="B143" s="41" t="s">
        <v>274</v>
      </c>
      <c r="C143" s="41">
        <v>3</v>
      </c>
      <c r="D143" s="42">
        <v>21</v>
      </c>
      <c r="E143" s="42">
        <v>0</v>
      </c>
      <c r="F143" s="42">
        <v>0</v>
      </c>
      <c r="G143" s="42">
        <v>0</v>
      </c>
      <c r="H143" s="42">
        <v>21</v>
      </c>
    </row>
    <row r="144" spans="1:8">
      <c r="A144" s="41" t="s">
        <v>276</v>
      </c>
      <c r="B144" s="41" t="s">
        <v>277</v>
      </c>
      <c r="C144" s="41">
        <v>1</v>
      </c>
      <c r="D144" s="42">
        <v>28</v>
      </c>
      <c r="E144" s="42">
        <v>28</v>
      </c>
      <c r="F144" s="42">
        <v>0</v>
      </c>
      <c r="G144" s="42">
        <v>0</v>
      </c>
      <c r="H144" s="42">
        <v>0</v>
      </c>
    </row>
    <row r="145" spans="1:8">
      <c r="A145" s="41" t="s">
        <v>989</v>
      </c>
      <c r="B145" s="41" t="s">
        <v>277</v>
      </c>
      <c r="C145" s="41">
        <v>2</v>
      </c>
      <c r="D145" s="42">
        <v>47</v>
      </c>
      <c r="E145" s="42">
        <v>47</v>
      </c>
      <c r="F145" s="42">
        <v>0</v>
      </c>
      <c r="G145" s="42">
        <v>0</v>
      </c>
      <c r="H145" s="42">
        <v>0</v>
      </c>
    </row>
    <row r="146" spans="1:8">
      <c r="A146" s="41" t="s">
        <v>278</v>
      </c>
      <c r="B146" s="41" t="s">
        <v>277</v>
      </c>
      <c r="C146" s="41">
        <v>3</v>
      </c>
      <c r="D146" s="42">
        <v>21</v>
      </c>
      <c r="E146" s="42">
        <v>21</v>
      </c>
      <c r="F146" s="42">
        <v>0</v>
      </c>
      <c r="G146" s="42">
        <v>0</v>
      </c>
      <c r="H146" s="42">
        <v>0</v>
      </c>
    </row>
    <row r="147" spans="1:8">
      <c r="A147" s="41" t="s">
        <v>279</v>
      </c>
      <c r="B147" s="41" t="s">
        <v>280</v>
      </c>
      <c r="C147" s="41">
        <v>1</v>
      </c>
      <c r="D147" s="42">
        <v>28</v>
      </c>
      <c r="E147" s="42">
        <v>0</v>
      </c>
      <c r="F147" s="42">
        <v>0</v>
      </c>
      <c r="G147" s="42">
        <v>0</v>
      </c>
      <c r="H147" s="42">
        <v>28</v>
      </c>
    </row>
    <row r="148" spans="1:8">
      <c r="A148" s="41" t="s">
        <v>990</v>
      </c>
      <c r="B148" s="41" t="s">
        <v>280</v>
      </c>
      <c r="C148" s="41">
        <v>2</v>
      </c>
      <c r="D148" s="42">
        <v>47</v>
      </c>
      <c r="E148" s="42">
        <v>0</v>
      </c>
      <c r="F148" s="42">
        <v>0</v>
      </c>
      <c r="G148" s="42">
        <v>0</v>
      </c>
      <c r="H148" s="42">
        <v>47</v>
      </c>
    </row>
    <row r="149" spans="1:8">
      <c r="A149" s="41" t="s">
        <v>281</v>
      </c>
      <c r="B149" s="41" t="s">
        <v>280</v>
      </c>
      <c r="C149" s="41">
        <v>3</v>
      </c>
      <c r="D149" s="42">
        <v>21</v>
      </c>
      <c r="E149" s="42">
        <v>0</v>
      </c>
      <c r="F149" s="42">
        <v>0</v>
      </c>
      <c r="G149" s="42">
        <v>0</v>
      </c>
      <c r="H149" s="42">
        <v>21</v>
      </c>
    </row>
    <row r="150" spans="1:8">
      <c r="A150" s="41" t="s">
        <v>282</v>
      </c>
      <c r="B150" s="41" t="s">
        <v>283</v>
      </c>
      <c r="C150" s="41">
        <v>1</v>
      </c>
      <c r="D150" s="42">
        <v>28</v>
      </c>
      <c r="E150" s="42">
        <v>0</v>
      </c>
      <c r="F150" s="42">
        <v>0</v>
      </c>
      <c r="G150" s="42">
        <v>0</v>
      </c>
      <c r="H150" s="42">
        <v>28</v>
      </c>
    </row>
    <row r="151" spans="1:8">
      <c r="A151" s="41" t="s">
        <v>991</v>
      </c>
      <c r="B151" s="41" t="s">
        <v>283</v>
      </c>
      <c r="C151" s="41">
        <v>2</v>
      </c>
      <c r="D151" s="42">
        <v>47</v>
      </c>
      <c r="E151" s="42">
        <v>0</v>
      </c>
      <c r="F151" s="42">
        <v>0</v>
      </c>
      <c r="G151" s="42">
        <v>0</v>
      </c>
      <c r="H151" s="42">
        <v>47</v>
      </c>
    </row>
    <row r="152" spans="1:8">
      <c r="A152" s="41" t="s">
        <v>284</v>
      </c>
      <c r="B152" s="41" t="s">
        <v>283</v>
      </c>
      <c r="C152" s="41">
        <v>3</v>
      </c>
      <c r="D152" s="42">
        <v>21</v>
      </c>
      <c r="E152" s="42">
        <v>0</v>
      </c>
      <c r="F152" s="42">
        <v>0</v>
      </c>
      <c r="G152" s="42">
        <v>0</v>
      </c>
      <c r="H152" s="42">
        <v>21</v>
      </c>
    </row>
    <row r="153" spans="1:8">
      <c r="A153" s="41" t="s">
        <v>285</v>
      </c>
      <c r="B153" s="41" t="s">
        <v>286</v>
      </c>
      <c r="C153" s="41">
        <v>1</v>
      </c>
      <c r="D153" s="42">
        <v>28</v>
      </c>
      <c r="E153" s="42">
        <v>0</v>
      </c>
      <c r="F153" s="42">
        <v>0</v>
      </c>
      <c r="G153" s="42">
        <v>0</v>
      </c>
      <c r="H153" s="42">
        <v>28</v>
      </c>
    </row>
    <row r="154" spans="1:8">
      <c r="A154" s="41" t="s">
        <v>992</v>
      </c>
      <c r="B154" s="41" t="s">
        <v>286</v>
      </c>
      <c r="C154" s="41">
        <v>2</v>
      </c>
      <c r="D154" s="42">
        <v>47</v>
      </c>
      <c r="E154" s="42">
        <v>0</v>
      </c>
      <c r="F154" s="42">
        <v>0</v>
      </c>
      <c r="G154" s="42">
        <v>0</v>
      </c>
      <c r="H154" s="42">
        <v>47</v>
      </c>
    </row>
    <row r="155" spans="1:8">
      <c r="A155" s="41" t="s">
        <v>287</v>
      </c>
      <c r="B155" s="41" t="s">
        <v>286</v>
      </c>
      <c r="C155" s="41">
        <v>3</v>
      </c>
      <c r="D155" s="42">
        <v>21</v>
      </c>
      <c r="E155" s="42">
        <v>0</v>
      </c>
      <c r="F155" s="42">
        <v>0</v>
      </c>
      <c r="G155" s="42">
        <v>0</v>
      </c>
      <c r="H155" s="42">
        <v>21</v>
      </c>
    </row>
    <row r="156" spans="1:8">
      <c r="A156" s="41" t="s">
        <v>288</v>
      </c>
      <c r="B156" s="41" t="s">
        <v>289</v>
      </c>
      <c r="C156" s="41">
        <v>1</v>
      </c>
      <c r="D156" s="42">
        <v>28</v>
      </c>
      <c r="E156" s="42">
        <v>28</v>
      </c>
      <c r="F156" s="42">
        <v>0</v>
      </c>
      <c r="G156" s="42">
        <v>0</v>
      </c>
      <c r="H156" s="42">
        <v>0</v>
      </c>
    </row>
    <row r="157" spans="1:8">
      <c r="A157" s="41" t="s">
        <v>993</v>
      </c>
      <c r="B157" s="41" t="s">
        <v>289</v>
      </c>
      <c r="C157" s="41">
        <v>2</v>
      </c>
      <c r="D157" s="42">
        <v>47</v>
      </c>
      <c r="E157" s="42">
        <v>47</v>
      </c>
      <c r="F157" s="42">
        <v>0</v>
      </c>
      <c r="G157" s="42">
        <v>0</v>
      </c>
      <c r="H157" s="42">
        <v>0</v>
      </c>
    </row>
    <row r="158" spans="1:8">
      <c r="A158" s="41" t="s">
        <v>290</v>
      </c>
      <c r="B158" s="41" t="s">
        <v>289</v>
      </c>
      <c r="C158" s="41">
        <v>3</v>
      </c>
      <c r="D158" s="42">
        <v>21</v>
      </c>
      <c r="E158" s="42">
        <v>20</v>
      </c>
      <c r="F158" s="42">
        <v>1</v>
      </c>
      <c r="G158" s="42">
        <v>0</v>
      </c>
      <c r="H158" s="42">
        <v>0</v>
      </c>
    </row>
    <row r="159" spans="1:8">
      <c r="A159" s="41" t="s">
        <v>291</v>
      </c>
      <c r="B159" s="41" t="s">
        <v>292</v>
      </c>
      <c r="C159" s="41">
        <v>1</v>
      </c>
      <c r="D159" s="42">
        <v>28</v>
      </c>
      <c r="E159" s="42">
        <v>0</v>
      </c>
      <c r="F159" s="42">
        <v>0</v>
      </c>
      <c r="G159" s="42">
        <v>0</v>
      </c>
      <c r="H159" s="42">
        <v>28</v>
      </c>
    </row>
    <row r="160" spans="1:8">
      <c r="A160" s="41" t="s">
        <v>994</v>
      </c>
      <c r="B160" s="41" t="s">
        <v>292</v>
      </c>
      <c r="C160" s="41">
        <v>2</v>
      </c>
      <c r="D160" s="42">
        <v>47</v>
      </c>
      <c r="E160" s="42">
        <v>0</v>
      </c>
      <c r="F160" s="42">
        <v>0</v>
      </c>
      <c r="G160" s="42">
        <v>0</v>
      </c>
      <c r="H160" s="42">
        <v>47</v>
      </c>
    </row>
    <row r="161" spans="1:8">
      <c r="A161" s="41" t="s">
        <v>293</v>
      </c>
      <c r="B161" s="41" t="s">
        <v>292</v>
      </c>
      <c r="C161" s="41">
        <v>3</v>
      </c>
      <c r="D161" s="42">
        <v>21</v>
      </c>
      <c r="E161" s="42">
        <v>0</v>
      </c>
      <c r="F161" s="42">
        <v>0</v>
      </c>
      <c r="G161" s="42">
        <v>0</v>
      </c>
      <c r="H161" s="42">
        <v>21</v>
      </c>
    </row>
    <row r="162" spans="1:8">
      <c r="A162" s="41" t="s">
        <v>294</v>
      </c>
      <c r="B162" s="41" t="s">
        <v>295</v>
      </c>
      <c r="C162" s="41">
        <v>1</v>
      </c>
      <c r="D162" s="42">
        <v>28</v>
      </c>
      <c r="E162" s="42">
        <v>25</v>
      </c>
      <c r="F162" s="42">
        <v>3</v>
      </c>
      <c r="G162" s="42">
        <v>0</v>
      </c>
      <c r="H162" s="42">
        <v>0</v>
      </c>
    </row>
    <row r="163" spans="1:8">
      <c r="A163" s="41" t="s">
        <v>995</v>
      </c>
      <c r="B163" s="41" t="s">
        <v>295</v>
      </c>
      <c r="C163" s="41">
        <v>2</v>
      </c>
      <c r="D163" s="42">
        <v>47</v>
      </c>
      <c r="E163" s="42">
        <v>41</v>
      </c>
      <c r="F163" s="42">
        <v>6</v>
      </c>
      <c r="G163" s="42">
        <v>0</v>
      </c>
      <c r="H163" s="42">
        <v>0</v>
      </c>
    </row>
    <row r="164" spans="1:8">
      <c r="A164" s="41" t="s">
        <v>296</v>
      </c>
      <c r="B164" s="41" t="s">
        <v>295</v>
      </c>
      <c r="C164" s="41">
        <v>3</v>
      </c>
      <c r="D164" s="42">
        <v>21</v>
      </c>
      <c r="E164" s="42">
        <v>21</v>
      </c>
      <c r="F164" s="42">
        <v>0</v>
      </c>
      <c r="G164" s="42">
        <v>0</v>
      </c>
      <c r="H164" s="42">
        <v>0</v>
      </c>
    </row>
    <row r="165" spans="1:8">
      <c r="A165" s="41" t="s">
        <v>297</v>
      </c>
      <c r="B165" s="41" t="s">
        <v>298</v>
      </c>
      <c r="C165" s="41">
        <v>1</v>
      </c>
      <c r="D165" s="42">
        <v>28</v>
      </c>
      <c r="E165" s="42">
        <v>28</v>
      </c>
      <c r="F165" s="42">
        <v>0</v>
      </c>
      <c r="G165" s="42">
        <v>0</v>
      </c>
      <c r="H165" s="42">
        <v>0</v>
      </c>
    </row>
    <row r="166" spans="1:8">
      <c r="A166" s="41" t="s">
        <v>996</v>
      </c>
      <c r="B166" s="41" t="s">
        <v>298</v>
      </c>
      <c r="C166" s="41">
        <v>2</v>
      </c>
      <c r="D166" s="42">
        <v>47</v>
      </c>
      <c r="E166" s="42">
        <v>46</v>
      </c>
      <c r="F166" s="42">
        <v>1</v>
      </c>
      <c r="G166" s="42">
        <v>0</v>
      </c>
      <c r="H166" s="42">
        <v>0</v>
      </c>
    </row>
    <row r="167" spans="1:8">
      <c r="A167" s="41" t="s">
        <v>299</v>
      </c>
      <c r="B167" s="41" t="s">
        <v>298</v>
      </c>
      <c r="C167" s="41">
        <v>3</v>
      </c>
      <c r="D167" s="42">
        <v>21</v>
      </c>
      <c r="E167" s="42">
        <v>21</v>
      </c>
      <c r="F167" s="42">
        <v>0</v>
      </c>
      <c r="G167" s="42">
        <v>0</v>
      </c>
      <c r="H167" s="42">
        <v>0</v>
      </c>
    </row>
    <row r="168" spans="1:8">
      <c r="A168" s="41" t="s">
        <v>300</v>
      </c>
      <c r="B168" s="41" t="s">
        <v>301</v>
      </c>
      <c r="C168" s="41">
        <v>1</v>
      </c>
      <c r="D168" s="42">
        <v>28</v>
      </c>
      <c r="E168" s="42">
        <v>28</v>
      </c>
      <c r="F168" s="42">
        <v>0</v>
      </c>
      <c r="G168" s="42">
        <v>0</v>
      </c>
      <c r="H168" s="42">
        <v>0</v>
      </c>
    </row>
    <row r="169" spans="1:8">
      <c r="A169" s="41" t="s">
        <v>997</v>
      </c>
      <c r="B169" s="41" t="s">
        <v>301</v>
      </c>
      <c r="C169" s="41">
        <v>2</v>
      </c>
      <c r="D169" s="42">
        <v>47</v>
      </c>
      <c r="E169" s="42">
        <v>47</v>
      </c>
      <c r="F169" s="42">
        <v>0</v>
      </c>
      <c r="G169" s="42">
        <v>0</v>
      </c>
      <c r="H169" s="42">
        <v>0</v>
      </c>
    </row>
    <row r="170" spans="1:8">
      <c r="A170" s="41" t="s">
        <v>302</v>
      </c>
      <c r="B170" s="41" t="s">
        <v>301</v>
      </c>
      <c r="C170" s="41">
        <v>3</v>
      </c>
      <c r="D170" s="42">
        <v>21</v>
      </c>
      <c r="E170" s="42">
        <v>21</v>
      </c>
      <c r="F170" s="42">
        <v>0</v>
      </c>
      <c r="G170" s="42">
        <v>0</v>
      </c>
      <c r="H170" s="42">
        <v>0</v>
      </c>
    </row>
    <row r="171" spans="1:8">
      <c r="A171" s="41" t="s">
        <v>303</v>
      </c>
      <c r="B171" s="41" t="s">
        <v>304</v>
      </c>
      <c r="C171" s="41">
        <v>1</v>
      </c>
      <c r="D171" s="42">
        <v>28</v>
      </c>
      <c r="E171" s="42">
        <v>0</v>
      </c>
      <c r="F171" s="42">
        <v>0</v>
      </c>
      <c r="G171" s="42">
        <v>0</v>
      </c>
      <c r="H171" s="42">
        <v>28</v>
      </c>
    </row>
    <row r="172" spans="1:8">
      <c r="A172" s="41" t="s">
        <v>998</v>
      </c>
      <c r="B172" s="41" t="s">
        <v>304</v>
      </c>
      <c r="C172" s="41">
        <v>2</v>
      </c>
      <c r="D172" s="42">
        <v>47</v>
      </c>
      <c r="E172" s="42">
        <v>0</v>
      </c>
      <c r="F172" s="42">
        <v>0</v>
      </c>
      <c r="G172" s="42">
        <v>0</v>
      </c>
      <c r="H172" s="42">
        <v>47</v>
      </c>
    </row>
    <row r="173" spans="1:8">
      <c r="A173" s="41" t="s">
        <v>305</v>
      </c>
      <c r="B173" s="41" t="s">
        <v>304</v>
      </c>
      <c r="C173" s="41">
        <v>3</v>
      </c>
      <c r="D173" s="42">
        <v>21</v>
      </c>
      <c r="E173" s="42">
        <v>0</v>
      </c>
      <c r="F173" s="42">
        <v>0</v>
      </c>
      <c r="G173" s="42">
        <v>0</v>
      </c>
      <c r="H173" s="42">
        <v>21</v>
      </c>
    </row>
    <row r="174" spans="1:8">
      <c r="A174" s="41" t="s">
        <v>306</v>
      </c>
      <c r="B174" s="41" t="s">
        <v>307</v>
      </c>
      <c r="C174" s="41">
        <v>1</v>
      </c>
      <c r="D174" s="42">
        <v>28</v>
      </c>
      <c r="E174" s="42">
        <v>0</v>
      </c>
      <c r="F174" s="42">
        <v>0</v>
      </c>
      <c r="G174" s="42">
        <v>0</v>
      </c>
      <c r="H174" s="42">
        <v>28</v>
      </c>
    </row>
    <row r="175" spans="1:8">
      <c r="A175" s="41" t="s">
        <v>999</v>
      </c>
      <c r="B175" s="41" t="s">
        <v>307</v>
      </c>
      <c r="C175" s="41">
        <v>2</v>
      </c>
      <c r="D175" s="42">
        <v>47</v>
      </c>
      <c r="E175" s="42">
        <v>0</v>
      </c>
      <c r="F175" s="42">
        <v>0</v>
      </c>
      <c r="G175" s="42">
        <v>0</v>
      </c>
      <c r="H175" s="42">
        <v>47</v>
      </c>
    </row>
    <row r="176" spans="1:8">
      <c r="A176" s="41" t="s">
        <v>308</v>
      </c>
      <c r="B176" s="41" t="s">
        <v>307</v>
      </c>
      <c r="C176" s="41">
        <v>3</v>
      </c>
      <c r="D176" s="42">
        <v>21</v>
      </c>
      <c r="E176" s="42">
        <v>0</v>
      </c>
      <c r="F176" s="42">
        <v>0</v>
      </c>
      <c r="G176" s="42">
        <v>0</v>
      </c>
      <c r="H176" s="42">
        <v>21</v>
      </c>
    </row>
    <row r="177" spans="1:8">
      <c r="A177" s="41" t="s">
        <v>309</v>
      </c>
      <c r="B177" s="41" t="s">
        <v>310</v>
      </c>
      <c r="C177" s="41">
        <v>1</v>
      </c>
      <c r="D177" s="42">
        <v>28</v>
      </c>
      <c r="E177" s="42">
        <v>24</v>
      </c>
      <c r="F177" s="42">
        <v>4</v>
      </c>
      <c r="G177" s="42">
        <v>0</v>
      </c>
      <c r="H177" s="42">
        <v>0</v>
      </c>
    </row>
    <row r="178" spans="1:8">
      <c r="A178" s="41" t="s">
        <v>1000</v>
      </c>
      <c r="B178" s="41" t="s">
        <v>310</v>
      </c>
      <c r="C178" s="41">
        <v>2</v>
      </c>
      <c r="D178" s="42">
        <v>47</v>
      </c>
      <c r="E178" s="42">
        <v>41</v>
      </c>
      <c r="F178" s="42">
        <v>6</v>
      </c>
      <c r="G178" s="42">
        <v>0</v>
      </c>
      <c r="H178" s="42">
        <v>0</v>
      </c>
    </row>
    <row r="179" spans="1:8">
      <c r="A179" s="41" t="s">
        <v>311</v>
      </c>
      <c r="B179" s="41" t="s">
        <v>310</v>
      </c>
      <c r="C179" s="41">
        <v>3</v>
      </c>
      <c r="D179" s="42">
        <v>21</v>
      </c>
      <c r="E179" s="42">
        <v>18</v>
      </c>
      <c r="F179" s="42">
        <v>3</v>
      </c>
      <c r="G179" s="42">
        <v>0</v>
      </c>
      <c r="H179" s="42">
        <v>0</v>
      </c>
    </row>
    <row r="180" spans="1:8">
      <c r="A180" s="41" t="s">
        <v>312</v>
      </c>
      <c r="B180" s="41" t="s">
        <v>313</v>
      </c>
      <c r="C180" s="41">
        <v>1</v>
      </c>
      <c r="D180" s="42">
        <v>28</v>
      </c>
      <c r="E180" s="42">
        <v>2</v>
      </c>
      <c r="F180" s="42">
        <v>2</v>
      </c>
      <c r="G180" s="42">
        <v>24</v>
      </c>
      <c r="H180" s="42">
        <v>0</v>
      </c>
    </row>
    <row r="181" spans="1:8">
      <c r="A181" s="41" t="s">
        <v>1001</v>
      </c>
      <c r="B181" s="41" t="s">
        <v>313</v>
      </c>
      <c r="C181" s="41">
        <v>2</v>
      </c>
      <c r="D181" s="42">
        <v>47</v>
      </c>
      <c r="E181" s="42">
        <v>5</v>
      </c>
      <c r="F181" s="42">
        <v>1</v>
      </c>
      <c r="G181" s="42">
        <v>41</v>
      </c>
      <c r="H181" s="42">
        <v>0</v>
      </c>
    </row>
    <row r="182" spans="1:8">
      <c r="A182" s="41" t="s">
        <v>314</v>
      </c>
      <c r="B182" s="41" t="s">
        <v>313</v>
      </c>
      <c r="C182" s="41">
        <v>3</v>
      </c>
      <c r="D182" s="42">
        <v>21</v>
      </c>
      <c r="E182" s="42">
        <v>6</v>
      </c>
      <c r="F182" s="42">
        <v>0</v>
      </c>
      <c r="G182" s="42">
        <v>15</v>
      </c>
      <c r="H182" s="42">
        <v>0</v>
      </c>
    </row>
    <row r="183" spans="1:8">
      <c r="A183" s="41" t="s">
        <v>315</v>
      </c>
      <c r="B183" s="41" t="s">
        <v>316</v>
      </c>
      <c r="C183" s="41">
        <v>1</v>
      </c>
      <c r="D183" s="42">
        <v>28</v>
      </c>
      <c r="E183" s="42">
        <v>27</v>
      </c>
      <c r="F183" s="42">
        <v>1</v>
      </c>
      <c r="G183" s="42">
        <v>0</v>
      </c>
      <c r="H183" s="42">
        <v>0</v>
      </c>
    </row>
    <row r="184" spans="1:8">
      <c r="A184" s="41" t="s">
        <v>1002</v>
      </c>
      <c r="B184" s="41" t="s">
        <v>316</v>
      </c>
      <c r="C184" s="41">
        <v>2</v>
      </c>
      <c r="D184" s="42">
        <v>47</v>
      </c>
      <c r="E184" s="42">
        <v>46</v>
      </c>
      <c r="F184" s="42">
        <v>1</v>
      </c>
      <c r="G184" s="42">
        <v>0</v>
      </c>
      <c r="H184" s="42">
        <v>0</v>
      </c>
    </row>
    <row r="185" spans="1:8">
      <c r="A185" s="41" t="s">
        <v>317</v>
      </c>
      <c r="B185" s="41" t="s">
        <v>316</v>
      </c>
      <c r="C185" s="41">
        <v>3</v>
      </c>
      <c r="D185" s="42">
        <v>21</v>
      </c>
      <c r="E185" s="42">
        <v>20</v>
      </c>
      <c r="F185" s="42">
        <v>1</v>
      </c>
      <c r="G185" s="42">
        <v>0</v>
      </c>
      <c r="H185" s="42">
        <v>0</v>
      </c>
    </row>
    <row r="186" spans="1:8">
      <c r="A186" s="41" t="s">
        <v>318</v>
      </c>
      <c r="B186" s="41" t="s">
        <v>319</v>
      </c>
      <c r="C186" s="41">
        <v>1</v>
      </c>
      <c r="D186" s="42">
        <v>28</v>
      </c>
      <c r="E186" s="42">
        <v>28</v>
      </c>
      <c r="F186" s="42">
        <v>0</v>
      </c>
      <c r="G186" s="42">
        <v>0</v>
      </c>
      <c r="H186" s="42">
        <v>0</v>
      </c>
    </row>
    <row r="187" spans="1:8">
      <c r="A187" s="41" t="s">
        <v>1003</v>
      </c>
      <c r="B187" s="41" t="s">
        <v>319</v>
      </c>
      <c r="C187" s="41">
        <v>2</v>
      </c>
      <c r="D187" s="42">
        <v>47</v>
      </c>
      <c r="E187" s="42">
        <v>46</v>
      </c>
      <c r="F187" s="42">
        <v>1</v>
      </c>
      <c r="G187" s="42">
        <v>0</v>
      </c>
      <c r="H187" s="42">
        <v>0</v>
      </c>
    </row>
    <row r="188" spans="1:8">
      <c r="A188" s="41" t="s">
        <v>320</v>
      </c>
      <c r="B188" s="41" t="s">
        <v>319</v>
      </c>
      <c r="C188" s="41">
        <v>3</v>
      </c>
      <c r="D188" s="42">
        <v>21</v>
      </c>
      <c r="E188" s="42">
        <v>20</v>
      </c>
      <c r="F188" s="42">
        <v>1</v>
      </c>
      <c r="G188" s="42">
        <v>0</v>
      </c>
      <c r="H188" s="42">
        <v>0</v>
      </c>
    </row>
    <row r="189" spans="1:8">
      <c r="A189" s="41" t="s">
        <v>321</v>
      </c>
      <c r="B189" s="41" t="s">
        <v>322</v>
      </c>
      <c r="C189" s="41">
        <v>1</v>
      </c>
      <c r="D189" s="42">
        <v>28</v>
      </c>
      <c r="E189" s="42">
        <v>26</v>
      </c>
      <c r="F189" s="42">
        <v>2</v>
      </c>
      <c r="G189" s="42">
        <v>0</v>
      </c>
      <c r="H189" s="42">
        <v>0</v>
      </c>
    </row>
    <row r="190" spans="1:8">
      <c r="A190" s="41" t="s">
        <v>1004</v>
      </c>
      <c r="B190" s="41" t="s">
        <v>322</v>
      </c>
      <c r="C190" s="41">
        <v>2</v>
      </c>
      <c r="D190" s="42">
        <v>47</v>
      </c>
      <c r="E190" s="42">
        <v>43</v>
      </c>
      <c r="F190" s="42">
        <v>4</v>
      </c>
      <c r="G190" s="42">
        <v>0</v>
      </c>
      <c r="H190" s="42">
        <v>0</v>
      </c>
    </row>
    <row r="191" spans="1:8">
      <c r="A191" s="41" t="s">
        <v>323</v>
      </c>
      <c r="B191" s="41" t="s">
        <v>322</v>
      </c>
      <c r="C191" s="41">
        <v>3</v>
      </c>
      <c r="D191" s="42">
        <v>21</v>
      </c>
      <c r="E191" s="42">
        <v>19</v>
      </c>
      <c r="F191" s="42">
        <v>2</v>
      </c>
      <c r="G191" s="42">
        <v>0</v>
      </c>
      <c r="H191" s="42">
        <v>0</v>
      </c>
    </row>
    <row r="192" spans="1:8">
      <c r="A192" s="41" t="s">
        <v>324</v>
      </c>
      <c r="B192" s="41" t="s">
        <v>325</v>
      </c>
      <c r="C192" s="41">
        <v>1</v>
      </c>
      <c r="D192" s="42">
        <v>28</v>
      </c>
      <c r="E192" s="42">
        <v>27</v>
      </c>
      <c r="F192" s="42">
        <v>1</v>
      </c>
      <c r="G192" s="42">
        <v>0</v>
      </c>
      <c r="H192" s="42">
        <v>0</v>
      </c>
    </row>
    <row r="193" spans="1:8">
      <c r="A193" s="41" t="s">
        <v>1005</v>
      </c>
      <c r="B193" s="41" t="s">
        <v>325</v>
      </c>
      <c r="C193" s="41">
        <v>2</v>
      </c>
      <c r="D193" s="42">
        <v>47</v>
      </c>
      <c r="E193" s="42">
        <v>45</v>
      </c>
      <c r="F193" s="42">
        <v>2</v>
      </c>
      <c r="G193" s="42">
        <v>0</v>
      </c>
      <c r="H193" s="42">
        <v>0</v>
      </c>
    </row>
    <row r="194" spans="1:8">
      <c r="A194" s="41" t="s">
        <v>326</v>
      </c>
      <c r="B194" s="41" t="s">
        <v>325</v>
      </c>
      <c r="C194" s="41">
        <v>3</v>
      </c>
      <c r="D194" s="42">
        <v>21</v>
      </c>
      <c r="E194" s="42">
        <v>20</v>
      </c>
      <c r="F194" s="42">
        <v>1</v>
      </c>
      <c r="G194" s="42">
        <v>0</v>
      </c>
      <c r="H194" s="42">
        <v>0</v>
      </c>
    </row>
    <row r="195" spans="1:8">
      <c r="A195" s="41" t="s">
        <v>327</v>
      </c>
      <c r="B195" s="41" t="s">
        <v>328</v>
      </c>
      <c r="C195" s="41">
        <v>1</v>
      </c>
      <c r="D195" s="42">
        <v>28</v>
      </c>
      <c r="E195" s="42">
        <v>26</v>
      </c>
      <c r="F195" s="42">
        <v>2</v>
      </c>
      <c r="G195" s="42">
        <v>0</v>
      </c>
      <c r="H195" s="42">
        <v>0</v>
      </c>
    </row>
    <row r="196" spans="1:8">
      <c r="A196" s="41" t="s">
        <v>1006</v>
      </c>
      <c r="B196" s="41" t="s">
        <v>328</v>
      </c>
      <c r="C196" s="41">
        <v>2</v>
      </c>
      <c r="D196" s="42">
        <v>47</v>
      </c>
      <c r="E196" s="42">
        <v>45</v>
      </c>
      <c r="F196" s="42">
        <v>2</v>
      </c>
      <c r="G196" s="42">
        <v>0</v>
      </c>
      <c r="H196" s="42">
        <v>0</v>
      </c>
    </row>
    <row r="197" spans="1:8">
      <c r="A197" s="41" t="s">
        <v>329</v>
      </c>
      <c r="B197" s="41" t="s">
        <v>328</v>
      </c>
      <c r="C197" s="41">
        <v>3</v>
      </c>
      <c r="D197" s="42">
        <v>21</v>
      </c>
      <c r="E197" s="42">
        <v>21</v>
      </c>
      <c r="F197" s="42">
        <v>0</v>
      </c>
      <c r="G197" s="42">
        <v>0</v>
      </c>
      <c r="H197" s="42">
        <v>0</v>
      </c>
    </row>
    <row r="198" spans="1:8">
      <c r="A198" s="41" t="s">
        <v>330</v>
      </c>
      <c r="B198" s="41" t="s">
        <v>331</v>
      </c>
      <c r="C198" s="41">
        <v>1</v>
      </c>
      <c r="D198" s="42">
        <v>28</v>
      </c>
      <c r="E198" s="42">
        <v>26</v>
      </c>
      <c r="F198" s="42">
        <v>2</v>
      </c>
      <c r="G198" s="42">
        <v>0</v>
      </c>
      <c r="H198" s="42">
        <v>0</v>
      </c>
    </row>
    <row r="199" spans="1:8">
      <c r="A199" s="41" t="s">
        <v>1007</v>
      </c>
      <c r="B199" s="41" t="s">
        <v>331</v>
      </c>
      <c r="C199" s="41">
        <v>2</v>
      </c>
      <c r="D199" s="42">
        <v>47</v>
      </c>
      <c r="E199" s="42">
        <v>43</v>
      </c>
      <c r="F199" s="42">
        <v>4</v>
      </c>
      <c r="G199" s="42">
        <v>0</v>
      </c>
      <c r="H199" s="42">
        <v>0</v>
      </c>
    </row>
    <row r="200" spans="1:8">
      <c r="A200" s="41" t="s">
        <v>332</v>
      </c>
      <c r="B200" s="41" t="s">
        <v>331</v>
      </c>
      <c r="C200" s="41">
        <v>3</v>
      </c>
      <c r="D200" s="42">
        <v>21</v>
      </c>
      <c r="E200" s="42">
        <v>20</v>
      </c>
      <c r="F200" s="42">
        <v>1</v>
      </c>
      <c r="G200" s="42">
        <v>0</v>
      </c>
      <c r="H200" s="42">
        <v>0</v>
      </c>
    </row>
    <row r="201" spans="1:8">
      <c r="A201" s="41" t="s">
        <v>333</v>
      </c>
      <c r="B201" s="41" t="s">
        <v>334</v>
      </c>
      <c r="C201" s="41">
        <v>1</v>
      </c>
      <c r="D201" s="42">
        <v>28</v>
      </c>
      <c r="E201" s="42">
        <v>28</v>
      </c>
      <c r="F201" s="42">
        <v>0</v>
      </c>
      <c r="G201" s="42">
        <v>0</v>
      </c>
      <c r="H201" s="42">
        <v>0</v>
      </c>
    </row>
    <row r="202" spans="1:8">
      <c r="A202" s="41" t="s">
        <v>1008</v>
      </c>
      <c r="B202" s="41" t="s">
        <v>334</v>
      </c>
      <c r="C202" s="41">
        <v>2</v>
      </c>
      <c r="D202" s="42">
        <v>47</v>
      </c>
      <c r="E202" s="42">
        <v>44</v>
      </c>
      <c r="F202" s="42">
        <v>3</v>
      </c>
      <c r="G202" s="42">
        <v>0</v>
      </c>
      <c r="H202" s="42">
        <v>0</v>
      </c>
    </row>
    <row r="203" spans="1:8">
      <c r="A203" s="41" t="s">
        <v>335</v>
      </c>
      <c r="B203" s="41" t="s">
        <v>334</v>
      </c>
      <c r="C203" s="41">
        <v>3</v>
      </c>
      <c r="D203" s="42">
        <v>21</v>
      </c>
      <c r="E203" s="42">
        <v>20</v>
      </c>
      <c r="F203" s="42">
        <v>1</v>
      </c>
      <c r="G203" s="42">
        <v>0</v>
      </c>
      <c r="H203" s="42">
        <v>0</v>
      </c>
    </row>
    <row r="204" spans="1:8">
      <c r="A204" s="41" t="s">
        <v>336</v>
      </c>
      <c r="B204" s="41" t="s">
        <v>337</v>
      </c>
      <c r="C204" s="41">
        <v>1</v>
      </c>
      <c r="D204" s="42">
        <v>28</v>
      </c>
      <c r="E204" s="42">
        <v>28</v>
      </c>
      <c r="F204" s="42">
        <v>0</v>
      </c>
      <c r="G204" s="42">
        <v>0</v>
      </c>
      <c r="H204" s="42">
        <v>0</v>
      </c>
    </row>
    <row r="205" spans="1:8">
      <c r="A205" s="41" t="s">
        <v>1009</v>
      </c>
      <c r="B205" s="41" t="s">
        <v>337</v>
      </c>
      <c r="C205" s="41">
        <v>2</v>
      </c>
      <c r="D205" s="42">
        <v>47</v>
      </c>
      <c r="E205" s="42">
        <v>47</v>
      </c>
      <c r="F205" s="42">
        <v>0</v>
      </c>
      <c r="G205" s="42">
        <v>0</v>
      </c>
      <c r="H205" s="42">
        <v>0</v>
      </c>
    </row>
    <row r="206" spans="1:8">
      <c r="A206" s="41" t="s">
        <v>338</v>
      </c>
      <c r="B206" s="41" t="s">
        <v>337</v>
      </c>
      <c r="C206" s="41">
        <v>3</v>
      </c>
      <c r="D206" s="42">
        <v>21</v>
      </c>
      <c r="E206" s="42">
        <v>20</v>
      </c>
      <c r="F206" s="42">
        <v>1</v>
      </c>
      <c r="G206" s="42">
        <v>0</v>
      </c>
      <c r="H206" s="42">
        <v>0</v>
      </c>
    </row>
    <row r="207" spans="1:8">
      <c r="A207" s="41" t="s">
        <v>339</v>
      </c>
      <c r="B207" s="41" t="s">
        <v>24</v>
      </c>
      <c r="C207" s="41">
        <v>1</v>
      </c>
      <c r="D207" s="42">
        <v>28</v>
      </c>
      <c r="E207" s="42">
        <v>27</v>
      </c>
      <c r="F207" s="42">
        <v>1</v>
      </c>
      <c r="G207" s="42">
        <v>0</v>
      </c>
      <c r="H207" s="42">
        <v>0</v>
      </c>
    </row>
    <row r="208" spans="1:8">
      <c r="A208" s="41" t="s">
        <v>1010</v>
      </c>
      <c r="B208" s="41" t="s">
        <v>24</v>
      </c>
      <c r="C208" s="41">
        <v>2</v>
      </c>
      <c r="D208" s="42">
        <v>47</v>
      </c>
      <c r="E208" s="42">
        <v>46</v>
      </c>
      <c r="F208" s="42">
        <v>1</v>
      </c>
      <c r="G208" s="42">
        <v>0</v>
      </c>
      <c r="H208" s="42">
        <v>0</v>
      </c>
    </row>
    <row r="209" spans="1:8">
      <c r="A209" s="41" t="s">
        <v>25</v>
      </c>
      <c r="B209" s="41" t="s">
        <v>24</v>
      </c>
      <c r="C209" s="41">
        <v>3</v>
      </c>
      <c r="D209" s="42">
        <v>21</v>
      </c>
      <c r="E209" s="42">
        <v>21</v>
      </c>
      <c r="F209" s="42">
        <v>0</v>
      </c>
      <c r="G209" s="42">
        <v>0</v>
      </c>
      <c r="H209" s="42">
        <v>0</v>
      </c>
    </row>
    <row r="210" spans="1:8">
      <c r="A210" s="41" t="s">
        <v>26</v>
      </c>
      <c r="B210" s="41" t="s">
        <v>27</v>
      </c>
      <c r="C210" s="41">
        <v>1</v>
      </c>
      <c r="D210" s="42">
        <v>28</v>
      </c>
      <c r="E210" s="42">
        <v>26</v>
      </c>
      <c r="F210" s="42">
        <v>2</v>
      </c>
      <c r="G210" s="42">
        <v>0</v>
      </c>
      <c r="H210" s="42">
        <v>0</v>
      </c>
    </row>
    <row r="211" spans="1:8">
      <c r="A211" s="41" t="s">
        <v>1011</v>
      </c>
      <c r="B211" s="41" t="s">
        <v>27</v>
      </c>
      <c r="C211" s="41">
        <v>2</v>
      </c>
      <c r="D211" s="42">
        <v>47</v>
      </c>
      <c r="E211" s="42">
        <v>42</v>
      </c>
      <c r="F211" s="42">
        <v>5</v>
      </c>
      <c r="G211" s="42">
        <v>0</v>
      </c>
      <c r="H211" s="42">
        <v>0</v>
      </c>
    </row>
    <row r="212" spans="1:8">
      <c r="A212" s="41" t="s">
        <v>28</v>
      </c>
      <c r="B212" s="41" t="s">
        <v>27</v>
      </c>
      <c r="C212" s="41">
        <v>3</v>
      </c>
      <c r="D212" s="42">
        <v>21</v>
      </c>
      <c r="E212" s="42">
        <v>19</v>
      </c>
      <c r="F212" s="42">
        <v>2</v>
      </c>
      <c r="G212" s="42">
        <v>0</v>
      </c>
      <c r="H212" s="42">
        <v>0</v>
      </c>
    </row>
    <row r="213" spans="1:8">
      <c r="A213" s="41" t="s">
        <v>29</v>
      </c>
      <c r="B213" s="41" t="s">
        <v>30</v>
      </c>
      <c r="C213" s="41">
        <v>1</v>
      </c>
      <c r="D213" s="42">
        <v>28</v>
      </c>
      <c r="E213" s="42">
        <v>26</v>
      </c>
      <c r="F213" s="42">
        <v>2</v>
      </c>
      <c r="G213" s="42">
        <v>0</v>
      </c>
      <c r="H213" s="42">
        <v>0</v>
      </c>
    </row>
    <row r="214" spans="1:8">
      <c r="A214" s="41" t="s">
        <v>1012</v>
      </c>
      <c r="B214" s="41" t="s">
        <v>30</v>
      </c>
      <c r="C214" s="41">
        <v>2</v>
      </c>
      <c r="D214" s="42">
        <v>47</v>
      </c>
      <c r="E214" s="42">
        <v>45</v>
      </c>
      <c r="F214" s="42">
        <v>2</v>
      </c>
      <c r="G214" s="42">
        <v>0</v>
      </c>
      <c r="H214" s="42">
        <v>0</v>
      </c>
    </row>
    <row r="215" spans="1:8">
      <c r="A215" s="41" t="s">
        <v>31</v>
      </c>
      <c r="B215" s="41" t="s">
        <v>30</v>
      </c>
      <c r="C215" s="41">
        <v>3</v>
      </c>
      <c r="D215" s="42">
        <v>21</v>
      </c>
      <c r="E215" s="42">
        <v>19</v>
      </c>
      <c r="F215" s="42">
        <v>2</v>
      </c>
      <c r="G215" s="42">
        <v>0</v>
      </c>
      <c r="H215" s="42">
        <v>0</v>
      </c>
    </row>
    <row r="216" spans="1:8">
      <c r="A216" s="41" t="s">
        <v>32</v>
      </c>
      <c r="B216" s="41" t="s">
        <v>33</v>
      </c>
      <c r="C216" s="41">
        <v>1</v>
      </c>
      <c r="D216" s="42">
        <v>28</v>
      </c>
      <c r="E216" s="42">
        <v>0</v>
      </c>
      <c r="F216" s="42">
        <v>0</v>
      </c>
      <c r="G216" s="42">
        <v>0</v>
      </c>
      <c r="H216" s="42">
        <v>28</v>
      </c>
    </row>
    <row r="217" spans="1:8">
      <c r="A217" s="41" t="s">
        <v>1013</v>
      </c>
      <c r="B217" s="41" t="s">
        <v>33</v>
      </c>
      <c r="C217" s="41">
        <v>2</v>
      </c>
      <c r="D217" s="42">
        <v>47</v>
      </c>
      <c r="E217" s="42">
        <v>0</v>
      </c>
      <c r="F217" s="42">
        <v>0</v>
      </c>
      <c r="G217" s="42">
        <v>0</v>
      </c>
      <c r="H217" s="42">
        <v>47</v>
      </c>
    </row>
    <row r="218" spans="1:8">
      <c r="A218" s="41" t="s">
        <v>34</v>
      </c>
      <c r="B218" s="41" t="s">
        <v>33</v>
      </c>
      <c r="C218" s="41">
        <v>3</v>
      </c>
      <c r="D218" s="42">
        <v>21</v>
      </c>
      <c r="E218" s="42">
        <v>0</v>
      </c>
      <c r="F218" s="42">
        <v>0</v>
      </c>
      <c r="G218" s="42">
        <v>0</v>
      </c>
      <c r="H218" s="42">
        <v>21</v>
      </c>
    </row>
    <row r="219" spans="1:8">
      <c r="A219" s="41" t="s">
        <v>35</v>
      </c>
      <c r="B219" s="41" t="s">
        <v>36</v>
      </c>
      <c r="C219" s="41">
        <v>1</v>
      </c>
      <c r="D219" s="42">
        <v>28</v>
      </c>
      <c r="E219" s="42">
        <v>0</v>
      </c>
      <c r="F219" s="42">
        <v>0</v>
      </c>
      <c r="G219" s="42">
        <v>0</v>
      </c>
      <c r="H219" s="42">
        <v>28</v>
      </c>
    </row>
    <row r="220" spans="1:8">
      <c r="A220" s="41" t="s">
        <v>1014</v>
      </c>
      <c r="B220" s="41" t="s">
        <v>36</v>
      </c>
      <c r="C220" s="41">
        <v>2</v>
      </c>
      <c r="D220" s="42">
        <v>47</v>
      </c>
      <c r="E220" s="42">
        <v>0</v>
      </c>
      <c r="F220" s="42">
        <v>0</v>
      </c>
      <c r="G220" s="42">
        <v>0</v>
      </c>
      <c r="H220" s="42">
        <v>47</v>
      </c>
    </row>
    <row r="221" spans="1:8">
      <c r="A221" s="41" t="s">
        <v>37</v>
      </c>
      <c r="B221" s="41" t="s">
        <v>36</v>
      </c>
      <c r="C221" s="41">
        <v>3</v>
      </c>
      <c r="D221" s="42">
        <v>21</v>
      </c>
      <c r="E221" s="42">
        <v>0</v>
      </c>
      <c r="F221" s="42">
        <v>0</v>
      </c>
      <c r="G221" s="42">
        <v>0</v>
      </c>
      <c r="H221" s="42">
        <v>21</v>
      </c>
    </row>
    <row r="222" spans="1:8">
      <c r="A222" s="41" t="s">
        <v>38</v>
      </c>
      <c r="B222" s="41" t="s">
        <v>39</v>
      </c>
      <c r="C222" s="41">
        <v>1</v>
      </c>
      <c r="D222" s="42">
        <v>28</v>
      </c>
      <c r="E222" s="42">
        <v>0</v>
      </c>
      <c r="F222" s="42">
        <v>0</v>
      </c>
      <c r="G222" s="42">
        <v>0</v>
      </c>
      <c r="H222" s="42">
        <v>28</v>
      </c>
    </row>
    <row r="223" spans="1:8">
      <c r="A223" s="41" t="s">
        <v>1015</v>
      </c>
      <c r="B223" s="41" t="s">
        <v>39</v>
      </c>
      <c r="C223" s="41">
        <v>2</v>
      </c>
      <c r="D223" s="42">
        <v>47</v>
      </c>
      <c r="E223" s="42">
        <v>0</v>
      </c>
      <c r="F223" s="42">
        <v>0</v>
      </c>
      <c r="G223" s="42">
        <v>0</v>
      </c>
      <c r="H223" s="42">
        <v>47</v>
      </c>
    </row>
    <row r="224" spans="1:8">
      <c r="A224" s="41" t="s">
        <v>40</v>
      </c>
      <c r="B224" s="41" t="s">
        <v>39</v>
      </c>
      <c r="C224" s="41">
        <v>3</v>
      </c>
      <c r="D224" s="42">
        <v>21</v>
      </c>
      <c r="E224" s="42">
        <v>0</v>
      </c>
      <c r="F224" s="42">
        <v>0</v>
      </c>
      <c r="G224" s="42">
        <v>0</v>
      </c>
      <c r="H224" s="42">
        <v>21</v>
      </c>
    </row>
    <row r="225" spans="1:8">
      <c r="A225" s="41" t="s">
        <v>41</v>
      </c>
      <c r="B225" s="41" t="s">
        <v>42</v>
      </c>
      <c r="C225" s="41">
        <v>1</v>
      </c>
      <c r="D225" s="42">
        <v>28</v>
      </c>
      <c r="E225" s="42">
        <v>28</v>
      </c>
      <c r="F225" s="42">
        <v>0</v>
      </c>
      <c r="G225" s="42">
        <v>0</v>
      </c>
      <c r="H225" s="42">
        <v>0</v>
      </c>
    </row>
    <row r="226" spans="1:8">
      <c r="A226" s="41" t="s">
        <v>1016</v>
      </c>
      <c r="B226" s="41" t="s">
        <v>42</v>
      </c>
      <c r="C226" s="41">
        <v>2</v>
      </c>
      <c r="D226" s="42">
        <v>47</v>
      </c>
      <c r="E226" s="42">
        <v>45</v>
      </c>
      <c r="F226" s="42">
        <v>2</v>
      </c>
      <c r="G226" s="42">
        <v>0</v>
      </c>
      <c r="H226" s="42">
        <v>0</v>
      </c>
    </row>
    <row r="227" spans="1:8">
      <c r="A227" s="41" t="s">
        <v>43</v>
      </c>
      <c r="B227" s="41" t="s">
        <v>42</v>
      </c>
      <c r="C227" s="41">
        <v>3</v>
      </c>
      <c r="D227" s="42">
        <v>21</v>
      </c>
      <c r="E227" s="42">
        <v>20</v>
      </c>
      <c r="F227" s="42">
        <v>1</v>
      </c>
      <c r="G227" s="42">
        <v>0</v>
      </c>
      <c r="H227" s="42">
        <v>0</v>
      </c>
    </row>
    <row r="228" spans="1:8">
      <c r="A228" s="41" t="s">
        <v>44</v>
      </c>
      <c r="B228" s="41" t="s">
        <v>45</v>
      </c>
      <c r="C228" s="41">
        <v>1</v>
      </c>
      <c r="D228" s="42">
        <v>28</v>
      </c>
      <c r="E228" s="42">
        <v>27</v>
      </c>
      <c r="F228" s="42">
        <v>1</v>
      </c>
      <c r="G228" s="42">
        <v>0</v>
      </c>
      <c r="H228" s="42">
        <v>0</v>
      </c>
    </row>
    <row r="229" spans="1:8">
      <c r="A229" s="41" t="s">
        <v>1017</v>
      </c>
      <c r="B229" s="41" t="s">
        <v>45</v>
      </c>
      <c r="C229" s="41">
        <v>2</v>
      </c>
      <c r="D229" s="42">
        <v>47</v>
      </c>
      <c r="E229" s="42">
        <v>47</v>
      </c>
      <c r="F229" s="42">
        <v>0</v>
      </c>
      <c r="G229" s="42">
        <v>0</v>
      </c>
      <c r="H229" s="42">
        <v>0</v>
      </c>
    </row>
    <row r="230" spans="1:8">
      <c r="A230" s="41" t="s">
        <v>46</v>
      </c>
      <c r="B230" s="41" t="s">
        <v>45</v>
      </c>
      <c r="C230" s="41">
        <v>3</v>
      </c>
      <c r="D230" s="42">
        <v>21</v>
      </c>
      <c r="E230" s="42">
        <v>21</v>
      </c>
      <c r="F230" s="42">
        <v>0</v>
      </c>
      <c r="G230" s="42">
        <v>0</v>
      </c>
      <c r="H230" s="42">
        <v>0</v>
      </c>
    </row>
    <row r="231" spans="1:8">
      <c r="A231" s="41" t="s">
        <v>47</v>
      </c>
      <c r="B231" s="41" t="s">
        <v>48</v>
      </c>
      <c r="C231" s="41">
        <v>1</v>
      </c>
      <c r="D231" s="42">
        <v>28</v>
      </c>
      <c r="E231" s="42">
        <v>27</v>
      </c>
      <c r="F231" s="42">
        <v>1</v>
      </c>
      <c r="G231" s="42">
        <v>0</v>
      </c>
      <c r="H231" s="42">
        <v>0</v>
      </c>
    </row>
    <row r="232" spans="1:8">
      <c r="A232" s="41" t="s">
        <v>1018</v>
      </c>
      <c r="B232" s="41" t="s">
        <v>48</v>
      </c>
      <c r="C232" s="41">
        <v>2</v>
      </c>
      <c r="D232" s="42">
        <v>47</v>
      </c>
      <c r="E232" s="42">
        <v>45</v>
      </c>
      <c r="F232" s="42">
        <v>2</v>
      </c>
      <c r="G232" s="42">
        <v>0</v>
      </c>
      <c r="H232" s="42">
        <v>0</v>
      </c>
    </row>
    <row r="233" spans="1:8">
      <c r="A233" s="41" t="s">
        <v>49</v>
      </c>
      <c r="B233" s="41" t="s">
        <v>48</v>
      </c>
      <c r="C233" s="41">
        <v>3</v>
      </c>
      <c r="D233" s="42">
        <v>21</v>
      </c>
      <c r="E233" s="42">
        <v>20</v>
      </c>
      <c r="F233" s="42">
        <v>1</v>
      </c>
      <c r="G233" s="42">
        <v>0</v>
      </c>
      <c r="H233" s="42">
        <v>0</v>
      </c>
    </row>
    <row r="234" spans="1:8">
      <c r="A234" s="41" t="s">
        <v>50</v>
      </c>
      <c r="B234" s="41" t="s">
        <v>51</v>
      </c>
      <c r="C234" s="41">
        <v>1</v>
      </c>
      <c r="D234" s="42">
        <v>28</v>
      </c>
      <c r="E234" s="42">
        <v>0</v>
      </c>
      <c r="F234" s="42">
        <v>0</v>
      </c>
      <c r="G234" s="42">
        <v>0</v>
      </c>
      <c r="H234" s="42">
        <v>28</v>
      </c>
    </row>
    <row r="235" spans="1:8">
      <c r="A235" s="41" t="s">
        <v>1019</v>
      </c>
      <c r="B235" s="41" t="s">
        <v>51</v>
      </c>
      <c r="C235" s="41">
        <v>2</v>
      </c>
      <c r="D235" s="42">
        <v>47</v>
      </c>
      <c r="E235" s="42">
        <v>0</v>
      </c>
      <c r="F235" s="42">
        <v>0</v>
      </c>
      <c r="G235" s="42">
        <v>0</v>
      </c>
      <c r="H235" s="42">
        <v>47</v>
      </c>
    </row>
    <row r="236" spans="1:8">
      <c r="A236" s="41" t="s">
        <v>52</v>
      </c>
      <c r="B236" s="41" t="s">
        <v>51</v>
      </c>
      <c r="C236" s="41">
        <v>3</v>
      </c>
      <c r="D236" s="42">
        <v>21</v>
      </c>
      <c r="E236" s="42">
        <v>0</v>
      </c>
      <c r="F236" s="42">
        <v>0</v>
      </c>
      <c r="G236" s="42">
        <v>0</v>
      </c>
      <c r="H236" s="42">
        <v>21</v>
      </c>
    </row>
    <row r="237" spans="1:8">
      <c r="A237" s="41" t="s">
        <v>53</v>
      </c>
      <c r="B237" s="41" t="s">
        <v>54</v>
      </c>
      <c r="C237" s="41">
        <v>1</v>
      </c>
      <c r="D237" s="42">
        <v>28</v>
      </c>
      <c r="E237" s="42">
        <v>28</v>
      </c>
      <c r="F237" s="42">
        <v>0</v>
      </c>
      <c r="G237" s="42">
        <v>0</v>
      </c>
      <c r="H237" s="42">
        <v>0</v>
      </c>
    </row>
    <row r="238" spans="1:8">
      <c r="A238" s="41" t="s">
        <v>1020</v>
      </c>
      <c r="B238" s="41" t="s">
        <v>54</v>
      </c>
      <c r="C238" s="41">
        <v>2</v>
      </c>
      <c r="D238" s="42">
        <v>47</v>
      </c>
      <c r="E238" s="42">
        <v>45</v>
      </c>
      <c r="F238" s="42">
        <v>2</v>
      </c>
      <c r="G238" s="42">
        <v>0</v>
      </c>
      <c r="H238" s="42">
        <v>0</v>
      </c>
    </row>
    <row r="239" spans="1:8">
      <c r="A239" s="41" t="s">
        <v>55</v>
      </c>
      <c r="B239" s="41" t="s">
        <v>54</v>
      </c>
      <c r="C239" s="41">
        <v>3</v>
      </c>
      <c r="D239" s="42">
        <v>21</v>
      </c>
      <c r="E239" s="42">
        <v>20</v>
      </c>
      <c r="F239" s="42">
        <v>1</v>
      </c>
      <c r="G239" s="42">
        <v>0</v>
      </c>
      <c r="H239" s="42">
        <v>0</v>
      </c>
    </row>
    <row r="240" spans="1:8">
      <c r="A240" s="41" t="s">
        <v>56</v>
      </c>
      <c r="B240" s="41" t="s">
        <v>57</v>
      </c>
      <c r="C240" s="41">
        <v>1</v>
      </c>
      <c r="D240" s="42">
        <v>28</v>
      </c>
      <c r="E240" s="42">
        <v>15</v>
      </c>
      <c r="F240" s="42">
        <v>0</v>
      </c>
      <c r="G240" s="42">
        <v>13</v>
      </c>
      <c r="H240" s="42">
        <v>0</v>
      </c>
    </row>
    <row r="241" spans="1:8">
      <c r="A241" s="41" t="s">
        <v>1021</v>
      </c>
      <c r="B241" s="41" t="s">
        <v>57</v>
      </c>
      <c r="C241" s="41">
        <v>2</v>
      </c>
      <c r="D241" s="42">
        <v>47</v>
      </c>
      <c r="E241" s="42">
        <v>22</v>
      </c>
      <c r="F241" s="42">
        <v>0</v>
      </c>
      <c r="G241" s="42">
        <v>25</v>
      </c>
      <c r="H241" s="42">
        <v>0</v>
      </c>
    </row>
    <row r="242" spans="1:8">
      <c r="A242" s="41" t="s">
        <v>58</v>
      </c>
      <c r="B242" s="41" t="s">
        <v>57</v>
      </c>
      <c r="C242" s="41">
        <v>3</v>
      </c>
      <c r="D242" s="42">
        <v>21</v>
      </c>
      <c r="E242" s="42">
        <v>11</v>
      </c>
      <c r="F242" s="42">
        <v>0</v>
      </c>
      <c r="G242" s="42">
        <v>10</v>
      </c>
      <c r="H242" s="42">
        <v>0</v>
      </c>
    </row>
    <row r="243" spans="1:8">
      <c r="A243" s="41" t="s">
        <v>59</v>
      </c>
      <c r="B243" s="41" t="s">
        <v>60</v>
      </c>
      <c r="C243" s="41">
        <v>1</v>
      </c>
      <c r="D243" s="42">
        <v>28</v>
      </c>
      <c r="E243" s="42">
        <v>5</v>
      </c>
      <c r="F243" s="42">
        <v>1</v>
      </c>
      <c r="G243" s="42">
        <v>22</v>
      </c>
      <c r="H243" s="42">
        <v>0</v>
      </c>
    </row>
    <row r="244" spans="1:8">
      <c r="A244" s="41" t="s">
        <v>1022</v>
      </c>
      <c r="B244" s="41" t="s">
        <v>60</v>
      </c>
      <c r="C244" s="41">
        <v>2</v>
      </c>
      <c r="D244" s="42">
        <v>47</v>
      </c>
      <c r="E244" s="42">
        <v>9</v>
      </c>
      <c r="F244" s="42">
        <v>1</v>
      </c>
      <c r="G244" s="42">
        <v>37</v>
      </c>
      <c r="H244" s="42">
        <v>0</v>
      </c>
    </row>
    <row r="245" spans="1:8">
      <c r="A245" s="41" t="s">
        <v>61</v>
      </c>
      <c r="B245" s="41" t="s">
        <v>60</v>
      </c>
      <c r="C245" s="41">
        <v>3</v>
      </c>
      <c r="D245" s="42">
        <v>21</v>
      </c>
      <c r="E245" s="42">
        <v>5</v>
      </c>
      <c r="F245" s="42">
        <v>0</v>
      </c>
      <c r="G245" s="42">
        <v>16</v>
      </c>
      <c r="H245" s="42">
        <v>0</v>
      </c>
    </row>
    <row r="246" spans="1:8">
      <c r="A246" s="41" t="s">
        <v>62</v>
      </c>
      <c r="B246" s="41" t="s">
        <v>63</v>
      </c>
      <c r="C246" s="41">
        <v>1</v>
      </c>
      <c r="D246" s="42">
        <v>28</v>
      </c>
      <c r="E246" s="42">
        <v>25</v>
      </c>
      <c r="F246" s="42">
        <v>1</v>
      </c>
      <c r="G246" s="42">
        <v>2</v>
      </c>
      <c r="H246" s="42">
        <v>0</v>
      </c>
    </row>
    <row r="247" spans="1:8">
      <c r="A247" s="41" t="s">
        <v>1023</v>
      </c>
      <c r="B247" s="41" t="s">
        <v>63</v>
      </c>
      <c r="C247" s="41">
        <v>2</v>
      </c>
      <c r="D247" s="42">
        <v>47</v>
      </c>
      <c r="E247" s="42">
        <v>43</v>
      </c>
      <c r="F247" s="42">
        <v>2</v>
      </c>
      <c r="G247" s="42">
        <v>2</v>
      </c>
      <c r="H247" s="42">
        <v>0</v>
      </c>
    </row>
    <row r="248" spans="1:8">
      <c r="A248" s="41" t="s">
        <v>64</v>
      </c>
      <c r="B248" s="41" t="s">
        <v>63</v>
      </c>
      <c r="C248" s="41">
        <v>3</v>
      </c>
      <c r="D248" s="42">
        <v>21</v>
      </c>
      <c r="E248" s="42">
        <v>21</v>
      </c>
      <c r="F248" s="42">
        <v>0</v>
      </c>
      <c r="G248" s="42">
        <v>0</v>
      </c>
      <c r="H248" s="42">
        <v>0</v>
      </c>
    </row>
    <row r="249" spans="1:8">
      <c r="A249" s="41" t="s">
        <v>65</v>
      </c>
      <c r="B249" s="41" t="s">
        <v>66</v>
      </c>
      <c r="C249" s="41">
        <v>1</v>
      </c>
      <c r="D249" s="42">
        <v>28</v>
      </c>
      <c r="E249" s="42">
        <v>0</v>
      </c>
      <c r="F249" s="42">
        <v>0</v>
      </c>
      <c r="G249" s="42">
        <v>0</v>
      </c>
      <c r="H249" s="42">
        <v>28</v>
      </c>
    </row>
    <row r="250" spans="1:8">
      <c r="A250" s="41" t="s">
        <v>1024</v>
      </c>
      <c r="B250" s="41" t="s">
        <v>66</v>
      </c>
      <c r="C250" s="41">
        <v>2</v>
      </c>
      <c r="D250" s="42">
        <v>47</v>
      </c>
      <c r="E250" s="42">
        <v>0</v>
      </c>
      <c r="F250" s="42">
        <v>0</v>
      </c>
      <c r="G250" s="42">
        <v>0</v>
      </c>
      <c r="H250" s="42">
        <v>47</v>
      </c>
    </row>
    <row r="251" spans="1:8">
      <c r="A251" s="41" t="s">
        <v>67</v>
      </c>
      <c r="B251" s="41" t="s">
        <v>66</v>
      </c>
      <c r="C251" s="41">
        <v>3</v>
      </c>
      <c r="D251" s="42">
        <v>21</v>
      </c>
      <c r="E251" s="42">
        <v>0</v>
      </c>
      <c r="F251" s="42">
        <v>0</v>
      </c>
      <c r="G251" s="42">
        <v>0</v>
      </c>
      <c r="H251" s="42">
        <v>21</v>
      </c>
    </row>
    <row r="252" spans="1:8">
      <c r="A252" s="41" t="s">
        <v>68</v>
      </c>
      <c r="B252" s="41" t="s">
        <v>69</v>
      </c>
      <c r="C252" s="41">
        <v>1</v>
      </c>
      <c r="D252" s="42">
        <v>28</v>
      </c>
      <c r="E252" s="42">
        <v>10</v>
      </c>
      <c r="F252" s="42">
        <v>0</v>
      </c>
      <c r="G252" s="42">
        <v>18</v>
      </c>
      <c r="H252" s="42">
        <v>0</v>
      </c>
    </row>
    <row r="253" spans="1:8">
      <c r="A253" s="41" t="s">
        <v>1025</v>
      </c>
      <c r="B253" s="41" t="s">
        <v>69</v>
      </c>
      <c r="C253" s="41">
        <v>2</v>
      </c>
      <c r="D253" s="42">
        <v>47</v>
      </c>
      <c r="E253" s="42">
        <v>19</v>
      </c>
      <c r="F253" s="42">
        <v>0</v>
      </c>
      <c r="G253" s="42">
        <v>28</v>
      </c>
      <c r="H253" s="42">
        <v>0</v>
      </c>
    </row>
    <row r="254" spans="1:8">
      <c r="A254" s="41" t="s">
        <v>70</v>
      </c>
      <c r="B254" s="41" t="s">
        <v>69</v>
      </c>
      <c r="C254" s="41">
        <v>3</v>
      </c>
      <c r="D254" s="42">
        <v>21</v>
      </c>
      <c r="E254" s="42">
        <v>11</v>
      </c>
      <c r="F254" s="42">
        <v>0</v>
      </c>
      <c r="G254" s="42">
        <v>10</v>
      </c>
      <c r="H254" s="42">
        <v>0</v>
      </c>
    </row>
    <row r="255" spans="1:8">
      <c r="A255" s="41" t="s">
        <v>71</v>
      </c>
      <c r="B255" s="41" t="s">
        <v>72</v>
      </c>
      <c r="C255" s="41">
        <v>1</v>
      </c>
      <c r="D255" s="42">
        <v>28</v>
      </c>
      <c r="E255" s="42">
        <v>10</v>
      </c>
      <c r="F255" s="42">
        <v>0</v>
      </c>
      <c r="G255" s="42">
        <v>18</v>
      </c>
      <c r="H255" s="42">
        <v>0</v>
      </c>
    </row>
    <row r="256" spans="1:8">
      <c r="A256" s="41" t="s">
        <v>1026</v>
      </c>
      <c r="B256" s="41" t="s">
        <v>72</v>
      </c>
      <c r="C256" s="41">
        <v>2</v>
      </c>
      <c r="D256" s="42">
        <v>47</v>
      </c>
      <c r="E256" s="42">
        <v>19</v>
      </c>
      <c r="F256" s="42">
        <v>0</v>
      </c>
      <c r="G256" s="42">
        <v>28</v>
      </c>
      <c r="H256" s="42">
        <v>0</v>
      </c>
    </row>
    <row r="257" spans="1:8">
      <c r="A257" s="41" t="s">
        <v>73</v>
      </c>
      <c r="B257" s="41" t="s">
        <v>72</v>
      </c>
      <c r="C257" s="41">
        <v>3</v>
      </c>
      <c r="D257" s="42">
        <v>21</v>
      </c>
      <c r="E257" s="42">
        <v>11</v>
      </c>
      <c r="F257" s="42">
        <v>0</v>
      </c>
      <c r="G257" s="42">
        <v>10</v>
      </c>
      <c r="H257" s="42">
        <v>0</v>
      </c>
    </row>
    <row r="258" spans="1:8">
      <c r="A258" s="41" t="s">
        <v>74</v>
      </c>
      <c r="B258" s="41" t="s">
        <v>75</v>
      </c>
      <c r="C258" s="41">
        <v>1</v>
      </c>
      <c r="D258" s="42">
        <v>28</v>
      </c>
      <c r="E258" s="42">
        <v>10</v>
      </c>
      <c r="F258" s="42">
        <v>0</v>
      </c>
      <c r="G258" s="42">
        <v>18</v>
      </c>
      <c r="H258" s="42">
        <v>0</v>
      </c>
    </row>
    <row r="259" spans="1:8">
      <c r="A259" s="41" t="s">
        <v>1027</v>
      </c>
      <c r="B259" s="41" t="s">
        <v>75</v>
      </c>
      <c r="C259" s="41">
        <v>2</v>
      </c>
      <c r="D259" s="42">
        <v>47</v>
      </c>
      <c r="E259" s="42">
        <v>21</v>
      </c>
      <c r="F259" s="42">
        <v>0</v>
      </c>
      <c r="G259" s="42">
        <v>26</v>
      </c>
      <c r="H259" s="42">
        <v>0</v>
      </c>
    </row>
    <row r="260" spans="1:8">
      <c r="A260" s="41" t="s">
        <v>76</v>
      </c>
      <c r="B260" s="41" t="s">
        <v>75</v>
      </c>
      <c r="C260" s="41">
        <v>3</v>
      </c>
      <c r="D260" s="42">
        <v>21</v>
      </c>
      <c r="E260" s="42">
        <v>10</v>
      </c>
      <c r="F260" s="42">
        <v>0</v>
      </c>
      <c r="G260" s="42">
        <v>11</v>
      </c>
      <c r="H260" s="42">
        <v>0</v>
      </c>
    </row>
    <row r="261" spans="1:8">
      <c r="A261" s="41" t="s">
        <v>77</v>
      </c>
      <c r="B261" s="41" t="s">
        <v>78</v>
      </c>
      <c r="C261" s="41">
        <v>1</v>
      </c>
      <c r="D261" s="42">
        <v>28</v>
      </c>
      <c r="E261" s="42">
        <v>28</v>
      </c>
      <c r="F261" s="42">
        <v>0</v>
      </c>
      <c r="G261" s="42">
        <v>0</v>
      </c>
      <c r="H261" s="42">
        <v>0</v>
      </c>
    </row>
    <row r="262" spans="1:8">
      <c r="A262" s="41" t="s">
        <v>1028</v>
      </c>
      <c r="B262" s="41" t="s">
        <v>78</v>
      </c>
      <c r="C262" s="41">
        <v>2</v>
      </c>
      <c r="D262" s="42">
        <v>47</v>
      </c>
      <c r="E262" s="42">
        <v>47</v>
      </c>
      <c r="F262" s="42">
        <v>0</v>
      </c>
      <c r="G262" s="42">
        <v>0</v>
      </c>
      <c r="H262" s="42">
        <v>0</v>
      </c>
    </row>
    <row r="263" spans="1:8">
      <c r="A263" s="41" t="s">
        <v>79</v>
      </c>
      <c r="B263" s="41" t="s">
        <v>78</v>
      </c>
      <c r="C263" s="41">
        <v>3</v>
      </c>
      <c r="D263" s="42">
        <v>21</v>
      </c>
      <c r="E263" s="42">
        <v>21</v>
      </c>
      <c r="F263" s="42">
        <v>0</v>
      </c>
      <c r="G263" s="42">
        <v>0</v>
      </c>
      <c r="H263" s="42">
        <v>0</v>
      </c>
    </row>
    <row r="264" spans="1:8">
      <c r="A264" s="41" t="s">
        <v>614</v>
      </c>
      <c r="B264" s="41" t="s">
        <v>615</v>
      </c>
      <c r="C264" s="41">
        <v>1</v>
      </c>
      <c r="D264" s="42">
        <v>28</v>
      </c>
      <c r="E264" s="42">
        <v>9</v>
      </c>
      <c r="F264" s="42">
        <v>0</v>
      </c>
      <c r="G264" s="42">
        <v>19</v>
      </c>
      <c r="H264" s="42">
        <v>0</v>
      </c>
    </row>
    <row r="265" spans="1:8">
      <c r="A265" s="41" t="s">
        <v>1029</v>
      </c>
      <c r="B265" s="41" t="s">
        <v>615</v>
      </c>
      <c r="C265" s="41">
        <v>2</v>
      </c>
      <c r="D265" s="42">
        <v>47</v>
      </c>
      <c r="E265" s="42">
        <v>22</v>
      </c>
      <c r="F265" s="42">
        <v>0</v>
      </c>
      <c r="G265" s="42">
        <v>25</v>
      </c>
      <c r="H265" s="42">
        <v>0</v>
      </c>
    </row>
    <row r="266" spans="1:8">
      <c r="A266" s="41" t="s">
        <v>616</v>
      </c>
      <c r="B266" s="41" t="s">
        <v>615</v>
      </c>
      <c r="C266" s="41">
        <v>3</v>
      </c>
      <c r="D266" s="42">
        <v>21</v>
      </c>
      <c r="E266" s="42">
        <v>10</v>
      </c>
      <c r="F266" s="42">
        <v>0</v>
      </c>
      <c r="G266" s="42">
        <v>11</v>
      </c>
      <c r="H266" s="42">
        <v>0</v>
      </c>
    </row>
    <row r="267" spans="1:8">
      <c r="A267" s="41" t="s">
        <v>617</v>
      </c>
      <c r="B267" s="41" t="s">
        <v>618</v>
      </c>
      <c r="C267" s="41">
        <v>1</v>
      </c>
      <c r="D267" s="42">
        <v>28</v>
      </c>
      <c r="E267" s="42">
        <v>1</v>
      </c>
      <c r="F267" s="42">
        <v>0</v>
      </c>
      <c r="G267" s="42">
        <v>27</v>
      </c>
      <c r="H267" s="42">
        <v>0</v>
      </c>
    </row>
    <row r="268" spans="1:8">
      <c r="A268" s="41" t="s">
        <v>1030</v>
      </c>
      <c r="B268" s="41" t="s">
        <v>618</v>
      </c>
      <c r="C268" s="41">
        <v>2</v>
      </c>
      <c r="D268" s="42">
        <v>47</v>
      </c>
      <c r="E268" s="42">
        <v>5</v>
      </c>
      <c r="F268" s="42">
        <v>0</v>
      </c>
      <c r="G268" s="42">
        <v>42</v>
      </c>
      <c r="H268" s="42">
        <v>0</v>
      </c>
    </row>
    <row r="269" spans="1:8">
      <c r="A269" s="41" t="s">
        <v>619</v>
      </c>
      <c r="B269" s="41" t="s">
        <v>618</v>
      </c>
      <c r="C269" s="41">
        <v>3</v>
      </c>
      <c r="D269" s="42">
        <v>21</v>
      </c>
      <c r="E269" s="42">
        <v>3</v>
      </c>
      <c r="F269" s="42">
        <v>0</v>
      </c>
      <c r="G269" s="42">
        <v>18</v>
      </c>
      <c r="H269" s="42">
        <v>0</v>
      </c>
    </row>
    <row r="270" spans="1:8">
      <c r="A270" s="41" t="s">
        <v>620</v>
      </c>
      <c r="B270" s="41" t="s">
        <v>621</v>
      </c>
      <c r="C270" s="41">
        <v>1</v>
      </c>
      <c r="D270" s="42">
        <v>28</v>
      </c>
      <c r="E270" s="42">
        <v>0</v>
      </c>
      <c r="F270" s="42">
        <v>0</v>
      </c>
      <c r="G270" s="42">
        <v>0</v>
      </c>
      <c r="H270" s="42">
        <v>28</v>
      </c>
    </row>
    <row r="271" spans="1:8">
      <c r="A271" s="41" t="s">
        <v>1031</v>
      </c>
      <c r="B271" s="41" t="s">
        <v>621</v>
      </c>
      <c r="C271" s="41">
        <v>2</v>
      </c>
      <c r="D271" s="42">
        <v>47</v>
      </c>
      <c r="E271" s="42">
        <v>0</v>
      </c>
      <c r="F271" s="42">
        <v>0</v>
      </c>
      <c r="G271" s="42">
        <v>0</v>
      </c>
      <c r="H271" s="42">
        <v>47</v>
      </c>
    </row>
    <row r="272" spans="1:8">
      <c r="A272" s="41" t="s">
        <v>622</v>
      </c>
      <c r="B272" s="41" t="s">
        <v>621</v>
      </c>
      <c r="C272" s="41">
        <v>3</v>
      </c>
      <c r="D272" s="42">
        <v>21</v>
      </c>
      <c r="E272" s="42">
        <v>0</v>
      </c>
      <c r="F272" s="42">
        <v>0</v>
      </c>
      <c r="G272" s="42">
        <v>0</v>
      </c>
      <c r="H272" s="42">
        <v>21</v>
      </c>
    </row>
    <row r="273" spans="1:8">
      <c r="A273" s="41" t="s">
        <v>623</v>
      </c>
      <c r="B273" s="41" t="s">
        <v>624</v>
      </c>
      <c r="C273" s="41">
        <v>1</v>
      </c>
      <c r="D273" s="42">
        <v>28</v>
      </c>
      <c r="E273" s="42">
        <v>0</v>
      </c>
      <c r="F273" s="42">
        <v>0</v>
      </c>
      <c r="G273" s="42">
        <v>0</v>
      </c>
      <c r="H273" s="42">
        <v>28</v>
      </c>
    </row>
    <row r="274" spans="1:8">
      <c r="A274" s="41" t="s">
        <v>1032</v>
      </c>
      <c r="B274" s="41" t="s">
        <v>624</v>
      </c>
      <c r="C274" s="41">
        <v>2</v>
      </c>
      <c r="D274" s="42">
        <v>47</v>
      </c>
      <c r="E274" s="42">
        <v>0</v>
      </c>
      <c r="F274" s="42">
        <v>0</v>
      </c>
      <c r="G274" s="42">
        <v>0</v>
      </c>
      <c r="H274" s="42">
        <v>47</v>
      </c>
    </row>
    <row r="275" spans="1:8">
      <c r="A275" s="41" t="s">
        <v>625</v>
      </c>
      <c r="B275" s="41" t="s">
        <v>624</v>
      </c>
      <c r="C275" s="41">
        <v>3</v>
      </c>
      <c r="D275" s="42">
        <v>21</v>
      </c>
      <c r="E275" s="42">
        <v>0</v>
      </c>
      <c r="F275" s="42">
        <v>0</v>
      </c>
      <c r="G275" s="42">
        <v>0</v>
      </c>
      <c r="H275" s="42">
        <v>21</v>
      </c>
    </row>
    <row r="276" spans="1:8">
      <c r="A276" s="41" t="s">
        <v>626</v>
      </c>
      <c r="B276" s="41" t="s">
        <v>627</v>
      </c>
      <c r="C276" s="41">
        <v>1</v>
      </c>
      <c r="D276" s="42">
        <v>28</v>
      </c>
      <c r="E276" s="42">
        <v>20</v>
      </c>
      <c r="F276" s="42">
        <v>0</v>
      </c>
      <c r="G276" s="42">
        <v>8</v>
      </c>
      <c r="H276" s="42">
        <v>0</v>
      </c>
    </row>
    <row r="277" spans="1:8">
      <c r="A277" s="41" t="s">
        <v>1033</v>
      </c>
      <c r="B277" s="41" t="s">
        <v>627</v>
      </c>
      <c r="C277" s="41">
        <v>2</v>
      </c>
      <c r="D277" s="42">
        <v>47</v>
      </c>
      <c r="E277" s="42">
        <v>31</v>
      </c>
      <c r="F277" s="42">
        <v>0</v>
      </c>
      <c r="G277" s="42">
        <v>16</v>
      </c>
      <c r="H277" s="42">
        <v>0</v>
      </c>
    </row>
    <row r="278" spans="1:8">
      <c r="A278" s="41" t="s">
        <v>628</v>
      </c>
      <c r="B278" s="41" t="s">
        <v>627</v>
      </c>
      <c r="C278" s="41">
        <v>3</v>
      </c>
      <c r="D278" s="42">
        <v>21</v>
      </c>
      <c r="E278" s="42">
        <v>17</v>
      </c>
      <c r="F278" s="42">
        <v>1</v>
      </c>
      <c r="G278" s="42">
        <v>3</v>
      </c>
      <c r="H278" s="42">
        <v>0</v>
      </c>
    </row>
    <row r="279" spans="1:8">
      <c r="A279" s="41" t="s">
        <v>629</v>
      </c>
      <c r="B279" s="41" t="s">
        <v>630</v>
      </c>
      <c r="C279" s="41">
        <v>1</v>
      </c>
      <c r="D279" s="42">
        <v>28</v>
      </c>
      <c r="E279" s="42">
        <v>19</v>
      </c>
      <c r="F279" s="42">
        <v>0</v>
      </c>
      <c r="G279" s="42">
        <v>9</v>
      </c>
      <c r="H279" s="42">
        <v>0</v>
      </c>
    </row>
    <row r="280" spans="1:8">
      <c r="A280" s="41" t="s">
        <v>1034</v>
      </c>
      <c r="B280" s="41" t="s">
        <v>630</v>
      </c>
      <c r="C280" s="41">
        <v>2</v>
      </c>
      <c r="D280" s="42">
        <v>47</v>
      </c>
      <c r="E280" s="42">
        <v>26</v>
      </c>
      <c r="F280" s="42">
        <v>0</v>
      </c>
      <c r="G280" s="42">
        <v>21</v>
      </c>
      <c r="H280" s="42">
        <v>0</v>
      </c>
    </row>
    <row r="281" spans="1:8">
      <c r="A281" s="41" t="s">
        <v>631</v>
      </c>
      <c r="B281" s="41" t="s">
        <v>630</v>
      </c>
      <c r="C281" s="41">
        <v>3</v>
      </c>
      <c r="D281" s="42">
        <v>21</v>
      </c>
      <c r="E281" s="42">
        <v>16</v>
      </c>
      <c r="F281" s="42">
        <v>1</v>
      </c>
      <c r="G281" s="42">
        <v>4</v>
      </c>
      <c r="H281" s="42">
        <v>0</v>
      </c>
    </row>
    <row r="282" spans="1:8">
      <c r="A282" s="41" t="s">
        <v>632</v>
      </c>
      <c r="B282" s="41" t="s">
        <v>633</v>
      </c>
      <c r="C282" s="41">
        <v>1</v>
      </c>
      <c r="D282" s="42">
        <v>28</v>
      </c>
      <c r="E282" s="42">
        <v>0</v>
      </c>
      <c r="F282" s="42">
        <v>0</v>
      </c>
      <c r="G282" s="42">
        <v>0</v>
      </c>
      <c r="H282" s="42">
        <v>28</v>
      </c>
    </row>
    <row r="283" spans="1:8">
      <c r="A283" s="41" t="s">
        <v>1035</v>
      </c>
      <c r="B283" s="41" t="s">
        <v>633</v>
      </c>
      <c r="C283" s="41">
        <v>2</v>
      </c>
      <c r="D283" s="42">
        <v>47</v>
      </c>
      <c r="E283" s="42">
        <v>0</v>
      </c>
      <c r="F283" s="42">
        <v>0</v>
      </c>
      <c r="G283" s="42">
        <v>0</v>
      </c>
      <c r="H283" s="42">
        <v>47</v>
      </c>
    </row>
    <row r="284" spans="1:8">
      <c r="A284" s="41" t="s">
        <v>634</v>
      </c>
      <c r="B284" s="41" t="s">
        <v>633</v>
      </c>
      <c r="C284" s="41">
        <v>3</v>
      </c>
      <c r="D284" s="42">
        <v>21</v>
      </c>
      <c r="E284" s="42">
        <v>0</v>
      </c>
      <c r="F284" s="42">
        <v>0</v>
      </c>
      <c r="G284" s="42">
        <v>0</v>
      </c>
      <c r="H284" s="42">
        <v>21</v>
      </c>
    </row>
    <row r="285" spans="1:8">
      <c r="A285" s="41" t="s">
        <v>635</v>
      </c>
      <c r="B285" s="41" t="s">
        <v>636</v>
      </c>
      <c r="C285" s="41">
        <v>1</v>
      </c>
      <c r="D285" s="42">
        <v>28</v>
      </c>
      <c r="E285" s="42">
        <v>28</v>
      </c>
      <c r="F285" s="42">
        <v>0</v>
      </c>
      <c r="G285" s="42">
        <v>0</v>
      </c>
      <c r="H285" s="42">
        <v>0</v>
      </c>
    </row>
    <row r="286" spans="1:8">
      <c r="A286" s="41" t="s">
        <v>1036</v>
      </c>
      <c r="B286" s="41" t="s">
        <v>636</v>
      </c>
      <c r="C286" s="41">
        <v>2</v>
      </c>
      <c r="D286" s="42">
        <v>47</v>
      </c>
      <c r="E286" s="42">
        <v>47</v>
      </c>
      <c r="F286" s="42">
        <v>0</v>
      </c>
      <c r="G286" s="42">
        <v>0</v>
      </c>
      <c r="H286" s="42">
        <v>0</v>
      </c>
    </row>
    <row r="287" spans="1:8">
      <c r="A287" s="41" t="s">
        <v>637</v>
      </c>
      <c r="B287" s="41" t="s">
        <v>636</v>
      </c>
      <c r="C287" s="41">
        <v>3</v>
      </c>
      <c r="D287" s="42">
        <v>21</v>
      </c>
      <c r="E287" s="42">
        <v>21</v>
      </c>
      <c r="F287" s="42">
        <v>0</v>
      </c>
      <c r="G287" s="42">
        <v>0</v>
      </c>
      <c r="H287" s="42">
        <v>0</v>
      </c>
    </row>
    <row r="288" spans="1:8">
      <c r="A288" s="41" t="s">
        <v>638</v>
      </c>
      <c r="B288" s="41" t="s">
        <v>639</v>
      </c>
      <c r="C288" s="41">
        <v>1</v>
      </c>
      <c r="D288" s="42">
        <v>28</v>
      </c>
      <c r="E288" s="42">
        <v>26</v>
      </c>
      <c r="F288" s="42">
        <v>2</v>
      </c>
      <c r="G288" s="42">
        <v>0</v>
      </c>
      <c r="H288" s="42">
        <v>0</v>
      </c>
    </row>
    <row r="289" spans="1:8">
      <c r="A289" s="41" t="s">
        <v>1037</v>
      </c>
      <c r="B289" s="41" t="s">
        <v>639</v>
      </c>
      <c r="C289" s="41">
        <v>2</v>
      </c>
      <c r="D289" s="42">
        <v>47</v>
      </c>
      <c r="E289" s="42">
        <v>45</v>
      </c>
      <c r="F289" s="42">
        <v>2</v>
      </c>
      <c r="G289" s="42">
        <v>0</v>
      </c>
      <c r="H289" s="42">
        <v>0</v>
      </c>
    </row>
    <row r="290" spans="1:8">
      <c r="A290" s="41" t="s">
        <v>640</v>
      </c>
      <c r="B290" s="41" t="s">
        <v>639</v>
      </c>
      <c r="C290" s="41">
        <v>3</v>
      </c>
      <c r="D290" s="42">
        <v>21</v>
      </c>
      <c r="E290" s="42">
        <v>20</v>
      </c>
      <c r="F290" s="42">
        <v>1</v>
      </c>
      <c r="G290" s="42">
        <v>0</v>
      </c>
      <c r="H290" s="42">
        <v>0</v>
      </c>
    </row>
    <row r="291" spans="1:8">
      <c r="A291" s="41" t="s">
        <v>641</v>
      </c>
      <c r="B291" s="41" t="s">
        <v>642</v>
      </c>
      <c r="C291" s="41">
        <v>1</v>
      </c>
      <c r="D291" s="42">
        <v>28</v>
      </c>
      <c r="E291" s="42">
        <v>20</v>
      </c>
      <c r="F291" s="42">
        <v>1</v>
      </c>
      <c r="G291" s="42">
        <v>7</v>
      </c>
      <c r="H291" s="42">
        <v>0</v>
      </c>
    </row>
    <row r="292" spans="1:8">
      <c r="A292" s="41" t="s">
        <v>1038</v>
      </c>
      <c r="B292" s="41" t="s">
        <v>642</v>
      </c>
      <c r="C292" s="41">
        <v>2</v>
      </c>
      <c r="D292" s="42">
        <v>47</v>
      </c>
      <c r="E292" s="42">
        <v>39</v>
      </c>
      <c r="F292" s="42">
        <v>0</v>
      </c>
      <c r="G292" s="42">
        <v>8</v>
      </c>
      <c r="H292" s="42">
        <v>0</v>
      </c>
    </row>
    <row r="293" spans="1:8">
      <c r="A293" s="41" t="s">
        <v>643</v>
      </c>
      <c r="B293" s="41" t="s">
        <v>642</v>
      </c>
      <c r="C293" s="41">
        <v>3</v>
      </c>
      <c r="D293" s="42">
        <v>21</v>
      </c>
      <c r="E293" s="42">
        <v>18</v>
      </c>
      <c r="F293" s="42">
        <v>0</v>
      </c>
      <c r="G293" s="42">
        <v>3</v>
      </c>
      <c r="H293" s="42">
        <v>0</v>
      </c>
    </row>
    <row r="294" spans="1:8">
      <c r="A294" s="41" t="s">
        <v>644</v>
      </c>
      <c r="B294" s="41" t="s">
        <v>645</v>
      </c>
      <c r="C294" s="41">
        <v>1</v>
      </c>
      <c r="D294" s="42">
        <v>28</v>
      </c>
      <c r="E294" s="42">
        <v>2</v>
      </c>
      <c r="F294" s="42">
        <v>0</v>
      </c>
      <c r="G294" s="42">
        <v>26</v>
      </c>
      <c r="H294" s="42">
        <v>0</v>
      </c>
    </row>
    <row r="295" spans="1:8">
      <c r="A295" s="41" t="s">
        <v>1039</v>
      </c>
      <c r="B295" s="41" t="s">
        <v>645</v>
      </c>
      <c r="C295" s="41">
        <v>2</v>
      </c>
      <c r="D295" s="42">
        <v>47</v>
      </c>
      <c r="E295" s="42">
        <v>3</v>
      </c>
      <c r="F295" s="42">
        <v>0</v>
      </c>
      <c r="G295" s="42">
        <v>44</v>
      </c>
      <c r="H295" s="42">
        <v>0</v>
      </c>
    </row>
    <row r="296" spans="1:8">
      <c r="A296" s="41" t="s">
        <v>646</v>
      </c>
      <c r="B296" s="41" t="s">
        <v>645</v>
      </c>
      <c r="C296" s="41">
        <v>3</v>
      </c>
      <c r="D296" s="42">
        <v>21</v>
      </c>
      <c r="E296" s="42">
        <v>1</v>
      </c>
      <c r="F296" s="42">
        <v>0</v>
      </c>
      <c r="G296" s="42">
        <v>20</v>
      </c>
      <c r="H296" s="42">
        <v>0</v>
      </c>
    </row>
    <row r="297" spans="1:8">
      <c r="A297" s="41" t="s">
        <v>647</v>
      </c>
      <c r="B297" s="41" t="s">
        <v>648</v>
      </c>
      <c r="C297" s="41">
        <v>1</v>
      </c>
      <c r="D297" s="42">
        <v>28</v>
      </c>
      <c r="E297" s="42">
        <v>12</v>
      </c>
      <c r="F297" s="42">
        <v>0</v>
      </c>
      <c r="G297" s="42">
        <v>16</v>
      </c>
      <c r="H297" s="42">
        <v>0</v>
      </c>
    </row>
    <row r="298" spans="1:8">
      <c r="A298" s="41" t="s">
        <v>1040</v>
      </c>
      <c r="B298" s="41" t="s">
        <v>648</v>
      </c>
      <c r="C298" s="41">
        <v>2</v>
      </c>
      <c r="D298" s="42">
        <v>47</v>
      </c>
      <c r="E298" s="42">
        <v>24</v>
      </c>
      <c r="F298" s="42">
        <v>1</v>
      </c>
      <c r="G298" s="42">
        <v>22</v>
      </c>
      <c r="H298" s="42">
        <v>0</v>
      </c>
    </row>
    <row r="299" spans="1:8">
      <c r="A299" s="41" t="s">
        <v>447</v>
      </c>
      <c r="B299" s="41" t="s">
        <v>648</v>
      </c>
      <c r="C299" s="41">
        <v>3</v>
      </c>
      <c r="D299" s="42">
        <v>21</v>
      </c>
      <c r="E299" s="42">
        <v>10</v>
      </c>
      <c r="F299" s="42">
        <v>0</v>
      </c>
      <c r="G299" s="42">
        <v>11</v>
      </c>
      <c r="H299" s="42">
        <v>0</v>
      </c>
    </row>
    <row r="300" spans="1:8">
      <c r="A300" s="41" t="s">
        <v>448</v>
      </c>
      <c r="B300" s="41" t="s">
        <v>449</v>
      </c>
      <c r="C300" s="41">
        <v>1</v>
      </c>
      <c r="D300" s="42">
        <v>28</v>
      </c>
      <c r="E300" s="42">
        <v>17</v>
      </c>
      <c r="F300" s="42">
        <v>0</v>
      </c>
      <c r="G300" s="42">
        <v>11</v>
      </c>
      <c r="H300" s="42">
        <v>0</v>
      </c>
    </row>
    <row r="301" spans="1:8">
      <c r="A301" s="41" t="s">
        <v>1041</v>
      </c>
      <c r="B301" s="41" t="s">
        <v>449</v>
      </c>
      <c r="C301" s="41">
        <v>2</v>
      </c>
      <c r="D301" s="42">
        <v>47</v>
      </c>
      <c r="E301" s="42">
        <v>20</v>
      </c>
      <c r="F301" s="42">
        <v>0</v>
      </c>
      <c r="G301" s="42">
        <v>27</v>
      </c>
      <c r="H301" s="42">
        <v>0</v>
      </c>
    </row>
    <row r="302" spans="1:8">
      <c r="A302" s="41" t="s">
        <v>450</v>
      </c>
      <c r="B302" s="41" t="s">
        <v>449</v>
      </c>
      <c r="C302" s="41">
        <v>3</v>
      </c>
      <c r="D302" s="42">
        <v>21</v>
      </c>
      <c r="E302" s="42">
        <v>14</v>
      </c>
      <c r="F302" s="42">
        <v>1</v>
      </c>
      <c r="G302" s="42">
        <v>6</v>
      </c>
      <c r="H302" s="42">
        <v>0</v>
      </c>
    </row>
    <row r="303" spans="1:8">
      <c r="A303" s="41" t="s">
        <v>451</v>
      </c>
      <c r="B303" s="41" t="s">
        <v>452</v>
      </c>
      <c r="C303" s="41">
        <v>1</v>
      </c>
      <c r="D303" s="42">
        <v>28</v>
      </c>
      <c r="E303" s="42">
        <v>16</v>
      </c>
      <c r="F303" s="42">
        <v>0</v>
      </c>
      <c r="G303" s="42">
        <v>12</v>
      </c>
      <c r="H303" s="42">
        <v>0</v>
      </c>
    </row>
    <row r="304" spans="1:8">
      <c r="A304" s="41" t="s">
        <v>1042</v>
      </c>
      <c r="B304" s="41" t="s">
        <v>452</v>
      </c>
      <c r="C304" s="41">
        <v>2</v>
      </c>
      <c r="D304" s="42">
        <v>47</v>
      </c>
      <c r="E304" s="42">
        <v>24</v>
      </c>
      <c r="F304" s="42">
        <v>0</v>
      </c>
      <c r="G304" s="42">
        <v>23</v>
      </c>
      <c r="H304" s="42">
        <v>0</v>
      </c>
    </row>
    <row r="305" spans="1:8">
      <c r="A305" s="41" t="s">
        <v>453</v>
      </c>
      <c r="B305" s="41" t="s">
        <v>452</v>
      </c>
      <c r="C305" s="41">
        <v>3</v>
      </c>
      <c r="D305" s="42">
        <v>21</v>
      </c>
      <c r="E305" s="42">
        <v>13</v>
      </c>
      <c r="F305" s="42">
        <v>0</v>
      </c>
      <c r="G305" s="42">
        <v>8</v>
      </c>
      <c r="H305" s="42">
        <v>0</v>
      </c>
    </row>
    <row r="306" spans="1:8">
      <c r="A306" s="41" t="s">
        <v>454</v>
      </c>
      <c r="B306" s="41" t="s">
        <v>455</v>
      </c>
      <c r="C306" s="41">
        <v>1</v>
      </c>
      <c r="D306" s="42">
        <v>28</v>
      </c>
      <c r="E306" s="42">
        <v>0</v>
      </c>
      <c r="F306" s="42">
        <v>0</v>
      </c>
      <c r="G306" s="42">
        <v>0</v>
      </c>
      <c r="H306" s="42">
        <v>28</v>
      </c>
    </row>
    <row r="307" spans="1:8">
      <c r="A307" s="41" t="s">
        <v>1043</v>
      </c>
      <c r="B307" s="41" t="s">
        <v>455</v>
      </c>
      <c r="C307" s="41">
        <v>2</v>
      </c>
      <c r="D307" s="42">
        <v>47</v>
      </c>
      <c r="E307" s="42">
        <v>0</v>
      </c>
      <c r="F307" s="42">
        <v>0</v>
      </c>
      <c r="G307" s="42">
        <v>0</v>
      </c>
      <c r="H307" s="42">
        <v>47</v>
      </c>
    </row>
    <row r="308" spans="1:8">
      <c r="A308" s="41" t="s">
        <v>456</v>
      </c>
      <c r="B308" s="41" t="s">
        <v>455</v>
      </c>
      <c r="C308" s="41">
        <v>3</v>
      </c>
      <c r="D308" s="42">
        <v>21</v>
      </c>
      <c r="E308" s="42">
        <v>0</v>
      </c>
      <c r="F308" s="42">
        <v>0</v>
      </c>
      <c r="G308" s="42">
        <v>0</v>
      </c>
      <c r="H308" s="42">
        <v>21</v>
      </c>
    </row>
    <row r="309" spans="1:8">
      <c r="A309" s="41" t="s">
        <v>457</v>
      </c>
      <c r="B309" s="41" t="s">
        <v>458</v>
      </c>
      <c r="C309" s="41">
        <v>1</v>
      </c>
      <c r="D309" s="42">
        <v>28</v>
      </c>
      <c r="E309" s="42">
        <v>3</v>
      </c>
      <c r="F309" s="42">
        <v>25</v>
      </c>
      <c r="G309" s="42">
        <v>0</v>
      </c>
      <c r="H309" s="42">
        <v>0</v>
      </c>
    </row>
    <row r="310" spans="1:8">
      <c r="A310" s="41" t="s">
        <v>1044</v>
      </c>
      <c r="B310" s="41" t="s">
        <v>458</v>
      </c>
      <c r="C310" s="41">
        <v>2</v>
      </c>
      <c r="D310" s="42">
        <v>47</v>
      </c>
      <c r="E310" s="42">
        <v>5</v>
      </c>
      <c r="F310" s="42">
        <v>42</v>
      </c>
      <c r="G310" s="42">
        <v>0</v>
      </c>
      <c r="H310" s="42">
        <v>0</v>
      </c>
    </row>
    <row r="311" spans="1:8">
      <c r="A311" s="41" t="s">
        <v>459</v>
      </c>
      <c r="B311" s="41" t="s">
        <v>458</v>
      </c>
      <c r="C311" s="41">
        <v>3</v>
      </c>
      <c r="D311" s="42">
        <v>21</v>
      </c>
      <c r="E311" s="42">
        <v>4</v>
      </c>
      <c r="F311" s="42">
        <v>17</v>
      </c>
      <c r="G311" s="42">
        <v>0</v>
      </c>
      <c r="H311" s="42">
        <v>0</v>
      </c>
    </row>
    <row r="312" spans="1:8">
      <c r="A312" s="41" t="s">
        <v>460</v>
      </c>
      <c r="B312" s="41" t="s">
        <v>461</v>
      </c>
      <c r="C312" s="41">
        <v>1</v>
      </c>
      <c r="D312" s="42">
        <v>28</v>
      </c>
      <c r="E312" s="42">
        <v>2</v>
      </c>
      <c r="F312" s="42">
        <v>2</v>
      </c>
      <c r="G312" s="42">
        <v>24</v>
      </c>
      <c r="H312" s="42">
        <v>0</v>
      </c>
    </row>
    <row r="313" spans="1:8">
      <c r="A313" s="41" t="s">
        <v>1045</v>
      </c>
      <c r="B313" s="41" t="s">
        <v>461</v>
      </c>
      <c r="C313" s="41">
        <v>2</v>
      </c>
      <c r="D313" s="42">
        <v>47</v>
      </c>
      <c r="E313" s="42">
        <v>4</v>
      </c>
      <c r="F313" s="42">
        <v>0</v>
      </c>
      <c r="G313" s="42">
        <v>43</v>
      </c>
      <c r="H313" s="42">
        <v>0</v>
      </c>
    </row>
    <row r="314" spans="1:8">
      <c r="A314" s="41" t="s">
        <v>462</v>
      </c>
      <c r="B314" s="41" t="s">
        <v>461</v>
      </c>
      <c r="C314" s="41">
        <v>3</v>
      </c>
      <c r="D314" s="42">
        <v>21</v>
      </c>
      <c r="E314" s="42">
        <v>3</v>
      </c>
      <c r="F314" s="42">
        <v>0</v>
      </c>
      <c r="G314" s="42">
        <v>18</v>
      </c>
      <c r="H314" s="42">
        <v>0</v>
      </c>
    </row>
    <row r="315" spans="1:8">
      <c r="A315" s="41" t="s">
        <v>463</v>
      </c>
      <c r="B315" s="41" t="s">
        <v>464</v>
      </c>
      <c r="C315" s="41">
        <v>1</v>
      </c>
      <c r="D315" s="42">
        <v>28</v>
      </c>
      <c r="E315" s="42">
        <v>27</v>
      </c>
      <c r="F315" s="42">
        <v>1</v>
      </c>
      <c r="G315" s="42">
        <v>0</v>
      </c>
      <c r="H315" s="42">
        <v>0</v>
      </c>
    </row>
    <row r="316" spans="1:8">
      <c r="A316" s="41" t="s">
        <v>1046</v>
      </c>
      <c r="B316" s="41" t="s">
        <v>464</v>
      </c>
      <c r="C316" s="41">
        <v>2</v>
      </c>
      <c r="D316" s="42">
        <v>47</v>
      </c>
      <c r="E316" s="42">
        <v>47</v>
      </c>
      <c r="F316" s="42">
        <v>0</v>
      </c>
      <c r="G316" s="42">
        <v>0</v>
      </c>
      <c r="H316" s="42">
        <v>0</v>
      </c>
    </row>
    <row r="317" spans="1:8">
      <c r="A317" s="41" t="s">
        <v>465</v>
      </c>
      <c r="B317" s="41" t="s">
        <v>464</v>
      </c>
      <c r="C317" s="41">
        <v>3</v>
      </c>
      <c r="D317" s="42">
        <v>21</v>
      </c>
      <c r="E317" s="42">
        <v>20</v>
      </c>
      <c r="F317" s="42">
        <v>1</v>
      </c>
      <c r="G317" s="42">
        <v>0</v>
      </c>
      <c r="H317" s="42">
        <v>0</v>
      </c>
    </row>
    <row r="318" spans="1:8">
      <c r="A318" s="41" t="s">
        <v>466</v>
      </c>
      <c r="B318" s="41" t="s">
        <v>467</v>
      </c>
      <c r="C318" s="41">
        <v>1</v>
      </c>
      <c r="D318" s="42">
        <v>28</v>
      </c>
      <c r="E318" s="42">
        <v>0</v>
      </c>
      <c r="F318" s="42">
        <v>0</v>
      </c>
      <c r="G318" s="42">
        <v>0</v>
      </c>
      <c r="H318" s="42">
        <v>28</v>
      </c>
    </row>
    <row r="319" spans="1:8">
      <c r="A319" s="41" t="s">
        <v>1047</v>
      </c>
      <c r="B319" s="41" t="s">
        <v>467</v>
      </c>
      <c r="C319" s="41">
        <v>2</v>
      </c>
      <c r="D319" s="42">
        <v>47</v>
      </c>
      <c r="E319" s="42">
        <v>0</v>
      </c>
      <c r="F319" s="42">
        <v>0</v>
      </c>
      <c r="G319" s="42">
        <v>0</v>
      </c>
      <c r="H319" s="42">
        <v>47</v>
      </c>
    </row>
    <row r="320" spans="1:8">
      <c r="A320" s="41" t="s">
        <v>468</v>
      </c>
      <c r="B320" s="41" t="s">
        <v>467</v>
      </c>
      <c r="C320" s="41">
        <v>3</v>
      </c>
      <c r="D320" s="42">
        <v>21</v>
      </c>
      <c r="E320" s="42">
        <v>0</v>
      </c>
      <c r="F320" s="42">
        <v>0</v>
      </c>
      <c r="G320" s="42">
        <v>0</v>
      </c>
      <c r="H320" s="42">
        <v>21</v>
      </c>
    </row>
    <row r="321" spans="1:8">
      <c r="A321" s="41" t="s">
        <v>469</v>
      </c>
      <c r="B321" s="41" t="s">
        <v>470</v>
      </c>
      <c r="C321" s="41">
        <v>1</v>
      </c>
      <c r="D321" s="42">
        <v>28</v>
      </c>
      <c r="E321" s="42">
        <v>0</v>
      </c>
      <c r="F321" s="42">
        <v>0</v>
      </c>
      <c r="G321" s="42">
        <v>0</v>
      </c>
      <c r="H321" s="42">
        <v>28</v>
      </c>
    </row>
    <row r="322" spans="1:8">
      <c r="A322" s="41" t="s">
        <v>1048</v>
      </c>
      <c r="B322" s="41" t="s">
        <v>470</v>
      </c>
      <c r="C322" s="41">
        <v>2</v>
      </c>
      <c r="D322" s="42">
        <v>47</v>
      </c>
      <c r="E322" s="42">
        <v>0</v>
      </c>
      <c r="F322" s="42">
        <v>0</v>
      </c>
      <c r="G322" s="42">
        <v>0</v>
      </c>
      <c r="H322" s="42">
        <v>47</v>
      </c>
    </row>
    <row r="323" spans="1:8">
      <c r="A323" s="41" t="s">
        <v>471</v>
      </c>
      <c r="B323" s="41" t="s">
        <v>470</v>
      </c>
      <c r="C323" s="41">
        <v>3</v>
      </c>
      <c r="D323" s="42">
        <v>21</v>
      </c>
      <c r="E323" s="42">
        <v>0</v>
      </c>
      <c r="F323" s="42">
        <v>0</v>
      </c>
      <c r="G323" s="42">
        <v>0</v>
      </c>
      <c r="H323" s="42">
        <v>21</v>
      </c>
    </row>
    <row r="324" spans="1:8">
      <c r="A324" s="41" t="s">
        <v>472</v>
      </c>
      <c r="B324" s="41" t="s">
        <v>473</v>
      </c>
      <c r="C324" s="41">
        <v>1</v>
      </c>
      <c r="D324" s="42">
        <v>28</v>
      </c>
      <c r="E324" s="42">
        <v>28</v>
      </c>
      <c r="F324" s="42">
        <v>0</v>
      </c>
      <c r="G324" s="42">
        <v>0</v>
      </c>
      <c r="H324" s="42">
        <v>0</v>
      </c>
    </row>
    <row r="325" spans="1:8">
      <c r="A325" s="41" t="s">
        <v>1049</v>
      </c>
      <c r="B325" s="41" t="s">
        <v>473</v>
      </c>
      <c r="C325" s="41">
        <v>2</v>
      </c>
      <c r="D325" s="42">
        <v>47</v>
      </c>
      <c r="E325" s="42">
        <v>47</v>
      </c>
      <c r="F325" s="42">
        <v>0</v>
      </c>
      <c r="G325" s="42">
        <v>0</v>
      </c>
      <c r="H325" s="42">
        <v>0</v>
      </c>
    </row>
    <row r="326" spans="1:8">
      <c r="A326" s="41" t="s">
        <v>474</v>
      </c>
      <c r="B326" s="41" t="s">
        <v>473</v>
      </c>
      <c r="C326" s="41">
        <v>3</v>
      </c>
      <c r="D326" s="42">
        <v>21</v>
      </c>
      <c r="E326" s="42">
        <v>21</v>
      </c>
      <c r="F326" s="42">
        <v>0</v>
      </c>
      <c r="G326" s="42">
        <v>0</v>
      </c>
      <c r="H326" s="42">
        <v>0</v>
      </c>
    </row>
    <row r="327" spans="1:8">
      <c r="A327" s="41" t="s">
        <v>475</v>
      </c>
      <c r="B327" s="41" t="s">
        <v>476</v>
      </c>
      <c r="C327" s="41">
        <v>1</v>
      </c>
      <c r="D327" s="42">
        <v>28</v>
      </c>
      <c r="E327" s="42">
        <v>13</v>
      </c>
      <c r="F327" s="42">
        <v>0</v>
      </c>
      <c r="G327" s="42">
        <v>15</v>
      </c>
      <c r="H327" s="42">
        <v>0</v>
      </c>
    </row>
    <row r="328" spans="1:8">
      <c r="A328" s="41" t="s">
        <v>1050</v>
      </c>
      <c r="B328" s="41" t="s">
        <v>476</v>
      </c>
      <c r="C328" s="41">
        <v>2</v>
      </c>
      <c r="D328" s="42">
        <v>47</v>
      </c>
      <c r="E328" s="42">
        <v>29</v>
      </c>
      <c r="F328" s="42">
        <v>0</v>
      </c>
      <c r="G328" s="42">
        <v>18</v>
      </c>
      <c r="H328" s="42">
        <v>0</v>
      </c>
    </row>
    <row r="329" spans="1:8">
      <c r="A329" s="41" t="s">
        <v>477</v>
      </c>
      <c r="B329" s="41" t="s">
        <v>476</v>
      </c>
      <c r="C329" s="41">
        <v>3</v>
      </c>
      <c r="D329" s="42">
        <v>21</v>
      </c>
      <c r="E329" s="42">
        <v>14</v>
      </c>
      <c r="F329" s="42">
        <v>0</v>
      </c>
      <c r="G329" s="42">
        <v>7</v>
      </c>
      <c r="H329" s="42">
        <v>0</v>
      </c>
    </row>
    <row r="330" spans="1:8">
      <c r="A330" s="41" t="s">
        <v>478</v>
      </c>
      <c r="B330" s="41" t="s">
        <v>479</v>
      </c>
      <c r="C330" s="41">
        <v>1</v>
      </c>
      <c r="D330" s="42">
        <v>28</v>
      </c>
      <c r="E330" s="42">
        <v>28</v>
      </c>
      <c r="F330" s="42">
        <v>0</v>
      </c>
      <c r="G330" s="42">
        <v>0</v>
      </c>
      <c r="H330" s="42">
        <v>0</v>
      </c>
    </row>
    <row r="331" spans="1:8">
      <c r="A331" s="41" t="s">
        <v>1051</v>
      </c>
      <c r="B331" s="41" t="s">
        <v>479</v>
      </c>
      <c r="C331" s="41">
        <v>2</v>
      </c>
      <c r="D331" s="42">
        <v>47</v>
      </c>
      <c r="E331" s="42">
        <v>47</v>
      </c>
      <c r="F331" s="42">
        <v>0</v>
      </c>
      <c r="G331" s="42">
        <v>0</v>
      </c>
      <c r="H331" s="42">
        <v>0</v>
      </c>
    </row>
    <row r="332" spans="1:8">
      <c r="A332" s="41" t="s">
        <v>480</v>
      </c>
      <c r="B332" s="41" t="s">
        <v>479</v>
      </c>
      <c r="C332" s="41">
        <v>3</v>
      </c>
      <c r="D332" s="42">
        <v>21</v>
      </c>
      <c r="E332" s="42">
        <v>20</v>
      </c>
      <c r="F332" s="42">
        <v>1</v>
      </c>
      <c r="G332" s="42">
        <v>0</v>
      </c>
      <c r="H332" s="42">
        <v>0</v>
      </c>
    </row>
    <row r="333" spans="1:8">
      <c r="A333" s="41" t="s">
        <v>481</v>
      </c>
      <c r="B333" s="41" t="s">
        <v>482</v>
      </c>
      <c r="C333" s="41">
        <v>1</v>
      </c>
      <c r="D333" s="42">
        <v>28</v>
      </c>
      <c r="E333" s="42">
        <v>28</v>
      </c>
      <c r="F333" s="42">
        <v>0</v>
      </c>
      <c r="G333" s="42">
        <v>0</v>
      </c>
      <c r="H333" s="42">
        <v>0</v>
      </c>
    </row>
    <row r="334" spans="1:8">
      <c r="A334" s="41" t="s">
        <v>1052</v>
      </c>
      <c r="B334" s="41" t="s">
        <v>482</v>
      </c>
      <c r="C334" s="41">
        <v>2</v>
      </c>
      <c r="D334" s="42">
        <v>47</v>
      </c>
      <c r="E334" s="42">
        <v>47</v>
      </c>
      <c r="F334" s="42">
        <v>0</v>
      </c>
      <c r="G334" s="42">
        <v>0</v>
      </c>
      <c r="H334" s="42">
        <v>0</v>
      </c>
    </row>
    <row r="335" spans="1:8">
      <c r="A335" s="41" t="s">
        <v>483</v>
      </c>
      <c r="B335" s="41" t="s">
        <v>482</v>
      </c>
      <c r="C335" s="41">
        <v>3</v>
      </c>
      <c r="D335" s="42">
        <v>21</v>
      </c>
      <c r="E335" s="42">
        <v>21</v>
      </c>
      <c r="F335" s="42">
        <v>0</v>
      </c>
      <c r="G335" s="42">
        <v>0</v>
      </c>
      <c r="H335" s="42">
        <v>0</v>
      </c>
    </row>
    <row r="336" spans="1:8">
      <c r="A336" s="41" t="s">
        <v>484</v>
      </c>
      <c r="B336" s="41" t="s">
        <v>485</v>
      </c>
      <c r="C336" s="41">
        <v>1</v>
      </c>
      <c r="D336" s="42">
        <v>28</v>
      </c>
      <c r="E336" s="42">
        <v>27</v>
      </c>
      <c r="F336" s="42">
        <v>1</v>
      </c>
      <c r="G336" s="42">
        <v>0</v>
      </c>
      <c r="H336" s="42">
        <v>0</v>
      </c>
    </row>
    <row r="337" spans="1:8">
      <c r="A337" s="41" t="s">
        <v>1053</v>
      </c>
      <c r="B337" s="41" t="s">
        <v>485</v>
      </c>
      <c r="C337" s="41">
        <v>2</v>
      </c>
      <c r="D337" s="42">
        <v>47</v>
      </c>
      <c r="E337" s="42">
        <v>46</v>
      </c>
      <c r="F337" s="42">
        <v>1</v>
      </c>
      <c r="G337" s="42">
        <v>0</v>
      </c>
      <c r="H337" s="42">
        <v>0</v>
      </c>
    </row>
    <row r="338" spans="1:8">
      <c r="A338" s="41" t="s">
        <v>486</v>
      </c>
      <c r="B338" s="41" t="s">
        <v>485</v>
      </c>
      <c r="C338" s="41">
        <v>3</v>
      </c>
      <c r="D338" s="42">
        <v>21</v>
      </c>
      <c r="E338" s="42">
        <v>19</v>
      </c>
      <c r="F338" s="42">
        <v>2</v>
      </c>
      <c r="G338" s="42">
        <v>0</v>
      </c>
      <c r="H338" s="42">
        <v>0</v>
      </c>
    </row>
    <row r="339" spans="1:8">
      <c r="A339" s="41" t="s">
        <v>487</v>
      </c>
      <c r="B339" s="41" t="s">
        <v>488</v>
      </c>
      <c r="C339" s="41">
        <v>1</v>
      </c>
      <c r="D339" s="42">
        <v>28</v>
      </c>
      <c r="E339" s="42">
        <v>9</v>
      </c>
      <c r="F339" s="42">
        <v>0</v>
      </c>
      <c r="G339" s="42">
        <v>19</v>
      </c>
      <c r="H339" s="42">
        <v>0</v>
      </c>
    </row>
    <row r="340" spans="1:8">
      <c r="A340" s="41" t="s">
        <v>1054</v>
      </c>
      <c r="B340" s="41" t="s">
        <v>488</v>
      </c>
      <c r="C340" s="41">
        <v>2</v>
      </c>
      <c r="D340" s="42">
        <v>47</v>
      </c>
      <c r="E340" s="42">
        <v>14</v>
      </c>
      <c r="F340" s="42">
        <v>0</v>
      </c>
      <c r="G340" s="42">
        <v>33</v>
      </c>
      <c r="H340" s="42">
        <v>0</v>
      </c>
    </row>
    <row r="341" spans="1:8">
      <c r="A341" s="41" t="s">
        <v>489</v>
      </c>
      <c r="B341" s="41" t="s">
        <v>488</v>
      </c>
      <c r="C341" s="41">
        <v>3</v>
      </c>
      <c r="D341" s="42">
        <v>21</v>
      </c>
      <c r="E341" s="42">
        <v>8</v>
      </c>
      <c r="F341" s="42">
        <v>0</v>
      </c>
      <c r="G341" s="42">
        <v>13</v>
      </c>
      <c r="H341" s="42">
        <v>0</v>
      </c>
    </row>
    <row r="342" spans="1:8">
      <c r="A342" s="41" t="s">
        <v>490</v>
      </c>
      <c r="B342" s="41" t="s">
        <v>491</v>
      </c>
      <c r="C342" s="41">
        <v>1</v>
      </c>
      <c r="D342" s="42">
        <v>28</v>
      </c>
      <c r="E342" s="42">
        <v>28</v>
      </c>
      <c r="F342" s="42">
        <v>0</v>
      </c>
      <c r="G342" s="42">
        <v>0</v>
      </c>
      <c r="H342" s="42">
        <v>0</v>
      </c>
    </row>
    <row r="343" spans="1:8">
      <c r="A343" s="41" t="s">
        <v>1055</v>
      </c>
      <c r="B343" s="41" t="s">
        <v>491</v>
      </c>
      <c r="C343" s="41">
        <v>2</v>
      </c>
      <c r="D343" s="42">
        <v>47</v>
      </c>
      <c r="E343" s="42">
        <v>47</v>
      </c>
      <c r="F343" s="42">
        <v>0</v>
      </c>
      <c r="G343" s="42">
        <v>0</v>
      </c>
      <c r="H343" s="42">
        <v>0</v>
      </c>
    </row>
    <row r="344" spans="1:8">
      <c r="A344" s="41" t="s">
        <v>492</v>
      </c>
      <c r="B344" s="41" t="s">
        <v>491</v>
      </c>
      <c r="C344" s="41">
        <v>3</v>
      </c>
      <c r="D344" s="42">
        <v>21</v>
      </c>
      <c r="E344" s="42">
        <v>21</v>
      </c>
      <c r="F344" s="42">
        <v>0</v>
      </c>
      <c r="G344" s="42">
        <v>0</v>
      </c>
      <c r="H344" s="42">
        <v>0</v>
      </c>
    </row>
    <row r="345" spans="1:8">
      <c r="A345" s="41" t="s">
        <v>493</v>
      </c>
      <c r="B345" s="41" t="s">
        <v>494</v>
      </c>
      <c r="C345" s="41">
        <v>1</v>
      </c>
      <c r="D345" s="42">
        <v>28</v>
      </c>
      <c r="E345" s="42">
        <v>28</v>
      </c>
      <c r="F345" s="42">
        <v>0</v>
      </c>
      <c r="G345" s="42">
        <v>0</v>
      </c>
      <c r="H345" s="42">
        <v>0</v>
      </c>
    </row>
    <row r="346" spans="1:8">
      <c r="A346" s="41" t="s">
        <v>1056</v>
      </c>
      <c r="B346" s="41" t="s">
        <v>494</v>
      </c>
      <c r="C346" s="41">
        <v>2</v>
      </c>
      <c r="D346" s="42">
        <v>47</v>
      </c>
      <c r="E346" s="42">
        <v>47</v>
      </c>
      <c r="F346" s="42">
        <v>0</v>
      </c>
      <c r="G346" s="42">
        <v>0</v>
      </c>
      <c r="H346" s="42">
        <v>0</v>
      </c>
    </row>
    <row r="347" spans="1:8">
      <c r="A347" s="41" t="s">
        <v>495</v>
      </c>
      <c r="B347" s="41" t="s">
        <v>494</v>
      </c>
      <c r="C347" s="41">
        <v>3</v>
      </c>
      <c r="D347" s="42">
        <v>21</v>
      </c>
      <c r="E347" s="42">
        <v>20</v>
      </c>
      <c r="F347" s="42">
        <v>1</v>
      </c>
      <c r="G347" s="42">
        <v>0</v>
      </c>
      <c r="H347" s="42">
        <v>0</v>
      </c>
    </row>
    <row r="348" spans="1:8">
      <c r="A348" s="41" t="s">
        <v>496</v>
      </c>
      <c r="B348" s="41" t="s">
        <v>497</v>
      </c>
      <c r="C348" s="41">
        <v>1</v>
      </c>
      <c r="D348" s="42">
        <v>28</v>
      </c>
      <c r="E348" s="42">
        <v>28</v>
      </c>
      <c r="F348" s="42">
        <v>0</v>
      </c>
      <c r="G348" s="42">
        <v>0</v>
      </c>
      <c r="H348" s="42">
        <v>0</v>
      </c>
    </row>
    <row r="349" spans="1:8">
      <c r="A349" s="41" t="s">
        <v>1057</v>
      </c>
      <c r="B349" s="41" t="s">
        <v>497</v>
      </c>
      <c r="C349" s="41">
        <v>2</v>
      </c>
      <c r="D349" s="42">
        <v>47</v>
      </c>
      <c r="E349" s="42">
        <v>47</v>
      </c>
      <c r="F349" s="42">
        <v>0</v>
      </c>
      <c r="G349" s="42">
        <v>0</v>
      </c>
      <c r="H349" s="42">
        <v>0</v>
      </c>
    </row>
    <row r="350" spans="1:8">
      <c r="A350" s="41" t="s">
        <v>498</v>
      </c>
      <c r="B350" s="41" t="s">
        <v>497</v>
      </c>
      <c r="C350" s="41">
        <v>3</v>
      </c>
      <c r="D350" s="42">
        <v>21</v>
      </c>
      <c r="E350" s="42">
        <v>21</v>
      </c>
      <c r="F350" s="42">
        <v>0</v>
      </c>
      <c r="G350" s="42">
        <v>0</v>
      </c>
      <c r="H350" s="42">
        <v>0</v>
      </c>
    </row>
    <row r="351" spans="1:8">
      <c r="A351" s="41" t="s">
        <v>499</v>
      </c>
      <c r="B351" s="41" t="s">
        <v>500</v>
      </c>
      <c r="C351" s="41">
        <v>1</v>
      </c>
      <c r="D351" s="42">
        <v>28</v>
      </c>
      <c r="E351" s="42">
        <v>0</v>
      </c>
      <c r="F351" s="42">
        <v>0</v>
      </c>
      <c r="G351" s="42">
        <v>0</v>
      </c>
      <c r="H351" s="42">
        <v>28</v>
      </c>
    </row>
    <row r="352" spans="1:8">
      <c r="A352" s="41" t="s">
        <v>1058</v>
      </c>
      <c r="B352" s="41" t="s">
        <v>500</v>
      </c>
      <c r="C352" s="41">
        <v>2</v>
      </c>
      <c r="D352" s="42">
        <v>47</v>
      </c>
      <c r="E352" s="42">
        <v>0</v>
      </c>
      <c r="F352" s="42">
        <v>0</v>
      </c>
      <c r="G352" s="42">
        <v>0</v>
      </c>
      <c r="H352" s="42">
        <v>47</v>
      </c>
    </row>
    <row r="353" spans="1:8">
      <c r="A353" s="41" t="s">
        <v>501</v>
      </c>
      <c r="B353" s="41" t="s">
        <v>500</v>
      </c>
      <c r="C353" s="41">
        <v>3</v>
      </c>
      <c r="D353" s="42">
        <v>21</v>
      </c>
      <c r="E353" s="42">
        <v>0</v>
      </c>
      <c r="F353" s="42">
        <v>0</v>
      </c>
      <c r="G353" s="42">
        <v>0</v>
      </c>
      <c r="H353" s="42">
        <v>21</v>
      </c>
    </row>
    <row r="354" spans="1:8">
      <c r="A354" s="41" t="s">
        <v>502</v>
      </c>
      <c r="B354" s="41" t="s">
        <v>503</v>
      </c>
      <c r="C354" s="41">
        <v>1</v>
      </c>
      <c r="D354" s="42">
        <v>28</v>
      </c>
      <c r="E354" s="42">
        <v>26</v>
      </c>
      <c r="F354" s="42">
        <v>2</v>
      </c>
      <c r="G354" s="42">
        <v>0</v>
      </c>
      <c r="H354" s="42">
        <v>0</v>
      </c>
    </row>
    <row r="355" spans="1:8">
      <c r="A355" s="41" t="s">
        <v>1059</v>
      </c>
      <c r="B355" s="41" t="s">
        <v>503</v>
      </c>
      <c r="C355" s="41">
        <v>2</v>
      </c>
      <c r="D355" s="42">
        <v>47</v>
      </c>
      <c r="E355" s="42">
        <v>47</v>
      </c>
      <c r="F355" s="42">
        <v>0</v>
      </c>
      <c r="G355" s="42">
        <v>0</v>
      </c>
      <c r="H355" s="42">
        <v>0</v>
      </c>
    </row>
    <row r="356" spans="1:8">
      <c r="A356" s="41" t="s">
        <v>504</v>
      </c>
      <c r="B356" s="41" t="s">
        <v>503</v>
      </c>
      <c r="C356" s="41">
        <v>3</v>
      </c>
      <c r="D356" s="42">
        <v>21</v>
      </c>
      <c r="E356" s="42">
        <v>20</v>
      </c>
      <c r="F356" s="42">
        <v>1</v>
      </c>
      <c r="G356" s="42">
        <v>0</v>
      </c>
      <c r="H356" s="42">
        <v>0</v>
      </c>
    </row>
    <row r="357" spans="1:8">
      <c r="A357" s="41" t="s">
        <v>505</v>
      </c>
      <c r="B357" s="41" t="s">
        <v>506</v>
      </c>
      <c r="C357" s="41">
        <v>1</v>
      </c>
      <c r="D357" s="42">
        <v>28</v>
      </c>
      <c r="E357" s="42">
        <v>27</v>
      </c>
      <c r="F357" s="42">
        <v>1</v>
      </c>
      <c r="G357" s="42">
        <v>0</v>
      </c>
      <c r="H357" s="42">
        <v>0</v>
      </c>
    </row>
    <row r="358" spans="1:8">
      <c r="A358" s="41" t="s">
        <v>1060</v>
      </c>
      <c r="B358" s="41" t="s">
        <v>506</v>
      </c>
      <c r="C358" s="41">
        <v>2</v>
      </c>
      <c r="D358" s="42">
        <v>47</v>
      </c>
      <c r="E358" s="42">
        <v>44</v>
      </c>
      <c r="F358" s="42">
        <v>3</v>
      </c>
      <c r="G358" s="42">
        <v>0</v>
      </c>
      <c r="H358" s="42">
        <v>0</v>
      </c>
    </row>
    <row r="359" spans="1:8">
      <c r="A359" s="41" t="s">
        <v>507</v>
      </c>
      <c r="B359" s="41" t="s">
        <v>506</v>
      </c>
      <c r="C359" s="41">
        <v>3</v>
      </c>
      <c r="D359" s="42">
        <v>21</v>
      </c>
      <c r="E359" s="42">
        <v>21</v>
      </c>
      <c r="F359" s="42">
        <v>0</v>
      </c>
      <c r="G359" s="42">
        <v>0</v>
      </c>
      <c r="H359" s="42">
        <v>0</v>
      </c>
    </row>
    <row r="360" spans="1:8">
      <c r="A360" s="41" t="s">
        <v>508</v>
      </c>
      <c r="B360" s="41" t="s">
        <v>509</v>
      </c>
      <c r="C360" s="41">
        <v>1</v>
      </c>
      <c r="D360" s="42">
        <v>28</v>
      </c>
      <c r="E360" s="42">
        <v>27</v>
      </c>
      <c r="F360" s="42">
        <v>1</v>
      </c>
      <c r="G360" s="42">
        <v>0</v>
      </c>
      <c r="H360" s="42">
        <v>0</v>
      </c>
    </row>
    <row r="361" spans="1:8">
      <c r="A361" s="41" t="s">
        <v>1061</v>
      </c>
      <c r="B361" s="41" t="s">
        <v>509</v>
      </c>
      <c r="C361" s="41">
        <v>2</v>
      </c>
      <c r="D361" s="42">
        <v>47</v>
      </c>
      <c r="E361" s="42">
        <v>46</v>
      </c>
      <c r="F361" s="42">
        <v>1</v>
      </c>
      <c r="G361" s="42">
        <v>0</v>
      </c>
      <c r="H361" s="42">
        <v>0</v>
      </c>
    </row>
    <row r="362" spans="1:8">
      <c r="A362" s="41" t="s">
        <v>510</v>
      </c>
      <c r="B362" s="41" t="s">
        <v>509</v>
      </c>
      <c r="C362" s="41">
        <v>3</v>
      </c>
      <c r="D362" s="42">
        <v>21</v>
      </c>
      <c r="E362" s="42">
        <v>21</v>
      </c>
      <c r="F362" s="42">
        <v>0</v>
      </c>
      <c r="G362" s="42">
        <v>0</v>
      </c>
      <c r="H362" s="42">
        <v>0</v>
      </c>
    </row>
    <row r="363" spans="1:8">
      <c r="A363" s="41" t="s">
        <v>511</v>
      </c>
      <c r="B363" s="41" t="s">
        <v>512</v>
      </c>
      <c r="C363" s="41">
        <v>1</v>
      </c>
      <c r="D363" s="42">
        <v>28</v>
      </c>
      <c r="E363" s="42">
        <v>28</v>
      </c>
      <c r="F363" s="42">
        <v>0</v>
      </c>
      <c r="G363" s="42">
        <v>0</v>
      </c>
      <c r="H363" s="42">
        <v>0</v>
      </c>
    </row>
    <row r="364" spans="1:8">
      <c r="A364" s="41" t="s">
        <v>1062</v>
      </c>
      <c r="B364" s="41" t="s">
        <v>512</v>
      </c>
      <c r="C364" s="41">
        <v>2</v>
      </c>
      <c r="D364" s="42">
        <v>47</v>
      </c>
      <c r="E364" s="42">
        <v>41</v>
      </c>
      <c r="F364" s="42">
        <v>6</v>
      </c>
      <c r="G364" s="42">
        <v>0</v>
      </c>
      <c r="H364" s="42">
        <v>0</v>
      </c>
    </row>
    <row r="365" spans="1:8">
      <c r="A365" s="41" t="s">
        <v>513</v>
      </c>
      <c r="B365" s="41" t="s">
        <v>512</v>
      </c>
      <c r="C365" s="41">
        <v>3</v>
      </c>
      <c r="D365" s="42">
        <v>21</v>
      </c>
      <c r="E365" s="42">
        <v>20</v>
      </c>
      <c r="F365" s="42">
        <v>1</v>
      </c>
      <c r="G365" s="42">
        <v>0</v>
      </c>
      <c r="H365" s="42">
        <v>0</v>
      </c>
    </row>
    <row r="366" spans="1:8">
      <c r="A366" s="41" t="s">
        <v>514</v>
      </c>
      <c r="B366" s="41" t="s">
        <v>515</v>
      </c>
      <c r="C366" s="41">
        <v>1</v>
      </c>
      <c r="D366" s="42">
        <v>28</v>
      </c>
      <c r="E366" s="42">
        <v>16</v>
      </c>
      <c r="F366" s="42">
        <v>0</v>
      </c>
      <c r="G366" s="42">
        <v>12</v>
      </c>
      <c r="H366" s="42">
        <v>0</v>
      </c>
    </row>
    <row r="367" spans="1:8">
      <c r="A367" s="41" t="s">
        <v>1063</v>
      </c>
      <c r="B367" s="41" t="s">
        <v>515</v>
      </c>
      <c r="C367" s="41">
        <v>2</v>
      </c>
      <c r="D367" s="42">
        <v>47</v>
      </c>
      <c r="E367" s="42">
        <v>31</v>
      </c>
      <c r="F367" s="42">
        <v>1</v>
      </c>
      <c r="G367" s="42">
        <v>15</v>
      </c>
      <c r="H367" s="42">
        <v>0</v>
      </c>
    </row>
    <row r="368" spans="1:8">
      <c r="A368" s="41" t="s">
        <v>516</v>
      </c>
      <c r="B368" s="41" t="s">
        <v>515</v>
      </c>
      <c r="C368" s="41">
        <v>3</v>
      </c>
      <c r="D368" s="42">
        <v>21</v>
      </c>
      <c r="E368" s="42">
        <v>19</v>
      </c>
      <c r="F368" s="42">
        <v>0</v>
      </c>
      <c r="G368" s="42">
        <v>2</v>
      </c>
      <c r="H368" s="42">
        <v>0</v>
      </c>
    </row>
    <row r="369" spans="1:8">
      <c r="A369" s="41" t="s">
        <v>517</v>
      </c>
      <c r="B369" s="41" t="s">
        <v>518</v>
      </c>
      <c r="C369" s="41">
        <v>1</v>
      </c>
      <c r="D369" s="42">
        <v>28</v>
      </c>
      <c r="E369" s="42">
        <v>28</v>
      </c>
      <c r="F369" s="42">
        <v>0</v>
      </c>
      <c r="G369" s="42">
        <v>0</v>
      </c>
      <c r="H369" s="42">
        <v>0</v>
      </c>
    </row>
    <row r="370" spans="1:8">
      <c r="A370" s="41" t="s">
        <v>1064</v>
      </c>
      <c r="B370" s="41" t="s">
        <v>518</v>
      </c>
      <c r="C370" s="41">
        <v>2</v>
      </c>
      <c r="D370" s="42">
        <v>47</v>
      </c>
      <c r="E370" s="42">
        <v>46</v>
      </c>
      <c r="F370" s="42">
        <v>1</v>
      </c>
      <c r="G370" s="42">
        <v>0</v>
      </c>
      <c r="H370" s="42">
        <v>0</v>
      </c>
    </row>
    <row r="371" spans="1:8">
      <c r="A371" s="41" t="s">
        <v>519</v>
      </c>
      <c r="B371" s="41" t="s">
        <v>518</v>
      </c>
      <c r="C371" s="41">
        <v>3</v>
      </c>
      <c r="D371" s="42">
        <v>21</v>
      </c>
      <c r="E371" s="42">
        <v>21</v>
      </c>
      <c r="F371" s="42">
        <v>0</v>
      </c>
      <c r="G371" s="42">
        <v>0</v>
      </c>
      <c r="H371" s="42">
        <v>0</v>
      </c>
    </row>
    <row r="372" spans="1:8">
      <c r="A372" s="41" t="s">
        <v>520</v>
      </c>
      <c r="B372" s="41" t="s">
        <v>521</v>
      </c>
      <c r="C372" s="41">
        <v>1</v>
      </c>
      <c r="D372" s="42">
        <v>28</v>
      </c>
      <c r="E372" s="42">
        <v>28</v>
      </c>
      <c r="F372" s="42">
        <v>0</v>
      </c>
      <c r="G372" s="42">
        <v>0</v>
      </c>
      <c r="H372" s="42">
        <v>0</v>
      </c>
    </row>
    <row r="373" spans="1:8">
      <c r="A373" s="41" t="s">
        <v>1065</v>
      </c>
      <c r="B373" s="41" t="s">
        <v>521</v>
      </c>
      <c r="C373" s="41">
        <v>2</v>
      </c>
      <c r="D373" s="42">
        <v>47</v>
      </c>
      <c r="E373" s="42">
        <v>47</v>
      </c>
      <c r="F373" s="42">
        <v>0</v>
      </c>
      <c r="G373" s="42">
        <v>0</v>
      </c>
      <c r="H373" s="42">
        <v>0</v>
      </c>
    </row>
    <row r="374" spans="1:8">
      <c r="A374" s="41" t="s">
        <v>522</v>
      </c>
      <c r="B374" s="41" t="s">
        <v>521</v>
      </c>
      <c r="C374" s="41">
        <v>3</v>
      </c>
      <c r="D374" s="42">
        <v>21</v>
      </c>
      <c r="E374" s="42">
        <v>21</v>
      </c>
      <c r="F374" s="42">
        <v>0</v>
      </c>
      <c r="G374" s="42">
        <v>0</v>
      </c>
      <c r="H374" s="42">
        <v>0</v>
      </c>
    </row>
    <row r="375" spans="1:8">
      <c r="A375" s="41" t="s">
        <v>523</v>
      </c>
      <c r="B375" s="41" t="s">
        <v>524</v>
      </c>
      <c r="C375" s="41">
        <v>1</v>
      </c>
      <c r="D375" s="42">
        <v>28</v>
      </c>
      <c r="E375" s="42">
        <v>28</v>
      </c>
      <c r="F375" s="42">
        <v>0</v>
      </c>
      <c r="G375" s="42">
        <v>0</v>
      </c>
      <c r="H375" s="42">
        <v>0</v>
      </c>
    </row>
    <row r="376" spans="1:8">
      <c r="A376" s="41" t="s">
        <v>1066</v>
      </c>
      <c r="B376" s="41" t="s">
        <v>524</v>
      </c>
      <c r="C376" s="41">
        <v>2</v>
      </c>
      <c r="D376" s="42">
        <v>47</v>
      </c>
      <c r="E376" s="42">
        <v>47</v>
      </c>
      <c r="F376" s="42">
        <v>0</v>
      </c>
      <c r="G376" s="42">
        <v>0</v>
      </c>
      <c r="H376" s="42">
        <v>0</v>
      </c>
    </row>
    <row r="377" spans="1:8">
      <c r="A377" s="41" t="s">
        <v>525</v>
      </c>
      <c r="B377" s="41" t="s">
        <v>524</v>
      </c>
      <c r="C377" s="41">
        <v>3</v>
      </c>
      <c r="D377" s="42">
        <v>21</v>
      </c>
      <c r="E377" s="42">
        <v>20</v>
      </c>
      <c r="F377" s="42">
        <v>1</v>
      </c>
      <c r="G377" s="42">
        <v>0</v>
      </c>
      <c r="H377" s="42">
        <v>0</v>
      </c>
    </row>
    <row r="378" spans="1:8">
      <c r="A378" s="41" t="s">
        <v>526</v>
      </c>
      <c r="B378" s="41" t="s">
        <v>527</v>
      </c>
      <c r="C378" s="41">
        <v>1</v>
      </c>
      <c r="D378" s="42">
        <v>28</v>
      </c>
      <c r="E378" s="42">
        <v>27</v>
      </c>
      <c r="F378" s="42">
        <v>1</v>
      </c>
      <c r="G378" s="42">
        <v>0</v>
      </c>
      <c r="H378" s="42">
        <v>0</v>
      </c>
    </row>
    <row r="379" spans="1:8">
      <c r="A379" s="41" t="s">
        <v>1067</v>
      </c>
      <c r="B379" s="41" t="s">
        <v>527</v>
      </c>
      <c r="C379" s="41">
        <v>2</v>
      </c>
      <c r="D379" s="42">
        <v>47</v>
      </c>
      <c r="E379" s="42">
        <v>46</v>
      </c>
      <c r="F379" s="42">
        <v>1</v>
      </c>
      <c r="G379" s="42">
        <v>0</v>
      </c>
      <c r="H379" s="42">
        <v>0</v>
      </c>
    </row>
    <row r="380" spans="1:8">
      <c r="A380" s="41" t="s">
        <v>528</v>
      </c>
      <c r="B380" s="41" t="s">
        <v>527</v>
      </c>
      <c r="C380" s="41">
        <v>3</v>
      </c>
      <c r="D380" s="42">
        <v>21</v>
      </c>
      <c r="E380" s="42">
        <v>20</v>
      </c>
      <c r="F380" s="42">
        <v>1</v>
      </c>
      <c r="G380" s="42">
        <v>0</v>
      </c>
      <c r="H380" s="42">
        <v>0</v>
      </c>
    </row>
    <row r="381" spans="1:8">
      <c r="A381" s="41" t="s">
        <v>529</v>
      </c>
      <c r="B381" s="41" t="s">
        <v>530</v>
      </c>
      <c r="C381" s="41">
        <v>1</v>
      </c>
      <c r="D381" s="42">
        <v>28</v>
      </c>
      <c r="E381" s="42">
        <v>28</v>
      </c>
      <c r="F381" s="42">
        <v>0</v>
      </c>
      <c r="G381" s="42">
        <v>0</v>
      </c>
      <c r="H381" s="42">
        <v>0</v>
      </c>
    </row>
    <row r="382" spans="1:8">
      <c r="A382" s="41" t="s">
        <v>1068</v>
      </c>
      <c r="B382" s="41" t="s">
        <v>530</v>
      </c>
      <c r="C382" s="41">
        <v>2</v>
      </c>
      <c r="D382" s="42">
        <v>47</v>
      </c>
      <c r="E382" s="42">
        <v>47</v>
      </c>
      <c r="F382" s="42">
        <v>0</v>
      </c>
      <c r="G382" s="42">
        <v>0</v>
      </c>
      <c r="H382" s="42">
        <v>0</v>
      </c>
    </row>
    <row r="383" spans="1:8">
      <c r="A383" s="41" t="s">
        <v>531</v>
      </c>
      <c r="B383" s="41" t="s">
        <v>530</v>
      </c>
      <c r="C383" s="41">
        <v>3</v>
      </c>
      <c r="D383" s="42">
        <v>21</v>
      </c>
      <c r="E383" s="42">
        <v>20</v>
      </c>
      <c r="F383" s="42">
        <v>1</v>
      </c>
      <c r="G383" s="42">
        <v>0</v>
      </c>
      <c r="H383" s="42">
        <v>0</v>
      </c>
    </row>
    <row r="384" spans="1:8">
      <c r="A384" s="41" t="s">
        <v>532</v>
      </c>
      <c r="B384" s="41" t="s">
        <v>533</v>
      </c>
      <c r="C384" s="41">
        <v>1</v>
      </c>
      <c r="D384" s="42">
        <v>28</v>
      </c>
      <c r="E384" s="42">
        <v>28</v>
      </c>
      <c r="F384" s="42">
        <v>0</v>
      </c>
      <c r="G384" s="42">
        <v>0</v>
      </c>
      <c r="H384" s="42">
        <v>0</v>
      </c>
    </row>
    <row r="385" spans="1:8">
      <c r="A385" s="41" t="s">
        <v>1069</v>
      </c>
      <c r="B385" s="41" t="s">
        <v>533</v>
      </c>
      <c r="C385" s="41">
        <v>2</v>
      </c>
      <c r="D385" s="42">
        <v>47</v>
      </c>
      <c r="E385" s="42">
        <v>47</v>
      </c>
      <c r="F385" s="42">
        <v>0</v>
      </c>
      <c r="G385" s="42">
        <v>0</v>
      </c>
      <c r="H385" s="42">
        <v>0</v>
      </c>
    </row>
    <row r="386" spans="1:8">
      <c r="A386" s="41" t="s">
        <v>534</v>
      </c>
      <c r="B386" s="41" t="s">
        <v>533</v>
      </c>
      <c r="C386" s="41">
        <v>3</v>
      </c>
      <c r="D386" s="42">
        <v>21</v>
      </c>
      <c r="E386" s="42">
        <v>21</v>
      </c>
      <c r="F386" s="42">
        <v>0</v>
      </c>
      <c r="G386" s="42">
        <v>0</v>
      </c>
      <c r="H386" s="42">
        <v>0</v>
      </c>
    </row>
    <row r="387" spans="1:8">
      <c r="A387" s="41" t="s">
        <v>535</v>
      </c>
      <c r="B387" s="41" t="s">
        <v>536</v>
      </c>
      <c r="C387" s="41">
        <v>1</v>
      </c>
      <c r="D387" s="42">
        <v>28</v>
      </c>
      <c r="E387" s="42">
        <v>27</v>
      </c>
      <c r="F387" s="42">
        <v>1</v>
      </c>
      <c r="G387" s="42">
        <v>0</v>
      </c>
      <c r="H387" s="42">
        <v>0</v>
      </c>
    </row>
    <row r="388" spans="1:8">
      <c r="A388" s="41" t="s">
        <v>1070</v>
      </c>
      <c r="B388" s="41" t="s">
        <v>536</v>
      </c>
      <c r="C388" s="41">
        <v>2</v>
      </c>
      <c r="D388" s="42">
        <v>47</v>
      </c>
      <c r="E388" s="42">
        <v>46</v>
      </c>
      <c r="F388" s="42">
        <v>1</v>
      </c>
      <c r="G388" s="42">
        <v>0</v>
      </c>
      <c r="H388" s="42">
        <v>0</v>
      </c>
    </row>
    <row r="389" spans="1:8">
      <c r="A389" s="41" t="s">
        <v>537</v>
      </c>
      <c r="B389" s="41" t="s">
        <v>536</v>
      </c>
      <c r="C389" s="41">
        <v>3</v>
      </c>
      <c r="D389" s="42">
        <v>21</v>
      </c>
      <c r="E389" s="42">
        <v>19</v>
      </c>
      <c r="F389" s="42">
        <v>2</v>
      </c>
      <c r="G389" s="42">
        <v>0</v>
      </c>
      <c r="H389" s="42">
        <v>0</v>
      </c>
    </row>
    <row r="390" spans="1:8">
      <c r="A390" s="41" t="s">
        <v>538</v>
      </c>
      <c r="B390" s="41" t="s">
        <v>539</v>
      </c>
      <c r="C390" s="41">
        <v>1</v>
      </c>
      <c r="D390" s="42">
        <v>28</v>
      </c>
      <c r="E390" s="42">
        <v>3</v>
      </c>
      <c r="F390" s="42">
        <v>2</v>
      </c>
      <c r="G390" s="42">
        <v>23</v>
      </c>
      <c r="H390" s="42">
        <v>0</v>
      </c>
    </row>
    <row r="391" spans="1:8">
      <c r="A391" s="41" t="s">
        <v>1071</v>
      </c>
      <c r="B391" s="41" t="s">
        <v>539</v>
      </c>
      <c r="C391" s="41">
        <v>2</v>
      </c>
      <c r="D391" s="42">
        <v>47</v>
      </c>
      <c r="E391" s="42">
        <v>5</v>
      </c>
      <c r="F391" s="42">
        <v>0</v>
      </c>
      <c r="G391" s="42">
        <v>42</v>
      </c>
      <c r="H391" s="42">
        <v>0</v>
      </c>
    </row>
    <row r="392" spans="1:8">
      <c r="A392" s="41" t="s">
        <v>540</v>
      </c>
      <c r="B392" s="41" t="s">
        <v>539</v>
      </c>
      <c r="C392" s="41">
        <v>3</v>
      </c>
      <c r="D392" s="42">
        <v>21</v>
      </c>
      <c r="E392" s="42">
        <v>4</v>
      </c>
      <c r="F392" s="42">
        <v>0</v>
      </c>
      <c r="G392" s="42">
        <v>17</v>
      </c>
      <c r="H392" s="42">
        <v>0</v>
      </c>
    </row>
    <row r="393" spans="1:8" ht="12.75" hidden="1" customHeight="1">
      <c r="A393" s="158" t="s">
        <v>541</v>
      </c>
      <c r="B393" s="158" t="s">
        <v>136</v>
      </c>
      <c r="C393" s="158" t="s">
        <v>2</v>
      </c>
      <c r="D393" s="156">
        <v>96</v>
      </c>
      <c r="E393" s="156">
        <v>0</v>
      </c>
      <c r="F393" s="156">
        <v>0</v>
      </c>
      <c r="G393" s="156">
        <v>0</v>
      </c>
      <c r="H393" s="156">
        <v>96</v>
      </c>
    </row>
    <row r="394" spans="1:8">
      <c r="A394" s="146"/>
      <c r="B394" s="146"/>
      <c r="C394" s="146"/>
      <c r="D394" s="146"/>
      <c r="E394" s="146"/>
      <c r="F394" s="146"/>
      <c r="G394" s="146"/>
      <c r="H394" s="146"/>
    </row>
    <row r="395" spans="1:8">
      <c r="A395" s="41" t="s">
        <v>542</v>
      </c>
      <c r="B395" s="41" t="s">
        <v>139</v>
      </c>
      <c r="C395" s="41" t="s">
        <v>2</v>
      </c>
      <c r="D395" s="42">
        <v>96</v>
      </c>
      <c r="E395" s="42">
        <v>68</v>
      </c>
      <c r="F395" s="42">
        <v>3</v>
      </c>
      <c r="G395" s="42">
        <v>25</v>
      </c>
      <c r="H395" s="42">
        <v>0</v>
      </c>
    </row>
    <row r="396" spans="1:8">
      <c r="A396" s="41" t="s">
        <v>543</v>
      </c>
      <c r="B396" s="41" t="s">
        <v>142</v>
      </c>
      <c r="C396" s="41" t="s">
        <v>2</v>
      </c>
      <c r="D396" s="42">
        <v>96</v>
      </c>
      <c r="E396" s="42">
        <v>0</v>
      </c>
      <c r="F396" s="42">
        <v>0</v>
      </c>
      <c r="G396" s="42">
        <v>0</v>
      </c>
      <c r="H396" s="42">
        <v>96</v>
      </c>
    </row>
    <row r="397" spans="1:8">
      <c r="A397" s="41" t="s">
        <v>544</v>
      </c>
      <c r="B397" s="41" t="s">
        <v>145</v>
      </c>
      <c r="C397" s="41" t="s">
        <v>2</v>
      </c>
      <c r="D397" s="42">
        <v>96</v>
      </c>
      <c r="E397" s="42">
        <v>0</v>
      </c>
      <c r="F397" s="42">
        <v>0</v>
      </c>
      <c r="G397" s="42">
        <v>0</v>
      </c>
      <c r="H397" s="42">
        <v>96</v>
      </c>
    </row>
    <row r="398" spans="1:8">
      <c r="A398" s="41" t="s">
        <v>545</v>
      </c>
      <c r="B398" s="41" t="s">
        <v>148</v>
      </c>
      <c r="C398" s="41" t="s">
        <v>2</v>
      </c>
      <c r="D398" s="42">
        <v>96</v>
      </c>
      <c r="E398" s="42">
        <v>93</v>
      </c>
      <c r="F398" s="42">
        <v>3</v>
      </c>
      <c r="G398" s="42">
        <v>0</v>
      </c>
      <c r="H398" s="42">
        <v>0</v>
      </c>
    </row>
    <row r="399" spans="1:8">
      <c r="A399" s="41" t="s">
        <v>546</v>
      </c>
      <c r="B399" s="41" t="s">
        <v>151</v>
      </c>
      <c r="C399" s="41" t="s">
        <v>2</v>
      </c>
      <c r="D399" s="42">
        <v>96</v>
      </c>
      <c r="E399" s="42">
        <v>0</v>
      </c>
      <c r="F399" s="42">
        <v>0</v>
      </c>
      <c r="G399" s="42">
        <v>0</v>
      </c>
      <c r="H399" s="42">
        <v>96</v>
      </c>
    </row>
    <row r="400" spans="1:8">
      <c r="A400" s="41" t="s">
        <v>547</v>
      </c>
      <c r="B400" s="41" t="s">
        <v>154</v>
      </c>
      <c r="C400" s="41" t="s">
        <v>2</v>
      </c>
      <c r="D400" s="42">
        <v>96</v>
      </c>
      <c r="E400" s="42">
        <v>90</v>
      </c>
      <c r="F400" s="42">
        <v>6</v>
      </c>
      <c r="G400" s="42">
        <v>0</v>
      </c>
      <c r="H400" s="42">
        <v>0</v>
      </c>
    </row>
    <row r="401" spans="1:8">
      <c r="A401" s="41" t="s">
        <v>548</v>
      </c>
      <c r="B401" s="41" t="s">
        <v>157</v>
      </c>
      <c r="C401" s="41" t="s">
        <v>2</v>
      </c>
      <c r="D401" s="42">
        <v>96</v>
      </c>
      <c r="E401" s="42">
        <v>94</v>
      </c>
      <c r="F401" s="42">
        <v>2</v>
      </c>
      <c r="G401" s="42">
        <v>0</v>
      </c>
      <c r="H401" s="42">
        <v>0</v>
      </c>
    </row>
    <row r="402" spans="1:8">
      <c r="A402" s="41" t="s">
        <v>549</v>
      </c>
      <c r="B402" s="41" t="s">
        <v>160</v>
      </c>
      <c r="C402" s="41" t="s">
        <v>2</v>
      </c>
      <c r="D402" s="42">
        <v>96</v>
      </c>
      <c r="E402" s="42">
        <v>96</v>
      </c>
      <c r="F402" s="42">
        <v>0</v>
      </c>
      <c r="G402" s="42">
        <v>0</v>
      </c>
      <c r="H402" s="42">
        <v>0</v>
      </c>
    </row>
    <row r="403" spans="1:8">
      <c r="A403" s="41" t="s">
        <v>550</v>
      </c>
      <c r="B403" s="41" t="s">
        <v>163</v>
      </c>
      <c r="C403" s="41" t="s">
        <v>2</v>
      </c>
      <c r="D403" s="42">
        <v>96</v>
      </c>
      <c r="E403" s="42">
        <v>19</v>
      </c>
      <c r="F403" s="42">
        <v>0</v>
      </c>
      <c r="G403" s="42">
        <v>77</v>
      </c>
      <c r="H403" s="42">
        <v>0</v>
      </c>
    </row>
    <row r="404" spans="1:8">
      <c r="A404" s="41" t="s">
        <v>551</v>
      </c>
      <c r="B404" s="41" t="s">
        <v>166</v>
      </c>
      <c r="C404" s="41" t="s">
        <v>2</v>
      </c>
      <c r="D404" s="42">
        <v>96</v>
      </c>
      <c r="E404" s="42">
        <v>95</v>
      </c>
      <c r="F404" s="42">
        <v>1</v>
      </c>
      <c r="G404" s="42">
        <v>0</v>
      </c>
      <c r="H404" s="42">
        <v>0</v>
      </c>
    </row>
    <row r="405" spans="1:8">
      <c r="A405" s="41" t="s">
        <v>552</v>
      </c>
      <c r="B405" s="41" t="s">
        <v>169</v>
      </c>
      <c r="C405" s="41" t="s">
        <v>2</v>
      </c>
      <c r="D405" s="42">
        <v>96</v>
      </c>
      <c r="E405" s="42">
        <v>96</v>
      </c>
      <c r="F405" s="42">
        <v>0</v>
      </c>
      <c r="G405" s="42">
        <v>0</v>
      </c>
      <c r="H405" s="42">
        <v>0</v>
      </c>
    </row>
    <row r="406" spans="1:8">
      <c r="A406" s="41" t="s">
        <v>553</v>
      </c>
      <c r="B406" s="41" t="s">
        <v>172</v>
      </c>
      <c r="C406" s="41" t="s">
        <v>2</v>
      </c>
      <c r="D406" s="42">
        <v>96</v>
      </c>
      <c r="E406" s="42">
        <v>29</v>
      </c>
      <c r="F406" s="42">
        <v>0</v>
      </c>
      <c r="G406" s="42">
        <v>67</v>
      </c>
      <c r="H406" s="42">
        <v>0</v>
      </c>
    </row>
    <row r="407" spans="1:8">
      <c r="A407" s="41" t="s">
        <v>554</v>
      </c>
      <c r="B407" s="41" t="s">
        <v>175</v>
      </c>
      <c r="C407" s="41" t="s">
        <v>2</v>
      </c>
      <c r="D407" s="42">
        <v>96</v>
      </c>
      <c r="E407" s="42">
        <v>51</v>
      </c>
      <c r="F407" s="42">
        <v>8</v>
      </c>
      <c r="G407" s="42">
        <v>37</v>
      </c>
      <c r="H407" s="42">
        <v>0</v>
      </c>
    </row>
    <row r="408" spans="1:8">
      <c r="A408" s="41" t="s">
        <v>555</v>
      </c>
      <c r="B408" s="41" t="s">
        <v>178</v>
      </c>
      <c r="C408" s="41" t="s">
        <v>2</v>
      </c>
      <c r="D408" s="42">
        <v>96</v>
      </c>
      <c r="E408" s="42">
        <v>58</v>
      </c>
      <c r="F408" s="42">
        <v>0</v>
      </c>
      <c r="G408" s="42">
        <v>38</v>
      </c>
      <c r="H408" s="42">
        <v>0</v>
      </c>
    </row>
    <row r="409" spans="1:8">
      <c r="A409" s="41" t="s">
        <v>556</v>
      </c>
      <c r="B409" s="41" t="s">
        <v>181</v>
      </c>
      <c r="C409" s="41" t="s">
        <v>2</v>
      </c>
      <c r="D409" s="42">
        <v>96</v>
      </c>
      <c r="E409" s="42">
        <v>0</v>
      </c>
      <c r="F409" s="42">
        <v>0</v>
      </c>
      <c r="G409" s="42">
        <v>0</v>
      </c>
      <c r="H409" s="42">
        <v>96</v>
      </c>
    </row>
    <row r="410" spans="1:8">
      <c r="A410" s="41" t="s">
        <v>557</v>
      </c>
      <c r="B410" s="41" t="s">
        <v>184</v>
      </c>
      <c r="C410" s="41" t="s">
        <v>2</v>
      </c>
      <c r="D410" s="42">
        <v>96</v>
      </c>
      <c r="E410" s="42">
        <v>0</v>
      </c>
      <c r="F410" s="42">
        <v>0</v>
      </c>
      <c r="G410" s="42">
        <v>0</v>
      </c>
      <c r="H410" s="42">
        <v>96</v>
      </c>
    </row>
    <row r="411" spans="1:8">
      <c r="A411" s="41" t="s">
        <v>558</v>
      </c>
      <c r="B411" s="41" t="s">
        <v>187</v>
      </c>
      <c r="C411" s="41" t="s">
        <v>2</v>
      </c>
      <c r="D411" s="42">
        <v>96</v>
      </c>
      <c r="E411" s="42">
        <v>96</v>
      </c>
      <c r="F411" s="42">
        <v>0</v>
      </c>
      <c r="G411" s="42">
        <v>0</v>
      </c>
      <c r="H411" s="42">
        <v>0</v>
      </c>
    </row>
    <row r="412" spans="1:8">
      <c r="A412" s="41" t="s">
        <v>559</v>
      </c>
      <c r="B412" s="41" t="s">
        <v>190</v>
      </c>
      <c r="C412" s="41" t="s">
        <v>2</v>
      </c>
      <c r="D412" s="42">
        <v>96</v>
      </c>
      <c r="E412" s="42">
        <v>95</v>
      </c>
      <c r="F412" s="42">
        <v>1</v>
      </c>
      <c r="G412" s="42">
        <v>0</v>
      </c>
      <c r="H412" s="42">
        <v>0</v>
      </c>
    </row>
    <row r="413" spans="1:8">
      <c r="A413" s="41" t="s">
        <v>560</v>
      </c>
      <c r="B413" s="41" t="s">
        <v>193</v>
      </c>
      <c r="C413" s="41" t="s">
        <v>2</v>
      </c>
      <c r="D413" s="42">
        <v>96</v>
      </c>
      <c r="E413" s="42">
        <v>96</v>
      </c>
      <c r="F413" s="42">
        <v>0</v>
      </c>
      <c r="G413" s="42">
        <v>0</v>
      </c>
      <c r="H413" s="42">
        <v>0</v>
      </c>
    </row>
    <row r="414" spans="1:8">
      <c r="A414" s="41" t="s">
        <v>561</v>
      </c>
      <c r="B414" s="41" t="s">
        <v>196</v>
      </c>
      <c r="C414" s="41" t="s">
        <v>2</v>
      </c>
      <c r="D414" s="42">
        <v>96</v>
      </c>
      <c r="E414" s="42">
        <v>96</v>
      </c>
      <c r="F414" s="42">
        <v>0</v>
      </c>
      <c r="G414" s="42">
        <v>0</v>
      </c>
      <c r="H414" s="42">
        <v>0</v>
      </c>
    </row>
    <row r="415" spans="1:8">
      <c r="A415" s="41" t="s">
        <v>562</v>
      </c>
      <c r="B415" s="41" t="s">
        <v>199</v>
      </c>
      <c r="C415" s="41" t="s">
        <v>2</v>
      </c>
      <c r="D415" s="42">
        <v>96</v>
      </c>
      <c r="E415" s="42">
        <v>96</v>
      </c>
      <c r="F415" s="42">
        <v>0</v>
      </c>
      <c r="G415" s="42">
        <v>0</v>
      </c>
      <c r="H415" s="42">
        <v>0</v>
      </c>
    </row>
    <row r="416" spans="1:8">
      <c r="A416" s="41" t="s">
        <v>563</v>
      </c>
      <c r="B416" s="41" t="s">
        <v>202</v>
      </c>
      <c r="C416" s="41" t="s">
        <v>2</v>
      </c>
      <c r="D416" s="42">
        <v>96</v>
      </c>
      <c r="E416" s="42">
        <v>95</v>
      </c>
      <c r="F416" s="42">
        <v>1</v>
      </c>
      <c r="G416" s="42">
        <v>0</v>
      </c>
      <c r="H416" s="42">
        <v>0</v>
      </c>
    </row>
    <row r="417" spans="1:8">
      <c r="A417" s="41" t="s">
        <v>656</v>
      </c>
      <c r="B417" s="41" t="s">
        <v>205</v>
      </c>
      <c r="C417" s="41" t="s">
        <v>2</v>
      </c>
      <c r="D417" s="42">
        <v>96</v>
      </c>
      <c r="E417" s="42">
        <v>94</v>
      </c>
      <c r="F417" s="42">
        <v>2</v>
      </c>
      <c r="G417" s="42">
        <v>0</v>
      </c>
      <c r="H417" s="42">
        <v>0</v>
      </c>
    </row>
    <row r="418" spans="1:8">
      <c r="A418" s="41" t="s">
        <v>657</v>
      </c>
      <c r="B418" s="41" t="s">
        <v>208</v>
      </c>
      <c r="C418" s="41" t="s">
        <v>2</v>
      </c>
      <c r="D418" s="42">
        <v>96</v>
      </c>
      <c r="E418" s="42">
        <v>94</v>
      </c>
      <c r="F418" s="42">
        <v>2</v>
      </c>
      <c r="G418" s="42">
        <v>0</v>
      </c>
      <c r="H418" s="42">
        <v>0</v>
      </c>
    </row>
    <row r="419" spans="1:8">
      <c r="A419" s="41" t="s">
        <v>658</v>
      </c>
      <c r="B419" s="41" t="s">
        <v>211</v>
      </c>
      <c r="C419" s="41" t="s">
        <v>2</v>
      </c>
      <c r="D419" s="42">
        <v>96</v>
      </c>
      <c r="E419" s="42">
        <v>94</v>
      </c>
      <c r="F419" s="42">
        <v>2</v>
      </c>
      <c r="G419" s="42">
        <v>0</v>
      </c>
      <c r="H419" s="42">
        <v>0</v>
      </c>
    </row>
    <row r="420" spans="1:8">
      <c r="A420" s="41" t="s">
        <v>659</v>
      </c>
      <c r="B420" s="41" t="s">
        <v>214</v>
      </c>
      <c r="C420" s="41" t="s">
        <v>2</v>
      </c>
      <c r="D420" s="42">
        <v>96</v>
      </c>
      <c r="E420" s="42">
        <v>94</v>
      </c>
      <c r="F420" s="42">
        <v>2</v>
      </c>
      <c r="G420" s="42">
        <v>0</v>
      </c>
      <c r="H420" s="42">
        <v>0</v>
      </c>
    </row>
    <row r="421" spans="1:8">
      <c r="A421" s="41" t="s">
        <v>660</v>
      </c>
      <c r="B421" s="41" t="s">
        <v>217</v>
      </c>
      <c r="C421" s="41" t="s">
        <v>2</v>
      </c>
      <c r="D421" s="42">
        <v>96</v>
      </c>
      <c r="E421" s="42">
        <v>95</v>
      </c>
      <c r="F421" s="42">
        <v>1</v>
      </c>
      <c r="G421" s="42">
        <v>0</v>
      </c>
      <c r="H421" s="42">
        <v>0</v>
      </c>
    </row>
    <row r="422" spans="1:8">
      <c r="A422" s="41" t="s">
        <v>661</v>
      </c>
      <c r="B422" s="41" t="s">
        <v>220</v>
      </c>
      <c r="C422" s="41" t="s">
        <v>2</v>
      </c>
      <c r="D422" s="42">
        <v>96</v>
      </c>
      <c r="E422" s="42">
        <v>95</v>
      </c>
      <c r="F422" s="42">
        <v>1</v>
      </c>
      <c r="G422" s="42">
        <v>0</v>
      </c>
      <c r="H422" s="42">
        <v>0</v>
      </c>
    </row>
    <row r="423" spans="1:8">
      <c r="A423" s="41" t="s">
        <v>662</v>
      </c>
      <c r="B423" s="41" t="s">
        <v>223</v>
      </c>
      <c r="C423" s="41" t="s">
        <v>2</v>
      </c>
      <c r="D423" s="42">
        <v>96</v>
      </c>
      <c r="E423" s="42">
        <v>14</v>
      </c>
      <c r="F423" s="42">
        <v>0</v>
      </c>
      <c r="G423" s="42">
        <v>82</v>
      </c>
      <c r="H423" s="42">
        <v>0</v>
      </c>
    </row>
    <row r="424" spans="1:8">
      <c r="A424" s="41" t="s">
        <v>663</v>
      </c>
      <c r="B424" s="41" t="s">
        <v>226</v>
      </c>
      <c r="C424" s="41" t="s">
        <v>2</v>
      </c>
      <c r="D424" s="42">
        <v>96</v>
      </c>
      <c r="E424" s="42">
        <v>91</v>
      </c>
      <c r="F424" s="42">
        <v>1</v>
      </c>
      <c r="G424" s="42">
        <v>4</v>
      </c>
      <c r="H424" s="42">
        <v>0</v>
      </c>
    </row>
    <row r="425" spans="1:8">
      <c r="A425" s="41" t="s">
        <v>664</v>
      </c>
      <c r="B425" s="41" t="s">
        <v>229</v>
      </c>
      <c r="C425" s="41" t="s">
        <v>2</v>
      </c>
      <c r="D425" s="42">
        <v>96</v>
      </c>
      <c r="E425" s="42">
        <v>0</v>
      </c>
      <c r="F425" s="42">
        <v>0</v>
      </c>
      <c r="G425" s="42">
        <v>0</v>
      </c>
      <c r="H425" s="42">
        <v>96</v>
      </c>
    </row>
    <row r="426" spans="1:8">
      <c r="A426" s="41" t="s">
        <v>665</v>
      </c>
      <c r="B426" s="41" t="s">
        <v>232</v>
      </c>
      <c r="C426" s="41" t="s">
        <v>2</v>
      </c>
      <c r="D426" s="42">
        <v>96</v>
      </c>
      <c r="E426" s="42">
        <v>0</v>
      </c>
      <c r="F426" s="42">
        <v>0</v>
      </c>
      <c r="G426" s="42">
        <v>0</v>
      </c>
      <c r="H426" s="42">
        <v>96</v>
      </c>
    </row>
    <row r="427" spans="1:8">
      <c r="A427" s="41" t="s">
        <v>666</v>
      </c>
      <c r="B427" s="41" t="s">
        <v>235</v>
      </c>
      <c r="C427" s="41" t="s">
        <v>2</v>
      </c>
      <c r="D427" s="42">
        <v>96</v>
      </c>
      <c r="E427" s="42">
        <v>93</v>
      </c>
      <c r="F427" s="42">
        <v>3</v>
      </c>
      <c r="G427" s="42">
        <v>0</v>
      </c>
      <c r="H427" s="42">
        <v>0</v>
      </c>
    </row>
    <row r="428" spans="1:8">
      <c r="A428" s="41" t="s">
        <v>667</v>
      </c>
      <c r="B428" s="41" t="s">
        <v>238</v>
      </c>
      <c r="C428" s="41" t="s">
        <v>2</v>
      </c>
      <c r="D428" s="42">
        <v>96</v>
      </c>
      <c r="E428" s="42">
        <v>94</v>
      </c>
      <c r="F428" s="42">
        <v>2</v>
      </c>
      <c r="G428" s="42">
        <v>0</v>
      </c>
      <c r="H428" s="42">
        <v>0</v>
      </c>
    </row>
    <row r="429" spans="1:8">
      <c r="A429" s="41" t="s">
        <v>668</v>
      </c>
      <c r="B429" s="41" t="s">
        <v>241</v>
      </c>
      <c r="C429" s="41" t="s">
        <v>2</v>
      </c>
      <c r="D429" s="42">
        <v>96</v>
      </c>
      <c r="E429" s="42">
        <v>93</v>
      </c>
      <c r="F429" s="42">
        <v>3</v>
      </c>
      <c r="G429" s="42">
        <v>0</v>
      </c>
      <c r="H429" s="42">
        <v>0</v>
      </c>
    </row>
    <row r="430" spans="1:8">
      <c r="A430" s="41" t="s">
        <v>669</v>
      </c>
      <c r="B430" s="41" t="s">
        <v>244</v>
      </c>
      <c r="C430" s="41" t="s">
        <v>2</v>
      </c>
      <c r="D430" s="42">
        <v>96</v>
      </c>
      <c r="E430" s="42">
        <v>88</v>
      </c>
      <c r="F430" s="42">
        <v>8</v>
      </c>
      <c r="G430" s="42">
        <v>0</v>
      </c>
      <c r="H430" s="42">
        <v>0</v>
      </c>
    </row>
    <row r="431" spans="1:8">
      <c r="A431" s="41" t="s">
        <v>670</v>
      </c>
      <c r="B431" s="41" t="s">
        <v>247</v>
      </c>
      <c r="C431" s="41" t="s">
        <v>2</v>
      </c>
      <c r="D431" s="42">
        <v>96</v>
      </c>
      <c r="E431" s="42">
        <v>0</v>
      </c>
      <c r="F431" s="42">
        <v>0</v>
      </c>
      <c r="G431" s="42">
        <v>0</v>
      </c>
      <c r="H431" s="42">
        <v>96</v>
      </c>
    </row>
    <row r="432" spans="1:8">
      <c r="A432" s="41" t="s">
        <v>671</v>
      </c>
      <c r="B432" s="41" t="s">
        <v>250</v>
      </c>
      <c r="C432" s="41" t="s">
        <v>2</v>
      </c>
      <c r="D432" s="42">
        <v>96</v>
      </c>
      <c r="E432" s="42">
        <v>96</v>
      </c>
      <c r="F432" s="42">
        <v>0</v>
      </c>
      <c r="G432" s="42">
        <v>0</v>
      </c>
      <c r="H432" s="42">
        <v>0</v>
      </c>
    </row>
    <row r="433" spans="1:8">
      <c r="A433" s="41" t="s">
        <v>672</v>
      </c>
      <c r="B433" s="41" t="s">
        <v>253</v>
      </c>
      <c r="C433" s="41" t="s">
        <v>2</v>
      </c>
      <c r="D433" s="42">
        <v>96</v>
      </c>
      <c r="E433" s="42">
        <v>93</v>
      </c>
      <c r="F433" s="42">
        <v>3</v>
      </c>
      <c r="G433" s="42">
        <v>0</v>
      </c>
      <c r="H433" s="42">
        <v>0</v>
      </c>
    </row>
    <row r="434" spans="1:8">
      <c r="A434" s="41" t="s">
        <v>673</v>
      </c>
      <c r="B434" s="41" t="s">
        <v>256</v>
      </c>
      <c r="C434" s="41" t="s">
        <v>2</v>
      </c>
      <c r="D434" s="42">
        <v>96</v>
      </c>
      <c r="E434" s="42">
        <v>90</v>
      </c>
      <c r="F434" s="42">
        <v>6</v>
      </c>
      <c r="G434" s="42">
        <v>0</v>
      </c>
      <c r="H434" s="42">
        <v>0</v>
      </c>
    </row>
    <row r="435" spans="1:8">
      <c r="A435" s="41" t="s">
        <v>674</v>
      </c>
      <c r="B435" s="41" t="s">
        <v>259</v>
      </c>
      <c r="C435" s="41" t="s">
        <v>2</v>
      </c>
      <c r="D435" s="42">
        <v>96</v>
      </c>
      <c r="E435" s="42">
        <v>95</v>
      </c>
      <c r="F435" s="42">
        <v>1</v>
      </c>
      <c r="G435" s="42">
        <v>0</v>
      </c>
      <c r="H435" s="42">
        <v>0</v>
      </c>
    </row>
    <row r="436" spans="1:8">
      <c r="A436" s="41" t="s">
        <v>675</v>
      </c>
      <c r="B436" s="41" t="s">
        <v>262</v>
      </c>
      <c r="C436" s="41" t="s">
        <v>2</v>
      </c>
      <c r="D436" s="42">
        <v>96</v>
      </c>
      <c r="E436" s="42">
        <v>93</v>
      </c>
      <c r="F436" s="42">
        <v>3</v>
      </c>
      <c r="G436" s="42">
        <v>0</v>
      </c>
      <c r="H436" s="42">
        <v>0</v>
      </c>
    </row>
    <row r="437" spans="1:8">
      <c r="A437" s="41" t="s">
        <v>676</v>
      </c>
      <c r="B437" s="41" t="s">
        <v>265</v>
      </c>
      <c r="C437" s="41" t="s">
        <v>2</v>
      </c>
      <c r="D437" s="42">
        <v>96</v>
      </c>
      <c r="E437" s="42">
        <v>0</v>
      </c>
      <c r="F437" s="42">
        <v>0</v>
      </c>
      <c r="G437" s="42">
        <v>0</v>
      </c>
      <c r="H437" s="42">
        <v>96</v>
      </c>
    </row>
    <row r="438" spans="1:8">
      <c r="A438" s="41" t="s">
        <v>677</v>
      </c>
      <c r="B438" s="41" t="s">
        <v>268</v>
      </c>
      <c r="C438" s="41" t="s">
        <v>2</v>
      </c>
      <c r="D438" s="42">
        <v>96</v>
      </c>
      <c r="E438" s="42">
        <v>0</v>
      </c>
      <c r="F438" s="42">
        <v>0</v>
      </c>
      <c r="G438" s="42">
        <v>0</v>
      </c>
      <c r="H438" s="42">
        <v>96</v>
      </c>
    </row>
    <row r="439" spans="1:8">
      <c r="A439" s="41" t="s">
        <v>678</v>
      </c>
      <c r="B439" s="41" t="s">
        <v>271</v>
      </c>
      <c r="C439" s="41" t="s">
        <v>2</v>
      </c>
      <c r="D439" s="42">
        <v>96</v>
      </c>
      <c r="E439" s="42">
        <v>96</v>
      </c>
      <c r="F439" s="42">
        <v>0</v>
      </c>
      <c r="G439" s="42">
        <v>0</v>
      </c>
      <c r="H439" s="42">
        <v>0</v>
      </c>
    </row>
    <row r="440" spans="1:8">
      <c r="A440" s="41" t="s">
        <v>679</v>
      </c>
      <c r="B440" s="41" t="s">
        <v>274</v>
      </c>
      <c r="C440" s="41" t="s">
        <v>2</v>
      </c>
      <c r="D440" s="42">
        <v>96</v>
      </c>
      <c r="E440" s="42">
        <v>0</v>
      </c>
      <c r="F440" s="42">
        <v>0</v>
      </c>
      <c r="G440" s="42">
        <v>0</v>
      </c>
      <c r="H440" s="42">
        <v>96</v>
      </c>
    </row>
    <row r="441" spans="1:8">
      <c r="A441" s="41" t="s">
        <v>680</v>
      </c>
      <c r="B441" s="41" t="s">
        <v>277</v>
      </c>
      <c r="C441" s="41" t="s">
        <v>2</v>
      </c>
      <c r="D441" s="42">
        <v>96</v>
      </c>
      <c r="E441" s="42">
        <v>96</v>
      </c>
      <c r="F441" s="42">
        <v>0</v>
      </c>
      <c r="G441" s="42">
        <v>0</v>
      </c>
      <c r="H441" s="42">
        <v>0</v>
      </c>
    </row>
    <row r="442" spans="1:8">
      <c r="A442" s="41" t="s">
        <v>681</v>
      </c>
      <c r="B442" s="41" t="s">
        <v>280</v>
      </c>
      <c r="C442" s="41" t="s">
        <v>2</v>
      </c>
      <c r="D442" s="42">
        <v>96</v>
      </c>
      <c r="E442" s="42">
        <v>0</v>
      </c>
      <c r="F442" s="42">
        <v>0</v>
      </c>
      <c r="G442" s="42">
        <v>0</v>
      </c>
      <c r="H442" s="42">
        <v>96</v>
      </c>
    </row>
    <row r="443" spans="1:8">
      <c r="A443" s="41" t="s">
        <v>682</v>
      </c>
      <c r="B443" s="41" t="s">
        <v>283</v>
      </c>
      <c r="C443" s="41" t="s">
        <v>2</v>
      </c>
      <c r="D443" s="42">
        <v>96</v>
      </c>
      <c r="E443" s="42">
        <v>0</v>
      </c>
      <c r="F443" s="42">
        <v>0</v>
      </c>
      <c r="G443" s="42">
        <v>0</v>
      </c>
      <c r="H443" s="42">
        <v>96</v>
      </c>
    </row>
    <row r="444" spans="1:8">
      <c r="A444" s="41" t="s">
        <v>683</v>
      </c>
      <c r="B444" s="41" t="s">
        <v>286</v>
      </c>
      <c r="C444" s="41" t="s">
        <v>2</v>
      </c>
      <c r="D444" s="42">
        <v>96</v>
      </c>
      <c r="E444" s="42">
        <v>0</v>
      </c>
      <c r="F444" s="42">
        <v>0</v>
      </c>
      <c r="G444" s="42">
        <v>0</v>
      </c>
      <c r="H444" s="42">
        <v>96</v>
      </c>
    </row>
    <row r="445" spans="1:8">
      <c r="A445" s="41" t="s">
        <v>684</v>
      </c>
      <c r="B445" s="41" t="s">
        <v>289</v>
      </c>
      <c r="C445" s="41" t="s">
        <v>2</v>
      </c>
      <c r="D445" s="42">
        <v>96</v>
      </c>
      <c r="E445" s="42">
        <v>95</v>
      </c>
      <c r="F445" s="42">
        <v>1</v>
      </c>
      <c r="G445" s="42">
        <v>0</v>
      </c>
      <c r="H445" s="42">
        <v>0</v>
      </c>
    </row>
    <row r="446" spans="1:8">
      <c r="A446" s="41" t="s">
        <v>685</v>
      </c>
      <c r="B446" s="41" t="s">
        <v>292</v>
      </c>
      <c r="C446" s="41" t="s">
        <v>2</v>
      </c>
      <c r="D446" s="42">
        <v>96</v>
      </c>
      <c r="E446" s="42">
        <v>0</v>
      </c>
      <c r="F446" s="42">
        <v>0</v>
      </c>
      <c r="G446" s="42">
        <v>0</v>
      </c>
      <c r="H446" s="42">
        <v>96</v>
      </c>
    </row>
    <row r="447" spans="1:8">
      <c r="A447" s="41" t="s">
        <v>686</v>
      </c>
      <c r="B447" s="41" t="s">
        <v>295</v>
      </c>
      <c r="C447" s="41" t="s">
        <v>2</v>
      </c>
      <c r="D447" s="42">
        <v>96</v>
      </c>
      <c r="E447" s="42">
        <v>87</v>
      </c>
      <c r="F447" s="42">
        <v>9</v>
      </c>
      <c r="G447" s="42">
        <v>0</v>
      </c>
      <c r="H447" s="42">
        <v>0</v>
      </c>
    </row>
    <row r="448" spans="1:8">
      <c r="A448" s="41" t="s">
        <v>687</v>
      </c>
      <c r="B448" s="41" t="s">
        <v>298</v>
      </c>
      <c r="C448" s="41" t="s">
        <v>2</v>
      </c>
      <c r="D448" s="42">
        <v>96</v>
      </c>
      <c r="E448" s="42">
        <v>95</v>
      </c>
      <c r="F448" s="42">
        <v>1</v>
      </c>
      <c r="G448" s="42">
        <v>0</v>
      </c>
      <c r="H448" s="42">
        <v>0</v>
      </c>
    </row>
    <row r="449" spans="1:8">
      <c r="A449" s="41" t="s">
        <v>688</v>
      </c>
      <c r="B449" s="41" t="s">
        <v>301</v>
      </c>
      <c r="C449" s="41" t="s">
        <v>2</v>
      </c>
      <c r="D449" s="42">
        <v>96</v>
      </c>
      <c r="E449" s="42">
        <v>96</v>
      </c>
      <c r="F449" s="42">
        <v>0</v>
      </c>
      <c r="G449" s="42">
        <v>0</v>
      </c>
      <c r="H449" s="42">
        <v>0</v>
      </c>
    </row>
    <row r="450" spans="1:8">
      <c r="A450" s="41" t="s">
        <v>689</v>
      </c>
      <c r="B450" s="41" t="s">
        <v>304</v>
      </c>
      <c r="C450" s="41" t="s">
        <v>2</v>
      </c>
      <c r="D450" s="42">
        <v>96</v>
      </c>
      <c r="E450" s="42">
        <v>0</v>
      </c>
      <c r="F450" s="42">
        <v>0</v>
      </c>
      <c r="G450" s="42">
        <v>0</v>
      </c>
      <c r="H450" s="42">
        <v>96</v>
      </c>
    </row>
    <row r="451" spans="1:8">
      <c r="A451" s="41" t="s">
        <v>690</v>
      </c>
      <c r="B451" s="41" t="s">
        <v>307</v>
      </c>
      <c r="C451" s="41" t="s">
        <v>2</v>
      </c>
      <c r="D451" s="42">
        <v>96</v>
      </c>
      <c r="E451" s="42">
        <v>0</v>
      </c>
      <c r="F451" s="42">
        <v>0</v>
      </c>
      <c r="G451" s="42">
        <v>0</v>
      </c>
      <c r="H451" s="42">
        <v>96</v>
      </c>
    </row>
    <row r="452" spans="1:8">
      <c r="A452" s="41" t="s">
        <v>691</v>
      </c>
      <c r="B452" s="41" t="s">
        <v>310</v>
      </c>
      <c r="C452" s="41" t="s">
        <v>2</v>
      </c>
      <c r="D452" s="42">
        <v>96</v>
      </c>
      <c r="E452" s="42">
        <v>83</v>
      </c>
      <c r="F452" s="42">
        <v>13</v>
      </c>
      <c r="G452" s="42">
        <v>0</v>
      </c>
      <c r="H452" s="42">
        <v>0</v>
      </c>
    </row>
    <row r="453" spans="1:8">
      <c r="A453" s="41" t="s">
        <v>692</v>
      </c>
      <c r="B453" s="41" t="s">
        <v>313</v>
      </c>
      <c r="C453" s="41" t="s">
        <v>2</v>
      </c>
      <c r="D453" s="42">
        <v>96</v>
      </c>
      <c r="E453" s="42">
        <v>13</v>
      </c>
      <c r="F453" s="42">
        <v>3</v>
      </c>
      <c r="G453" s="42">
        <v>80</v>
      </c>
      <c r="H453" s="42">
        <v>0</v>
      </c>
    </row>
    <row r="454" spans="1:8">
      <c r="A454" s="41" t="s">
        <v>693</v>
      </c>
      <c r="B454" s="41" t="s">
        <v>316</v>
      </c>
      <c r="C454" s="41" t="s">
        <v>2</v>
      </c>
      <c r="D454" s="42">
        <v>96</v>
      </c>
      <c r="E454" s="42">
        <v>93</v>
      </c>
      <c r="F454" s="42">
        <v>3</v>
      </c>
      <c r="G454" s="42">
        <v>0</v>
      </c>
      <c r="H454" s="42">
        <v>0</v>
      </c>
    </row>
    <row r="455" spans="1:8">
      <c r="A455" s="41" t="s">
        <v>694</v>
      </c>
      <c r="B455" s="41" t="s">
        <v>319</v>
      </c>
      <c r="C455" s="41" t="s">
        <v>2</v>
      </c>
      <c r="D455" s="42">
        <v>96</v>
      </c>
      <c r="E455" s="42">
        <v>94</v>
      </c>
      <c r="F455" s="42">
        <v>2</v>
      </c>
      <c r="G455" s="42">
        <v>0</v>
      </c>
      <c r="H455" s="42">
        <v>0</v>
      </c>
    </row>
    <row r="456" spans="1:8">
      <c r="A456" s="41" t="s">
        <v>695</v>
      </c>
      <c r="B456" s="41" t="s">
        <v>322</v>
      </c>
      <c r="C456" s="41" t="s">
        <v>2</v>
      </c>
      <c r="D456" s="42">
        <v>96</v>
      </c>
      <c r="E456" s="42">
        <v>88</v>
      </c>
      <c r="F456" s="42">
        <v>8</v>
      </c>
      <c r="G456" s="42">
        <v>0</v>
      </c>
      <c r="H456" s="42">
        <v>0</v>
      </c>
    </row>
    <row r="457" spans="1:8">
      <c r="A457" s="41" t="s">
        <v>696</v>
      </c>
      <c r="B457" s="41" t="s">
        <v>325</v>
      </c>
      <c r="C457" s="41" t="s">
        <v>2</v>
      </c>
      <c r="D457" s="42">
        <v>96</v>
      </c>
      <c r="E457" s="42">
        <v>92</v>
      </c>
      <c r="F457" s="42">
        <v>4</v>
      </c>
      <c r="G457" s="42">
        <v>0</v>
      </c>
      <c r="H457" s="42">
        <v>0</v>
      </c>
    </row>
    <row r="458" spans="1:8">
      <c r="A458" s="41" t="s">
        <v>697</v>
      </c>
      <c r="B458" s="41" t="s">
        <v>328</v>
      </c>
      <c r="C458" s="41" t="s">
        <v>2</v>
      </c>
      <c r="D458" s="42">
        <v>96</v>
      </c>
      <c r="E458" s="42">
        <v>92</v>
      </c>
      <c r="F458" s="42">
        <v>4</v>
      </c>
      <c r="G458" s="42">
        <v>0</v>
      </c>
      <c r="H458" s="42">
        <v>0</v>
      </c>
    </row>
    <row r="459" spans="1:8">
      <c r="A459" s="41" t="s">
        <v>698</v>
      </c>
      <c r="B459" s="41" t="s">
        <v>331</v>
      </c>
      <c r="C459" s="41" t="s">
        <v>2</v>
      </c>
      <c r="D459" s="42">
        <v>96</v>
      </c>
      <c r="E459" s="42">
        <v>89</v>
      </c>
      <c r="F459" s="42">
        <v>7</v>
      </c>
      <c r="G459" s="42">
        <v>0</v>
      </c>
      <c r="H459" s="42">
        <v>0</v>
      </c>
    </row>
    <row r="460" spans="1:8">
      <c r="A460" s="41" t="s">
        <v>699</v>
      </c>
      <c r="B460" s="41" t="s">
        <v>334</v>
      </c>
      <c r="C460" s="41" t="s">
        <v>2</v>
      </c>
      <c r="D460" s="42">
        <v>96</v>
      </c>
      <c r="E460" s="42">
        <v>92</v>
      </c>
      <c r="F460" s="42">
        <v>4</v>
      </c>
      <c r="G460" s="42">
        <v>0</v>
      </c>
      <c r="H460" s="42">
        <v>0</v>
      </c>
    </row>
    <row r="461" spans="1:8">
      <c r="A461" s="41" t="s">
        <v>700</v>
      </c>
      <c r="B461" s="41" t="s">
        <v>337</v>
      </c>
      <c r="C461" s="41" t="s">
        <v>2</v>
      </c>
      <c r="D461" s="42">
        <v>96</v>
      </c>
      <c r="E461" s="42">
        <v>95</v>
      </c>
      <c r="F461" s="42">
        <v>1</v>
      </c>
      <c r="G461" s="42">
        <v>0</v>
      </c>
      <c r="H461" s="42">
        <v>0</v>
      </c>
    </row>
    <row r="462" spans="1:8">
      <c r="A462" s="41" t="s">
        <v>701</v>
      </c>
      <c r="B462" s="41" t="s">
        <v>24</v>
      </c>
      <c r="C462" s="41" t="s">
        <v>2</v>
      </c>
      <c r="D462" s="42">
        <v>96</v>
      </c>
      <c r="E462" s="42">
        <v>94</v>
      </c>
      <c r="F462" s="42">
        <v>2</v>
      </c>
      <c r="G462" s="42">
        <v>0</v>
      </c>
      <c r="H462" s="42">
        <v>0</v>
      </c>
    </row>
    <row r="463" spans="1:8">
      <c r="A463" s="41" t="s">
        <v>702</v>
      </c>
      <c r="B463" s="41" t="s">
        <v>27</v>
      </c>
      <c r="C463" s="41" t="s">
        <v>2</v>
      </c>
      <c r="D463" s="42">
        <v>96</v>
      </c>
      <c r="E463" s="42">
        <v>87</v>
      </c>
      <c r="F463" s="42">
        <v>9</v>
      </c>
      <c r="G463" s="42">
        <v>0</v>
      </c>
      <c r="H463" s="42">
        <v>0</v>
      </c>
    </row>
    <row r="464" spans="1:8">
      <c r="A464" s="41" t="s">
        <v>703</v>
      </c>
      <c r="B464" s="41" t="s">
        <v>30</v>
      </c>
      <c r="C464" s="41" t="s">
        <v>2</v>
      </c>
      <c r="D464" s="42">
        <v>96</v>
      </c>
      <c r="E464" s="42">
        <v>90</v>
      </c>
      <c r="F464" s="42">
        <v>6</v>
      </c>
      <c r="G464" s="42">
        <v>0</v>
      </c>
      <c r="H464" s="42">
        <v>0</v>
      </c>
    </row>
    <row r="465" spans="1:8">
      <c r="A465" s="41" t="s">
        <v>704</v>
      </c>
      <c r="B465" s="41" t="s">
        <v>33</v>
      </c>
      <c r="C465" s="41" t="s">
        <v>2</v>
      </c>
      <c r="D465" s="42">
        <v>96</v>
      </c>
      <c r="E465" s="42">
        <v>0</v>
      </c>
      <c r="F465" s="42">
        <v>0</v>
      </c>
      <c r="G465" s="42">
        <v>0</v>
      </c>
      <c r="H465" s="42">
        <v>96</v>
      </c>
    </row>
    <row r="466" spans="1:8">
      <c r="A466" s="41" t="s">
        <v>705</v>
      </c>
      <c r="B466" s="41" t="s">
        <v>36</v>
      </c>
      <c r="C466" s="41" t="s">
        <v>2</v>
      </c>
      <c r="D466" s="42">
        <v>96</v>
      </c>
      <c r="E466" s="42">
        <v>0</v>
      </c>
      <c r="F466" s="42">
        <v>0</v>
      </c>
      <c r="G466" s="42">
        <v>0</v>
      </c>
      <c r="H466" s="42">
        <v>96</v>
      </c>
    </row>
    <row r="467" spans="1:8">
      <c r="A467" s="41" t="s">
        <v>706</v>
      </c>
      <c r="B467" s="41" t="s">
        <v>39</v>
      </c>
      <c r="C467" s="41" t="s">
        <v>2</v>
      </c>
      <c r="D467" s="42">
        <v>96</v>
      </c>
      <c r="E467" s="42">
        <v>0</v>
      </c>
      <c r="F467" s="42">
        <v>0</v>
      </c>
      <c r="G467" s="42">
        <v>0</v>
      </c>
      <c r="H467" s="42">
        <v>96</v>
      </c>
    </row>
    <row r="468" spans="1:8">
      <c r="A468" s="41" t="s">
        <v>707</v>
      </c>
      <c r="B468" s="41" t="s">
        <v>42</v>
      </c>
      <c r="C468" s="41" t="s">
        <v>2</v>
      </c>
      <c r="D468" s="42">
        <v>96</v>
      </c>
      <c r="E468" s="42">
        <v>93</v>
      </c>
      <c r="F468" s="42">
        <v>3</v>
      </c>
      <c r="G468" s="42">
        <v>0</v>
      </c>
      <c r="H468" s="42">
        <v>0</v>
      </c>
    </row>
    <row r="469" spans="1:8">
      <c r="A469" s="41" t="s">
        <v>708</v>
      </c>
      <c r="B469" s="41" t="s">
        <v>45</v>
      </c>
      <c r="C469" s="41" t="s">
        <v>2</v>
      </c>
      <c r="D469" s="42">
        <v>96</v>
      </c>
      <c r="E469" s="42">
        <v>95</v>
      </c>
      <c r="F469" s="42">
        <v>1</v>
      </c>
      <c r="G469" s="42">
        <v>0</v>
      </c>
      <c r="H469" s="42">
        <v>0</v>
      </c>
    </row>
    <row r="470" spans="1:8">
      <c r="A470" s="41" t="s">
        <v>709</v>
      </c>
      <c r="B470" s="41" t="s">
        <v>48</v>
      </c>
      <c r="C470" s="41" t="s">
        <v>2</v>
      </c>
      <c r="D470" s="42">
        <v>96</v>
      </c>
      <c r="E470" s="42">
        <v>92</v>
      </c>
      <c r="F470" s="42">
        <v>4</v>
      </c>
      <c r="G470" s="42">
        <v>0</v>
      </c>
      <c r="H470" s="42">
        <v>0</v>
      </c>
    </row>
    <row r="471" spans="1:8">
      <c r="A471" s="41" t="s">
        <v>710</v>
      </c>
      <c r="B471" s="41" t="s">
        <v>51</v>
      </c>
      <c r="C471" s="41" t="s">
        <v>2</v>
      </c>
      <c r="D471" s="42">
        <v>96</v>
      </c>
      <c r="E471" s="42">
        <v>0</v>
      </c>
      <c r="F471" s="42">
        <v>0</v>
      </c>
      <c r="G471" s="42">
        <v>0</v>
      </c>
      <c r="H471" s="42">
        <v>96</v>
      </c>
    </row>
    <row r="472" spans="1:8">
      <c r="A472" s="41" t="s">
        <v>711</v>
      </c>
      <c r="B472" s="41" t="s">
        <v>54</v>
      </c>
      <c r="C472" s="41" t="s">
        <v>2</v>
      </c>
      <c r="D472" s="42">
        <v>96</v>
      </c>
      <c r="E472" s="42">
        <v>93</v>
      </c>
      <c r="F472" s="42">
        <v>3</v>
      </c>
      <c r="G472" s="42">
        <v>0</v>
      </c>
      <c r="H472" s="42">
        <v>0</v>
      </c>
    </row>
    <row r="473" spans="1:8">
      <c r="A473" s="41" t="s">
        <v>712</v>
      </c>
      <c r="B473" s="41" t="s">
        <v>57</v>
      </c>
      <c r="C473" s="41" t="s">
        <v>2</v>
      </c>
      <c r="D473" s="42">
        <v>96</v>
      </c>
      <c r="E473" s="42">
        <v>48</v>
      </c>
      <c r="F473" s="42">
        <v>0</v>
      </c>
      <c r="G473" s="42">
        <v>48</v>
      </c>
      <c r="H473" s="42">
        <v>0</v>
      </c>
    </row>
    <row r="474" spans="1:8">
      <c r="A474" s="41" t="s">
        <v>713</v>
      </c>
      <c r="B474" s="41" t="s">
        <v>60</v>
      </c>
      <c r="C474" s="41" t="s">
        <v>2</v>
      </c>
      <c r="D474" s="42">
        <v>96</v>
      </c>
      <c r="E474" s="42">
        <v>19</v>
      </c>
      <c r="F474" s="42">
        <v>2</v>
      </c>
      <c r="G474" s="42">
        <v>75</v>
      </c>
      <c r="H474" s="42">
        <v>0</v>
      </c>
    </row>
    <row r="475" spans="1:8">
      <c r="A475" s="41" t="s">
        <v>714</v>
      </c>
      <c r="B475" s="41" t="s">
        <v>63</v>
      </c>
      <c r="C475" s="41" t="s">
        <v>2</v>
      </c>
      <c r="D475" s="42">
        <v>96</v>
      </c>
      <c r="E475" s="42">
        <v>89</v>
      </c>
      <c r="F475" s="42">
        <v>3</v>
      </c>
      <c r="G475" s="42">
        <v>4</v>
      </c>
      <c r="H475" s="42">
        <v>0</v>
      </c>
    </row>
    <row r="476" spans="1:8">
      <c r="A476" s="41" t="s">
        <v>715</v>
      </c>
      <c r="B476" s="41" t="s">
        <v>66</v>
      </c>
      <c r="C476" s="41" t="s">
        <v>2</v>
      </c>
      <c r="D476" s="42">
        <v>96</v>
      </c>
      <c r="E476" s="42">
        <v>0</v>
      </c>
      <c r="F476" s="42">
        <v>0</v>
      </c>
      <c r="G476" s="42">
        <v>0</v>
      </c>
      <c r="H476" s="42">
        <v>96</v>
      </c>
    </row>
    <row r="477" spans="1:8">
      <c r="A477" s="41" t="s">
        <v>716</v>
      </c>
      <c r="B477" s="41" t="s">
        <v>69</v>
      </c>
      <c r="C477" s="41" t="s">
        <v>2</v>
      </c>
      <c r="D477" s="42">
        <v>96</v>
      </c>
      <c r="E477" s="42">
        <v>40</v>
      </c>
      <c r="F477" s="42">
        <v>0</v>
      </c>
      <c r="G477" s="42">
        <v>56</v>
      </c>
      <c r="H477" s="42">
        <v>0</v>
      </c>
    </row>
    <row r="478" spans="1:8">
      <c r="A478" s="41" t="s">
        <v>717</v>
      </c>
      <c r="B478" s="41" t="s">
        <v>72</v>
      </c>
      <c r="C478" s="41" t="s">
        <v>2</v>
      </c>
      <c r="D478" s="42">
        <v>96</v>
      </c>
      <c r="E478" s="42">
        <v>40</v>
      </c>
      <c r="F478" s="42">
        <v>0</v>
      </c>
      <c r="G478" s="42">
        <v>56</v>
      </c>
      <c r="H478" s="42">
        <v>0</v>
      </c>
    </row>
    <row r="479" spans="1:8">
      <c r="A479" s="41" t="s">
        <v>718</v>
      </c>
      <c r="B479" s="41" t="s">
        <v>75</v>
      </c>
      <c r="C479" s="41" t="s">
        <v>2</v>
      </c>
      <c r="D479" s="42">
        <v>96</v>
      </c>
      <c r="E479" s="42">
        <v>41</v>
      </c>
      <c r="F479" s="42">
        <v>0</v>
      </c>
      <c r="G479" s="42">
        <v>55</v>
      </c>
      <c r="H479" s="42">
        <v>0</v>
      </c>
    </row>
    <row r="480" spans="1:8">
      <c r="A480" s="41" t="s">
        <v>719</v>
      </c>
      <c r="B480" s="41" t="s">
        <v>78</v>
      </c>
      <c r="C480" s="41" t="s">
        <v>2</v>
      </c>
      <c r="D480" s="42">
        <v>96</v>
      </c>
      <c r="E480" s="42">
        <v>96</v>
      </c>
      <c r="F480" s="42">
        <v>0</v>
      </c>
      <c r="G480" s="42">
        <v>0</v>
      </c>
      <c r="H480" s="42">
        <v>0</v>
      </c>
    </row>
    <row r="481" spans="1:8">
      <c r="A481" s="41" t="s">
        <v>720</v>
      </c>
      <c r="B481" s="41" t="s">
        <v>615</v>
      </c>
      <c r="C481" s="41" t="s">
        <v>2</v>
      </c>
      <c r="D481" s="42">
        <v>96</v>
      </c>
      <c r="E481" s="42">
        <v>41</v>
      </c>
      <c r="F481" s="42">
        <v>0</v>
      </c>
      <c r="G481" s="42">
        <v>55</v>
      </c>
      <c r="H481" s="42">
        <v>0</v>
      </c>
    </row>
    <row r="482" spans="1:8">
      <c r="A482" s="41" t="s">
        <v>721</v>
      </c>
      <c r="B482" s="41" t="s">
        <v>618</v>
      </c>
      <c r="C482" s="41" t="s">
        <v>2</v>
      </c>
      <c r="D482" s="42">
        <v>96</v>
      </c>
      <c r="E482" s="42">
        <v>9</v>
      </c>
      <c r="F482" s="42">
        <v>0</v>
      </c>
      <c r="G482" s="42">
        <v>87</v>
      </c>
      <c r="H482" s="42">
        <v>0</v>
      </c>
    </row>
    <row r="483" spans="1:8">
      <c r="A483" s="41" t="s">
        <v>722</v>
      </c>
      <c r="B483" s="41" t="s">
        <v>621</v>
      </c>
      <c r="C483" s="41" t="s">
        <v>2</v>
      </c>
      <c r="D483" s="42">
        <v>96</v>
      </c>
      <c r="E483" s="42">
        <v>0</v>
      </c>
      <c r="F483" s="42">
        <v>0</v>
      </c>
      <c r="G483" s="42">
        <v>0</v>
      </c>
      <c r="H483" s="42">
        <v>96</v>
      </c>
    </row>
    <row r="484" spans="1:8">
      <c r="A484" s="41" t="s">
        <v>723</v>
      </c>
      <c r="B484" s="41" t="s">
        <v>624</v>
      </c>
      <c r="C484" s="41" t="s">
        <v>2</v>
      </c>
      <c r="D484" s="42">
        <v>96</v>
      </c>
      <c r="E484" s="42">
        <v>0</v>
      </c>
      <c r="F484" s="42">
        <v>0</v>
      </c>
      <c r="G484" s="42">
        <v>0</v>
      </c>
      <c r="H484" s="42">
        <v>96</v>
      </c>
    </row>
    <row r="485" spans="1:8">
      <c r="A485" s="41" t="s">
        <v>724</v>
      </c>
      <c r="B485" s="41" t="s">
        <v>627</v>
      </c>
      <c r="C485" s="41" t="s">
        <v>2</v>
      </c>
      <c r="D485" s="42">
        <v>96</v>
      </c>
      <c r="E485" s="42">
        <v>68</v>
      </c>
      <c r="F485" s="42">
        <v>1</v>
      </c>
      <c r="G485" s="42">
        <v>27</v>
      </c>
      <c r="H485" s="42">
        <v>0</v>
      </c>
    </row>
    <row r="486" spans="1:8">
      <c r="A486" s="41" t="s">
        <v>725</v>
      </c>
      <c r="B486" s="41" t="s">
        <v>630</v>
      </c>
      <c r="C486" s="41" t="s">
        <v>2</v>
      </c>
      <c r="D486" s="42">
        <v>96</v>
      </c>
      <c r="E486" s="42">
        <v>61</v>
      </c>
      <c r="F486" s="42">
        <v>1</v>
      </c>
      <c r="G486" s="42">
        <v>34</v>
      </c>
      <c r="H486" s="42">
        <v>0</v>
      </c>
    </row>
    <row r="487" spans="1:8">
      <c r="A487" s="41" t="s">
        <v>726</v>
      </c>
      <c r="B487" s="41" t="s">
        <v>633</v>
      </c>
      <c r="C487" s="41" t="s">
        <v>2</v>
      </c>
      <c r="D487" s="42">
        <v>96</v>
      </c>
      <c r="E487" s="42">
        <v>0</v>
      </c>
      <c r="F487" s="42">
        <v>0</v>
      </c>
      <c r="G487" s="42">
        <v>0</v>
      </c>
      <c r="H487" s="42">
        <v>96</v>
      </c>
    </row>
    <row r="488" spans="1:8">
      <c r="A488" s="41" t="s">
        <v>727</v>
      </c>
      <c r="B488" s="41" t="s">
        <v>636</v>
      </c>
      <c r="C488" s="41" t="s">
        <v>2</v>
      </c>
      <c r="D488" s="42">
        <v>96</v>
      </c>
      <c r="E488" s="42">
        <v>96</v>
      </c>
      <c r="F488" s="42">
        <v>0</v>
      </c>
      <c r="G488" s="42">
        <v>0</v>
      </c>
      <c r="H488" s="42">
        <v>0</v>
      </c>
    </row>
    <row r="489" spans="1:8">
      <c r="A489" s="41" t="s">
        <v>728</v>
      </c>
      <c r="B489" s="41" t="s">
        <v>639</v>
      </c>
      <c r="C489" s="41" t="s">
        <v>2</v>
      </c>
      <c r="D489" s="42">
        <v>96</v>
      </c>
      <c r="E489" s="42">
        <v>91</v>
      </c>
      <c r="F489" s="42">
        <v>5</v>
      </c>
      <c r="G489" s="42">
        <v>0</v>
      </c>
      <c r="H489" s="42">
        <v>0</v>
      </c>
    </row>
    <row r="490" spans="1:8">
      <c r="A490" s="41" t="s">
        <v>729</v>
      </c>
      <c r="B490" s="41" t="s">
        <v>642</v>
      </c>
      <c r="C490" s="41" t="s">
        <v>2</v>
      </c>
      <c r="D490" s="42">
        <v>96</v>
      </c>
      <c r="E490" s="42">
        <v>77</v>
      </c>
      <c r="F490" s="42">
        <v>1</v>
      </c>
      <c r="G490" s="42">
        <v>18</v>
      </c>
      <c r="H490" s="42">
        <v>0</v>
      </c>
    </row>
    <row r="491" spans="1:8">
      <c r="A491" s="41" t="s">
        <v>730</v>
      </c>
      <c r="B491" s="41" t="s">
        <v>645</v>
      </c>
      <c r="C491" s="41" t="s">
        <v>2</v>
      </c>
      <c r="D491" s="42">
        <v>96</v>
      </c>
      <c r="E491" s="42">
        <v>6</v>
      </c>
      <c r="F491" s="42">
        <v>0</v>
      </c>
      <c r="G491" s="42">
        <v>90</v>
      </c>
      <c r="H491" s="42">
        <v>0</v>
      </c>
    </row>
    <row r="492" spans="1:8">
      <c r="A492" s="41" t="s">
        <v>731</v>
      </c>
      <c r="B492" s="41" t="s">
        <v>648</v>
      </c>
      <c r="C492" s="41" t="s">
        <v>2</v>
      </c>
      <c r="D492" s="42">
        <v>96</v>
      </c>
      <c r="E492" s="42">
        <v>46</v>
      </c>
      <c r="F492" s="42">
        <v>1</v>
      </c>
      <c r="G492" s="42">
        <v>49</v>
      </c>
      <c r="H492" s="42">
        <v>0</v>
      </c>
    </row>
    <row r="493" spans="1:8">
      <c r="A493" s="41" t="s">
        <v>732</v>
      </c>
      <c r="B493" s="41" t="s">
        <v>449</v>
      </c>
      <c r="C493" s="41" t="s">
        <v>2</v>
      </c>
      <c r="D493" s="42">
        <v>96</v>
      </c>
      <c r="E493" s="42">
        <v>51</v>
      </c>
      <c r="F493" s="42">
        <v>1</v>
      </c>
      <c r="G493" s="42">
        <v>44</v>
      </c>
      <c r="H493" s="42">
        <v>0</v>
      </c>
    </row>
    <row r="494" spans="1:8">
      <c r="A494" s="41" t="s">
        <v>733</v>
      </c>
      <c r="B494" s="41" t="s">
        <v>452</v>
      </c>
      <c r="C494" s="41" t="s">
        <v>2</v>
      </c>
      <c r="D494" s="42">
        <v>96</v>
      </c>
      <c r="E494" s="42">
        <v>53</v>
      </c>
      <c r="F494" s="42">
        <v>0</v>
      </c>
      <c r="G494" s="42">
        <v>43</v>
      </c>
      <c r="H494" s="42">
        <v>0</v>
      </c>
    </row>
    <row r="495" spans="1:8">
      <c r="A495" s="41" t="s">
        <v>734</v>
      </c>
      <c r="B495" s="41" t="s">
        <v>455</v>
      </c>
      <c r="C495" s="41" t="s">
        <v>2</v>
      </c>
      <c r="D495" s="42">
        <v>96</v>
      </c>
      <c r="E495" s="42">
        <v>0</v>
      </c>
      <c r="F495" s="42">
        <v>0</v>
      </c>
      <c r="G495" s="42">
        <v>0</v>
      </c>
      <c r="H495" s="42">
        <v>96</v>
      </c>
    </row>
    <row r="496" spans="1:8">
      <c r="A496" s="41" t="s">
        <v>735</v>
      </c>
      <c r="B496" s="41" t="s">
        <v>458</v>
      </c>
      <c r="C496" s="41" t="s">
        <v>2</v>
      </c>
      <c r="D496" s="42">
        <v>96</v>
      </c>
      <c r="E496" s="42">
        <v>12</v>
      </c>
      <c r="F496" s="42">
        <v>84</v>
      </c>
      <c r="G496" s="42">
        <v>0</v>
      </c>
      <c r="H496" s="42">
        <v>0</v>
      </c>
    </row>
    <row r="497" spans="1:8">
      <c r="A497" s="41" t="s">
        <v>736</v>
      </c>
      <c r="B497" s="41" t="s">
        <v>461</v>
      </c>
      <c r="C497" s="41" t="s">
        <v>2</v>
      </c>
      <c r="D497" s="42">
        <v>96</v>
      </c>
      <c r="E497" s="42">
        <v>9</v>
      </c>
      <c r="F497" s="42">
        <v>2</v>
      </c>
      <c r="G497" s="42">
        <v>85</v>
      </c>
      <c r="H497" s="42">
        <v>0</v>
      </c>
    </row>
    <row r="498" spans="1:8">
      <c r="A498" s="41" t="s">
        <v>737</v>
      </c>
      <c r="B498" s="41" t="s">
        <v>464</v>
      </c>
      <c r="C498" s="41" t="s">
        <v>2</v>
      </c>
      <c r="D498" s="42">
        <v>96</v>
      </c>
      <c r="E498" s="42">
        <v>94</v>
      </c>
      <c r="F498" s="42">
        <v>2</v>
      </c>
      <c r="G498" s="42">
        <v>0</v>
      </c>
      <c r="H498" s="42">
        <v>0</v>
      </c>
    </row>
    <row r="499" spans="1:8">
      <c r="A499" s="41" t="s">
        <v>738</v>
      </c>
      <c r="B499" s="41" t="s">
        <v>467</v>
      </c>
      <c r="C499" s="41" t="s">
        <v>2</v>
      </c>
      <c r="D499" s="42">
        <v>96</v>
      </c>
      <c r="E499" s="42">
        <v>0</v>
      </c>
      <c r="F499" s="42">
        <v>0</v>
      </c>
      <c r="G499" s="42">
        <v>0</v>
      </c>
      <c r="H499" s="42">
        <v>96</v>
      </c>
    </row>
    <row r="500" spans="1:8">
      <c r="A500" s="41" t="s">
        <v>739</v>
      </c>
      <c r="B500" s="41" t="s">
        <v>470</v>
      </c>
      <c r="C500" s="41" t="s">
        <v>2</v>
      </c>
      <c r="D500" s="42">
        <v>96</v>
      </c>
      <c r="E500" s="42">
        <v>0</v>
      </c>
      <c r="F500" s="42">
        <v>0</v>
      </c>
      <c r="G500" s="42">
        <v>0</v>
      </c>
      <c r="H500" s="42">
        <v>96</v>
      </c>
    </row>
    <row r="501" spans="1:8">
      <c r="A501" s="41" t="s">
        <v>740</v>
      </c>
      <c r="B501" s="41" t="s">
        <v>473</v>
      </c>
      <c r="C501" s="41" t="s">
        <v>2</v>
      </c>
      <c r="D501" s="42">
        <v>96</v>
      </c>
      <c r="E501" s="42">
        <v>96</v>
      </c>
      <c r="F501" s="42">
        <v>0</v>
      </c>
      <c r="G501" s="42">
        <v>0</v>
      </c>
      <c r="H501" s="42">
        <v>0</v>
      </c>
    </row>
    <row r="502" spans="1:8">
      <c r="A502" s="41" t="s">
        <v>741</v>
      </c>
      <c r="B502" s="41" t="s">
        <v>476</v>
      </c>
      <c r="C502" s="41" t="s">
        <v>2</v>
      </c>
      <c r="D502" s="42">
        <v>96</v>
      </c>
      <c r="E502" s="42">
        <v>56</v>
      </c>
      <c r="F502" s="42">
        <v>0</v>
      </c>
      <c r="G502" s="42">
        <v>40</v>
      </c>
      <c r="H502" s="42">
        <v>0</v>
      </c>
    </row>
    <row r="503" spans="1:8">
      <c r="A503" s="41" t="s">
        <v>742</v>
      </c>
      <c r="B503" s="41" t="s">
        <v>479</v>
      </c>
      <c r="C503" s="41" t="s">
        <v>2</v>
      </c>
      <c r="D503" s="42">
        <v>96</v>
      </c>
      <c r="E503" s="42">
        <v>95</v>
      </c>
      <c r="F503" s="42">
        <v>1</v>
      </c>
      <c r="G503" s="42">
        <v>0</v>
      </c>
      <c r="H503" s="42">
        <v>0</v>
      </c>
    </row>
    <row r="504" spans="1:8">
      <c r="A504" s="41" t="s">
        <v>743</v>
      </c>
      <c r="B504" s="41" t="s">
        <v>482</v>
      </c>
      <c r="C504" s="41" t="s">
        <v>2</v>
      </c>
      <c r="D504" s="42">
        <v>96</v>
      </c>
      <c r="E504" s="42">
        <v>96</v>
      </c>
      <c r="F504" s="42">
        <v>0</v>
      </c>
      <c r="G504" s="42">
        <v>0</v>
      </c>
      <c r="H504" s="42">
        <v>0</v>
      </c>
    </row>
    <row r="505" spans="1:8">
      <c r="A505" s="41" t="s">
        <v>744</v>
      </c>
      <c r="B505" s="41" t="s">
        <v>485</v>
      </c>
      <c r="C505" s="41" t="s">
        <v>2</v>
      </c>
      <c r="D505" s="42">
        <v>96</v>
      </c>
      <c r="E505" s="42">
        <v>92</v>
      </c>
      <c r="F505" s="42">
        <v>4</v>
      </c>
      <c r="G505" s="42">
        <v>0</v>
      </c>
      <c r="H505" s="42">
        <v>0</v>
      </c>
    </row>
    <row r="506" spans="1:8">
      <c r="A506" s="41" t="s">
        <v>745</v>
      </c>
      <c r="B506" s="41" t="s">
        <v>488</v>
      </c>
      <c r="C506" s="41" t="s">
        <v>2</v>
      </c>
      <c r="D506" s="42">
        <v>96</v>
      </c>
      <c r="E506" s="42">
        <v>31</v>
      </c>
      <c r="F506" s="42">
        <v>0</v>
      </c>
      <c r="G506" s="42">
        <v>65</v>
      </c>
      <c r="H506" s="42">
        <v>0</v>
      </c>
    </row>
    <row r="507" spans="1:8">
      <c r="A507" s="41" t="s">
        <v>746</v>
      </c>
      <c r="B507" s="41" t="s">
        <v>491</v>
      </c>
      <c r="C507" s="41" t="s">
        <v>2</v>
      </c>
      <c r="D507" s="42">
        <v>96</v>
      </c>
      <c r="E507" s="42">
        <v>96</v>
      </c>
      <c r="F507" s="42">
        <v>0</v>
      </c>
      <c r="G507" s="42">
        <v>0</v>
      </c>
      <c r="H507" s="42">
        <v>0</v>
      </c>
    </row>
    <row r="508" spans="1:8">
      <c r="A508" s="41" t="s">
        <v>747</v>
      </c>
      <c r="B508" s="41" t="s">
        <v>494</v>
      </c>
      <c r="C508" s="41" t="s">
        <v>2</v>
      </c>
      <c r="D508" s="42">
        <v>96</v>
      </c>
      <c r="E508" s="42">
        <v>95</v>
      </c>
      <c r="F508" s="42">
        <v>1</v>
      </c>
      <c r="G508" s="42">
        <v>0</v>
      </c>
      <c r="H508" s="42">
        <v>0</v>
      </c>
    </row>
    <row r="509" spans="1:8">
      <c r="A509" s="41" t="s">
        <v>748</v>
      </c>
      <c r="B509" s="41" t="s">
        <v>497</v>
      </c>
      <c r="C509" s="41" t="s">
        <v>2</v>
      </c>
      <c r="D509" s="42">
        <v>96</v>
      </c>
      <c r="E509" s="42">
        <v>96</v>
      </c>
      <c r="F509" s="42">
        <v>0</v>
      </c>
      <c r="G509" s="42">
        <v>0</v>
      </c>
      <c r="H509" s="42">
        <v>0</v>
      </c>
    </row>
    <row r="510" spans="1:8">
      <c r="A510" s="41" t="s">
        <v>749</v>
      </c>
      <c r="B510" s="41" t="s">
        <v>500</v>
      </c>
      <c r="C510" s="41" t="s">
        <v>2</v>
      </c>
      <c r="D510" s="42">
        <v>96</v>
      </c>
      <c r="E510" s="42">
        <v>0</v>
      </c>
      <c r="F510" s="42">
        <v>0</v>
      </c>
      <c r="G510" s="42">
        <v>0</v>
      </c>
      <c r="H510" s="42">
        <v>96</v>
      </c>
    </row>
    <row r="511" spans="1:8">
      <c r="A511" s="41" t="s">
        <v>750</v>
      </c>
      <c r="B511" s="41" t="s">
        <v>503</v>
      </c>
      <c r="C511" s="41" t="s">
        <v>2</v>
      </c>
      <c r="D511" s="42">
        <v>96</v>
      </c>
      <c r="E511" s="42">
        <v>93</v>
      </c>
      <c r="F511" s="42">
        <v>3</v>
      </c>
      <c r="G511" s="42">
        <v>0</v>
      </c>
      <c r="H511" s="42">
        <v>0</v>
      </c>
    </row>
    <row r="512" spans="1:8">
      <c r="A512" s="41" t="s">
        <v>751</v>
      </c>
      <c r="B512" s="41" t="s">
        <v>506</v>
      </c>
      <c r="C512" s="41" t="s">
        <v>2</v>
      </c>
      <c r="D512" s="42">
        <v>96</v>
      </c>
      <c r="E512" s="42">
        <v>92</v>
      </c>
      <c r="F512" s="42">
        <v>4</v>
      </c>
      <c r="G512" s="42">
        <v>0</v>
      </c>
      <c r="H512" s="42">
        <v>0</v>
      </c>
    </row>
    <row r="513" spans="1:8">
      <c r="A513" s="41" t="s">
        <v>752</v>
      </c>
      <c r="B513" s="41" t="s">
        <v>509</v>
      </c>
      <c r="C513" s="41" t="s">
        <v>2</v>
      </c>
      <c r="D513" s="42">
        <v>96</v>
      </c>
      <c r="E513" s="42">
        <v>94</v>
      </c>
      <c r="F513" s="42">
        <v>2</v>
      </c>
      <c r="G513" s="42">
        <v>0</v>
      </c>
      <c r="H513" s="42">
        <v>0</v>
      </c>
    </row>
    <row r="514" spans="1:8">
      <c r="A514" s="41" t="s">
        <v>753</v>
      </c>
      <c r="B514" s="41" t="s">
        <v>512</v>
      </c>
      <c r="C514" s="41" t="s">
        <v>2</v>
      </c>
      <c r="D514" s="42">
        <v>96</v>
      </c>
      <c r="E514" s="42">
        <v>89</v>
      </c>
      <c r="F514" s="42">
        <v>7</v>
      </c>
      <c r="G514" s="42">
        <v>0</v>
      </c>
      <c r="H514" s="42">
        <v>0</v>
      </c>
    </row>
    <row r="515" spans="1:8">
      <c r="A515" s="41" t="s">
        <v>754</v>
      </c>
      <c r="B515" s="41" t="s">
        <v>515</v>
      </c>
      <c r="C515" s="41" t="s">
        <v>2</v>
      </c>
      <c r="D515" s="42">
        <v>96</v>
      </c>
      <c r="E515" s="42">
        <v>66</v>
      </c>
      <c r="F515" s="42">
        <v>1</v>
      </c>
      <c r="G515" s="42">
        <v>29</v>
      </c>
      <c r="H515" s="42">
        <v>0</v>
      </c>
    </row>
    <row r="516" spans="1:8">
      <c r="A516" s="41" t="s">
        <v>755</v>
      </c>
      <c r="B516" s="41" t="s">
        <v>518</v>
      </c>
      <c r="C516" s="41" t="s">
        <v>2</v>
      </c>
      <c r="D516" s="42">
        <v>96</v>
      </c>
      <c r="E516" s="42">
        <v>95</v>
      </c>
      <c r="F516" s="42">
        <v>1</v>
      </c>
      <c r="G516" s="42">
        <v>0</v>
      </c>
      <c r="H516" s="42">
        <v>0</v>
      </c>
    </row>
    <row r="517" spans="1:8">
      <c r="A517" s="41" t="s">
        <v>756</v>
      </c>
      <c r="B517" s="41" t="s">
        <v>521</v>
      </c>
      <c r="C517" s="41" t="s">
        <v>2</v>
      </c>
      <c r="D517" s="42">
        <v>96</v>
      </c>
      <c r="E517" s="42">
        <v>96</v>
      </c>
      <c r="F517" s="42">
        <v>0</v>
      </c>
      <c r="G517" s="42">
        <v>0</v>
      </c>
      <c r="H517" s="42">
        <v>0</v>
      </c>
    </row>
    <row r="518" spans="1:8">
      <c r="A518" s="41" t="s">
        <v>757</v>
      </c>
      <c r="B518" s="41" t="s">
        <v>524</v>
      </c>
      <c r="C518" s="41" t="s">
        <v>2</v>
      </c>
      <c r="D518" s="42">
        <v>96</v>
      </c>
      <c r="E518" s="42">
        <v>95</v>
      </c>
      <c r="F518" s="42">
        <v>1</v>
      </c>
      <c r="G518" s="42">
        <v>0</v>
      </c>
      <c r="H518" s="42">
        <v>0</v>
      </c>
    </row>
    <row r="519" spans="1:8">
      <c r="A519" s="41" t="s">
        <v>758</v>
      </c>
      <c r="B519" s="41" t="s">
        <v>527</v>
      </c>
      <c r="C519" s="41" t="s">
        <v>2</v>
      </c>
      <c r="D519" s="42">
        <v>96</v>
      </c>
      <c r="E519" s="42">
        <v>93</v>
      </c>
      <c r="F519" s="42">
        <v>3</v>
      </c>
      <c r="G519" s="42">
        <v>0</v>
      </c>
      <c r="H519" s="42">
        <v>0</v>
      </c>
    </row>
    <row r="520" spans="1:8">
      <c r="A520" s="41" t="s">
        <v>759</v>
      </c>
      <c r="B520" s="41" t="s">
        <v>530</v>
      </c>
      <c r="C520" s="41" t="s">
        <v>2</v>
      </c>
      <c r="D520" s="42">
        <v>96</v>
      </c>
      <c r="E520" s="42">
        <v>95</v>
      </c>
      <c r="F520" s="42">
        <v>1</v>
      </c>
      <c r="G520" s="42">
        <v>0</v>
      </c>
      <c r="H520" s="42">
        <v>0</v>
      </c>
    </row>
    <row r="521" spans="1:8">
      <c r="A521" s="41" t="s">
        <v>760</v>
      </c>
      <c r="B521" s="41" t="s">
        <v>533</v>
      </c>
      <c r="C521" s="41" t="s">
        <v>2</v>
      </c>
      <c r="D521" s="42">
        <v>96</v>
      </c>
      <c r="E521" s="42">
        <v>96</v>
      </c>
      <c r="F521" s="42">
        <v>0</v>
      </c>
      <c r="G521" s="42">
        <v>0</v>
      </c>
      <c r="H521" s="42">
        <v>0</v>
      </c>
    </row>
    <row r="522" spans="1:8">
      <c r="A522" s="41" t="s">
        <v>761</v>
      </c>
      <c r="B522" s="41" t="s">
        <v>536</v>
      </c>
      <c r="C522" s="41" t="s">
        <v>2</v>
      </c>
      <c r="D522" s="42">
        <v>96</v>
      </c>
      <c r="E522" s="42">
        <v>92</v>
      </c>
      <c r="F522" s="42">
        <v>4</v>
      </c>
      <c r="G522" s="42">
        <v>0</v>
      </c>
      <c r="H522" s="42">
        <v>0</v>
      </c>
    </row>
    <row r="523" spans="1:8">
      <c r="A523" s="41" t="s">
        <v>762</v>
      </c>
      <c r="B523" s="41" t="s">
        <v>539</v>
      </c>
      <c r="C523" s="41" t="s">
        <v>2</v>
      </c>
      <c r="D523" s="42">
        <v>96</v>
      </c>
      <c r="E523" s="42">
        <v>12</v>
      </c>
      <c r="F523" s="42">
        <v>2</v>
      </c>
      <c r="G523" s="42">
        <v>82</v>
      </c>
      <c r="H523" s="42">
        <v>0</v>
      </c>
    </row>
    <row r="524" spans="1:8" ht="7.15" customHeight="1"/>
  </sheetData>
  <mergeCells count="8">
    <mergeCell ref="G393:G394"/>
    <mergeCell ref="H393:H394"/>
    <mergeCell ref="A393:A394"/>
    <mergeCell ref="B393:B394"/>
    <mergeCell ref="C393:C394"/>
    <mergeCell ref="D393:D394"/>
    <mergeCell ref="E393:E394"/>
    <mergeCell ref="F393:F394"/>
  </mergeCells>
  <phoneticPr fontId="1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sheetPr codeName="Sheet10" enableFormatConditionsCalculation="0">
    <tabColor indexed="42"/>
  </sheetPr>
  <dimension ref="A1:M122"/>
  <sheetViews>
    <sheetView showGridLines="0" showRowColHeaders="0" zoomScaleNormal="100" workbookViewId="0">
      <selection activeCell="C5" sqref="C5:G5"/>
    </sheetView>
  </sheetViews>
  <sheetFormatPr defaultRowHeight="12.75"/>
  <cols>
    <col min="1" max="1" width="3.7109375" style="56" customWidth="1"/>
    <col min="2" max="2" width="59" style="3" customWidth="1"/>
    <col min="3" max="3" width="10.28515625" style="3" customWidth="1"/>
    <col min="4" max="4" width="12" style="3" customWidth="1"/>
    <col min="5" max="5" width="10.42578125" style="3" customWidth="1"/>
    <col min="6" max="6" width="1.5703125" style="4" customWidth="1"/>
    <col min="7" max="7" width="7.140625" style="3" customWidth="1"/>
    <col min="8" max="8" width="7" style="3" customWidth="1"/>
    <col min="9" max="12" width="13" style="3" customWidth="1"/>
    <col min="13" max="16384" width="9.140625" style="3"/>
  </cols>
  <sheetData>
    <row r="1" spans="1:13">
      <c r="A1" s="3"/>
      <c r="C1" s="4"/>
      <c r="F1" s="3"/>
      <c r="H1" s="4"/>
    </row>
    <row r="2" spans="1:13" ht="14.25" customHeight="1">
      <c r="B2" s="65" t="str">
        <f>"Table 3b: Compliance with regulatory requirements for non-association independent schools inspected "&amp;IF(C4="4","between "&amp;C5&amp;" (provisional)","in "&amp;C5&amp;" (provisional)")&amp;CHAR(185)&amp;" "&amp;CHAR(178)&amp;" "&amp;CHAR(179)</f>
        <v>Table 3b: Compliance with regulatory requirements for non-association independent schools inspected between 1 October - 31 December 2011 (provisional)¹ ² ³</v>
      </c>
      <c r="C2" s="17"/>
      <c r="D2" s="17"/>
      <c r="E2" s="17"/>
      <c r="F2" s="17"/>
      <c r="G2" s="17"/>
      <c r="H2" s="17"/>
      <c r="I2" s="17"/>
      <c r="J2" s="17"/>
      <c r="K2" s="70"/>
      <c r="L2" s="71"/>
    </row>
    <row r="3" spans="1:13" ht="14.25" customHeight="1">
      <c r="B3" s="17"/>
      <c r="C3" s="17"/>
      <c r="D3" s="17"/>
      <c r="E3" s="17"/>
      <c r="F3" s="17"/>
      <c r="G3" s="17"/>
      <c r="H3" s="17"/>
      <c r="I3" s="17"/>
      <c r="J3" s="17"/>
      <c r="K3" s="17"/>
      <c r="L3" s="17"/>
    </row>
    <row r="4" spans="1:13" ht="12.75" customHeight="1">
      <c r="B4" s="12"/>
      <c r="C4" s="53" t="str">
        <f>VLOOKUP(C5,All_month,2,0)</f>
        <v>4</v>
      </c>
      <c r="D4" s="12"/>
      <c r="E4" s="12"/>
      <c r="F4" s="12"/>
      <c r="G4" s="12"/>
      <c r="H4" s="12"/>
      <c r="I4" s="12"/>
      <c r="J4" s="12"/>
      <c r="K4" s="12"/>
      <c r="L4" s="12"/>
    </row>
    <row r="5" spans="1:13" ht="15" customHeight="1">
      <c r="B5" s="63" t="s">
        <v>766</v>
      </c>
      <c r="C5" s="150" t="s">
        <v>123</v>
      </c>
      <c r="D5" s="151"/>
      <c r="E5" s="151"/>
      <c r="F5" s="151"/>
      <c r="G5" s="152"/>
      <c r="H5" s="4"/>
      <c r="I5" s="177" t="s">
        <v>90</v>
      </c>
      <c r="J5" s="171" t="s">
        <v>415</v>
      </c>
      <c r="K5" s="171" t="s">
        <v>416</v>
      </c>
      <c r="L5" s="171" t="s">
        <v>432</v>
      </c>
      <c r="M5" s="9"/>
    </row>
    <row r="6" spans="1:13" ht="14.25" customHeight="1">
      <c r="B6" s="5"/>
      <c r="C6" s="5"/>
      <c r="D6" s="5"/>
      <c r="E6" s="5"/>
      <c r="F6" s="5"/>
      <c r="G6" s="5"/>
      <c r="H6" s="5"/>
      <c r="I6" s="178"/>
      <c r="J6" s="172"/>
      <c r="K6" s="172"/>
      <c r="L6" s="172"/>
    </row>
    <row r="7" spans="1:13" ht="4.5" customHeight="1">
      <c r="B7" s="4"/>
      <c r="C7" s="4"/>
      <c r="D7" s="4"/>
      <c r="E7" s="4"/>
      <c r="G7" s="4"/>
      <c r="H7" s="4"/>
      <c r="I7" s="8"/>
      <c r="J7" s="7"/>
      <c r="K7" s="7"/>
      <c r="L7" s="7"/>
    </row>
    <row r="8" spans="1:13" ht="24" customHeight="1">
      <c r="B8" s="179" t="s">
        <v>418</v>
      </c>
      <c r="C8" s="179"/>
      <c r="D8" s="179"/>
      <c r="E8" s="179"/>
      <c r="F8" s="179"/>
      <c r="G8" s="179"/>
      <c r="H8" s="38"/>
      <c r="I8" s="11"/>
      <c r="J8" s="10"/>
      <c r="K8" s="10"/>
      <c r="L8" s="10"/>
    </row>
    <row r="9" spans="1:13" s="11" customFormat="1" ht="30" customHeight="1">
      <c r="A9" s="57">
        <v>3</v>
      </c>
      <c r="B9" s="175" t="s">
        <v>343</v>
      </c>
      <c r="C9" s="175"/>
      <c r="D9" s="175"/>
      <c r="E9" s="175"/>
      <c r="F9" s="175"/>
      <c r="G9" s="175"/>
      <c r="H9" s="37"/>
      <c r="I9" s="66">
        <f t="shared" ref="I9:I19" si="0">J9+K9+L9</f>
        <v>96</v>
      </c>
      <c r="J9" s="67">
        <f t="shared" ref="J9:J19" si="1">IF(ISERROR(VLOOKUP($C$4&amp;$A9,Table3b_data,5,FALSE))=TRUE,0,VLOOKUP($C$4&amp;$A9,Table3b_data,5,FALSE))</f>
        <v>87</v>
      </c>
      <c r="K9" s="67">
        <f t="shared" ref="K9:K19" si="2">IF(ISERROR(VLOOKUP($C$4&amp;$A9,Table3b_data,6,FALSE))=TRUE,0,VLOOKUP($C$4&amp;$A9,Table3b_data,6,FALSE))</f>
        <v>9</v>
      </c>
      <c r="L9" s="67">
        <f t="shared" ref="L9:L19" si="3">IF(ISERROR(VLOOKUP($C$4&amp;$A9,Table3b_data,7,FALSE))=TRUE,0,VLOOKUP($C$4&amp;$A9,Table3b_data,7,FALSE))</f>
        <v>0</v>
      </c>
    </row>
    <row r="10" spans="1:13" s="11" customFormat="1" ht="30" customHeight="1">
      <c r="A10" s="57">
        <v>4</v>
      </c>
      <c r="B10" s="175" t="s">
        <v>344</v>
      </c>
      <c r="C10" s="175"/>
      <c r="D10" s="175"/>
      <c r="E10" s="175"/>
      <c r="F10" s="175"/>
      <c r="G10" s="175"/>
      <c r="H10" s="37"/>
      <c r="I10" s="66">
        <f t="shared" si="0"/>
        <v>96</v>
      </c>
      <c r="J10" s="67">
        <f t="shared" si="1"/>
        <v>92</v>
      </c>
      <c r="K10" s="67">
        <f t="shared" si="2"/>
        <v>4</v>
      </c>
      <c r="L10" s="67">
        <f t="shared" si="3"/>
        <v>0</v>
      </c>
    </row>
    <row r="11" spans="1:13" s="11" customFormat="1" ht="30" customHeight="1">
      <c r="A11" s="57">
        <v>5</v>
      </c>
      <c r="B11" s="175" t="s">
        <v>345</v>
      </c>
      <c r="C11" s="175"/>
      <c r="D11" s="175"/>
      <c r="E11" s="175"/>
      <c r="F11" s="175"/>
      <c r="G11" s="175"/>
      <c r="H11" s="37"/>
      <c r="I11" s="66">
        <f t="shared" si="0"/>
        <v>96</v>
      </c>
      <c r="J11" s="67">
        <f t="shared" si="1"/>
        <v>95</v>
      </c>
      <c r="K11" s="67">
        <f t="shared" si="2"/>
        <v>1</v>
      </c>
      <c r="L11" s="67">
        <f t="shared" si="3"/>
        <v>0</v>
      </c>
    </row>
    <row r="12" spans="1:13" s="11" customFormat="1" ht="30" customHeight="1">
      <c r="A12" s="57">
        <v>6</v>
      </c>
      <c r="B12" s="175" t="s">
        <v>346</v>
      </c>
      <c r="C12" s="175"/>
      <c r="D12" s="175"/>
      <c r="E12" s="175"/>
      <c r="F12" s="175"/>
      <c r="G12" s="175"/>
      <c r="H12" s="37"/>
      <c r="I12" s="66">
        <f t="shared" si="0"/>
        <v>96</v>
      </c>
      <c r="J12" s="67">
        <f t="shared" si="1"/>
        <v>96</v>
      </c>
      <c r="K12" s="67">
        <f t="shared" si="2"/>
        <v>0</v>
      </c>
      <c r="L12" s="67">
        <f t="shared" si="3"/>
        <v>0</v>
      </c>
    </row>
    <row r="13" spans="1:13" s="11" customFormat="1" ht="30" customHeight="1">
      <c r="A13" s="57">
        <v>7</v>
      </c>
      <c r="B13" s="175" t="s">
        <v>347</v>
      </c>
      <c r="C13" s="175"/>
      <c r="D13" s="175"/>
      <c r="E13" s="175"/>
      <c r="F13" s="175"/>
      <c r="G13" s="175"/>
      <c r="H13" s="37"/>
      <c r="I13" s="66">
        <f t="shared" si="0"/>
        <v>96</v>
      </c>
      <c r="J13" s="67">
        <f t="shared" si="1"/>
        <v>6</v>
      </c>
      <c r="K13" s="67">
        <f t="shared" si="2"/>
        <v>0</v>
      </c>
      <c r="L13" s="67">
        <f t="shared" si="3"/>
        <v>90</v>
      </c>
    </row>
    <row r="14" spans="1:13" s="11" customFormat="1" ht="30" customHeight="1">
      <c r="A14" s="57">
        <v>8</v>
      </c>
      <c r="B14" s="175" t="s">
        <v>348</v>
      </c>
      <c r="C14" s="175"/>
      <c r="D14" s="175"/>
      <c r="E14" s="175"/>
      <c r="F14" s="175"/>
      <c r="G14" s="175"/>
      <c r="H14" s="37"/>
      <c r="I14" s="66">
        <f t="shared" si="0"/>
        <v>96</v>
      </c>
      <c r="J14" s="67">
        <f t="shared" si="1"/>
        <v>56</v>
      </c>
      <c r="K14" s="67">
        <f t="shared" si="2"/>
        <v>0</v>
      </c>
      <c r="L14" s="67">
        <f t="shared" si="3"/>
        <v>40</v>
      </c>
    </row>
    <row r="15" spans="1:13" s="11" customFormat="1" ht="30" customHeight="1">
      <c r="A15" s="57">
        <v>9</v>
      </c>
      <c r="B15" s="175" t="s">
        <v>349</v>
      </c>
      <c r="C15" s="175"/>
      <c r="D15" s="175"/>
      <c r="E15" s="175"/>
      <c r="F15" s="175"/>
      <c r="G15" s="175"/>
      <c r="H15" s="37"/>
      <c r="I15" s="66">
        <f t="shared" si="0"/>
        <v>96</v>
      </c>
      <c r="J15" s="67">
        <f t="shared" si="1"/>
        <v>94</v>
      </c>
      <c r="K15" s="67">
        <f t="shared" si="2"/>
        <v>2</v>
      </c>
      <c r="L15" s="67">
        <f t="shared" si="3"/>
        <v>0</v>
      </c>
    </row>
    <row r="16" spans="1:13" s="11" customFormat="1" ht="30" customHeight="1">
      <c r="A16" s="57">
        <v>10</v>
      </c>
      <c r="B16" s="175" t="s">
        <v>350</v>
      </c>
      <c r="C16" s="175"/>
      <c r="D16" s="175"/>
      <c r="E16" s="175"/>
      <c r="F16" s="175"/>
      <c r="G16" s="175"/>
      <c r="H16" s="37"/>
      <c r="I16" s="66">
        <f t="shared" si="0"/>
        <v>96</v>
      </c>
      <c r="J16" s="67">
        <f t="shared" si="1"/>
        <v>68</v>
      </c>
      <c r="K16" s="67">
        <f t="shared" si="2"/>
        <v>3</v>
      </c>
      <c r="L16" s="67">
        <f t="shared" si="3"/>
        <v>25</v>
      </c>
    </row>
    <row r="17" spans="1:12" s="11" customFormat="1" ht="30" customHeight="1">
      <c r="A17" s="57">
        <v>11</v>
      </c>
      <c r="B17" s="175" t="s">
        <v>351</v>
      </c>
      <c r="C17" s="175"/>
      <c r="D17" s="175"/>
      <c r="E17" s="175"/>
      <c r="F17" s="175"/>
      <c r="G17" s="175"/>
      <c r="H17" s="37"/>
      <c r="I17" s="66">
        <f t="shared" si="0"/>
        <v>96</v>
      </c>
      <c r="J17" s="67">
        <f t="shared" si="1"/>
        <v>29</v>
      </c>
      <c r="K17" s="67">
        <f t="shared" si="2"/>
        <v>0</v>
      </c>
      <c r="L17" s="67">
        <f t="shared" si="3"/>
        <v>67</v>
      </c>
    </row>
    <row r="18" spans="1:12" ht="30" customHeight="1">
      <c r="A18" s="57">
        <v>12</v>
      </c>
      <c r="B18" s="175" t="s">
        <v>352</v>
      </c>
      <c r="C18" s="175"/>
      <c r="D18" s="175"/>
      <c r="E18" s="175"/>
      <c r="F18" s="175"/>
      <c r="G18" s="175"/>
      <c r="H18" s="37"/>
      <c r="I18" s="66">
        <f t="shared" si="0"/>
        <v>96</v>
      </c>
      <c r="J18" s="67">
        <f t="shared" si="1"/>
        <v>94</v>
      </c>
      <c r="K18" s="67">
        <f t="shared" si="2"/>
        <v>2</v>
      </c>
      <c r="L18" s="67">
        <f t="shared" si="3"/>
        <v>0</v>
      </c>
    </row>
    <row r="19" spans="1:12" ht="30" customHeight="1">
      <c r="A19" s="57">
        <v>13</v>
      </c>
      <c r="B19" s="175" t="s">
        <v>353</v>
      </c>
      <c r="C19" s="175"/>
      <c r="D19" s="175"/>
      <c r="E19" s="175"/>
      <c r="F19" s="175"/>
      <c r="G19" s="175"/>
      <c r="H19" s="37"/>
      <c r="I19" s="66">
        <f t="shared" si="0"/>
        <v>96</v>
      </c>
      <c r="J19" s="67">
        <f t="shared" si="1"/>
        <v>91</v>
      </c>
      <c r="K19" s="67">
        <f t="shared" si="2"/>
        <v>1</v>
      </c>
      <c r="L19" s="67">
        <f t="shared" si="3"/>
        <v>4</v>
      </c>
    </row>
    <row r="20" spans="1:12" ht="24" customHeight="1">
      <c r="A20" s="57"/>
      <c r="B20" s="179" t="s">
        <v>419</v>
      </c>
      <c r="C20" s="179"/>
      <c r="D20" s="179"/>
      <c r="E20" s="179"/>
      <c r="F20" s="179"/>
      <c r="G20" s="179"/>
      <c r="H20" s="37"/>
      <c r="I20" s="66"/>
      <c r="J20" s="67"/>
      <c r="K20" s="67"/>
      <c r="L20" s="67"/>
    </row>
    <row r="21" spans="1:12" ht="30" customHeight="1">
      <c r="A21" s="57">
        <v>16</v>
      </c>
      <c r="B21" s="175" t="s">
        <v>354</v>
      </c>
      <c r="C21" s="175"/>
      <c r="D21" s="175"/>
      <c r="E21" s="175"/>
      <c r="F21" s="175"/>
      <c r="G21" s="175"/>
      <c r="H21" s="37"/>
      <c r="I21" s="66">
        <f t="shared" ref="I21:I29" si="4">J21+K21+L21</f>
        <v>96</v>
      </c>
      <c r="J21" s="67">
        <f t="shared" ref="J21:J29" si="5">IF(ISERROR(VLOOKUP($C$4&amp;$A21,Table3b_data,5,FALSE))=TRUE,0,VLOOKUP($C$4&amp;$A21,Table3b_data,5,FALSE))</f>
        <v>93</v>
      </c>
      <c r="K21" s="67">
        <f t="shared" ref="K21:K29" si="6">IF(ISERROR(VLOOKUP($C$4&amp;$A21,Table3b_data,6,FALSE))=TRUE,0,VLOOKUP($C$4&amp;$A21,Table3b_data,6,FALSE))</f>
        <v>3</v>
      </c>
      <c r="L21" s="67">
        <f t="shared" ref="L21:L29" si="7">IF(ISERROR(VLOOKUP($C$4&amp;$A21,Table3b_data,7,FALSE))=TRUE,0,VLOOKUP($C$4&amp;$A21,Table3b_data,7,FALSE))</f>
        <v>0</v>
      </c>
    </row>
    <row r="22" spans="1:12" ht="30" customHeight="1">
      <c r="A22" s="57">
        <v>17</v>
      </c>
      <c r="B22" s="175" t="s">
        <v>355</v>
      </c>
      <c r="C22" s="175"/>
      <c r="D22" s="175"/>
      <c r="E22" s="175"/>
      <c r="F22" s="175"/>
      <c r="G22" s="175"/>
      <c r="H22" s="37"/>
      <c r="I22" s="66">
        <f t="shared" si="4"/>
        <v>96</v>
      </c>
      <c r="J22" s="67">
        <f t="shared" si="5"/>
        <v>94</v>
      </c>
      <c r="K22" s="67">
        <f t="shared" si="6"/>
        <v>2</v>
      </c>
      <c r="L22" s="67">
        <f t="shared" si="7"/>
        <v>0</v>
      </c>
    </row>
    <row r="23" spans="1:12" ht="30" customHeight="1">
      <c r="A23" s="57">
        <v>18</v>
      </c>
      <c r="B23" s="175" t="s">
        <v>356</v>
      </c>
      <c r="C23" s="175"/>
      <c r="D23" s="175"/>
      <c r="E23" s="175"/>
      <c r="F23" s="175"/>
      <c r="G23" s="175"/>
      <c r="H23" s="37"/>
      <c r="I23" s="66">
        <f t="shared" si="4"/>
        <v>96</v>
      </c>
      <c r="J23" s="67">
        <f t="shared" si="5"/>
        <v>93</v>
      </c>
      <c r="K23" s="67">
        <f t="shared" si="6"/>
        <v>3</v>
      </c>
      <c r="L23" s="67">
        <f t="shared" si="7"/>
        <v>0</v>
      </c>
    </row>
    <row r="24" spans="1:12" ht="30" customHeight="1">
      <c r="A24" s="57">
        <v>19</v>
      </c>
      <c r="B24" s="175" t="s">
        <v>357</v>
      </c>
      <c r="C24" s="175"/>
      <c r="D24" s="175"/>
      <c r="E24" s="175"/>
      <c r="F24" s="175"/>
      <c r="G24" s="175"/>
      <c r="H24" s="37"/>
      <c r="I24" s="66">
        <f t="shared" si="4"/>
        <v>96</v>
      </c>
      <c r="J24" s="67">
        <f t="shared" si="5"/>
        <v>88</v>
      </c>
      <c r="K24" s="67">
        <f t="shared" si="6"/>
        <v>8</v>
      </c>
      <c r="L24" s="67">
        <f t="shared" si="7"/>
        <v>0</v>
      </c>
    </row>
    <row r="25" spans="1:12" ht="30" customHeight="1">
      <c r="A25" s="57">
        <v>20</v>
      </c>
      <c r="B25" s="175" t="s">
        <v>358</v>
      </c>
      <c r="C25" s="175"/>
      <c r="D25" s="175"/>
      <c r="E25" s="175"/>
      <c r="F25" s="175"/>
      <c r="G25" s="175"/>
      <c r="H25" s="37"/>
      <c r="I25" s="66">
        <f t="shared" si="4"/>
        <v>96</v>
      </c>
      <c r="J25" s="67">
        <f t="shared" si="5"/>
        <v>96</v>
      </c>
      <c r="K25" s="67">
        <f t="shared" si="6"/>
        <v>0</v>
      </c>
      <c r="L25" s="67">
        <f t="shared" si="7"/>
        <v>0</v>
      </c>
    </row>
    <row r="26" spans="1:12" ht="30" customHeight="1">
      <c r="A26" s="57">
        <v>21</v>
      </c>
      <c r="B26" s="175" t="s">
        <v>359</v>
      </c>
      <c r="C26" s="175"/>
      <c r="D26" s="175"/>
      <c r="E26" s="175"/>
      <c r="F26" s="175"/>
      <c r="G26" s="175"/>
      <c r="H26" s="37"/>
      <c r="I26" s="66">
        <f t="shared" si="4"/>
        <v>96</v>
      </c>
      <c r="J26" s="67">
        <f t="shared" si="5"/>
        <v>93</v>
      </c>
      <c r="K26" s="67">
        <f t="shared" si="6"/>
        <v>3</v>
      </c>
      <c r="L26" s="67">
        <f t="shared" si="7"/>
        <v>0</v>
      </c>
    </row>
    <row r="27" spans="1:12" ht="30" customHeight="1">
      <c r="A27" s="57">
        <v>22</v>
      </c>
      <c r="B27" s="175" t="s">
        <v>360</v>
      </c>
      <c r="C27" s="175"/>
      <c r="D27" s="175"/>
      <c r="E27" s="175"/>
      <c r="F27" s="175"/>
      <c r="G27" s="175"/>
      <c r="H27" s="37"/>
      <c r="I27" s="66">
        <f t="shared" si="4"/>
        <v>96</v>
      </c>
      <c r="J27" s="67">
        <f t="shared" si="5"/>
        <v>90</v>
      </c>
      <c r="K27" s="67">
        <f t="shared" si="6"/>
        <v>6</v>
      </c>
      <c r="L27" s="67">
        <f t="shared" si="7"/>
        <v>0</v>
      </c>
    </row>
    <row r="28" spans="1:12" ht="30" customHeight="1">
      <c r="A28" s="57">
        <v>23</v>
      </c>
      <c r="B28" s="175" t="s">
        <v>361</v>
      </c>
      <c r="C28" s="175"/>
      <c r="D28" s="175"/>
      <c r="E28" s="175"/>
      <c r="F28" s="175"/>
      <c r="G28" s="175"/>
      <c r="H28" s="37"/>
      <c r="I28" s="66">
        <f t="shared" si="4"/>
        <v>96</v>
      </c>
      <c r="J28" s="67">
        <f t="shared" si="5"/>
        <v>95</v>
      </c>
      <c r="K28" s="67">
        <f t="shared" si="6"/>
        <v>1</v>
      </c>
      <c r="L28" s="67">
        <f t="shared" si="7"/>
        <v>0</v>
      </c>
    </row>
    <row r="29" spans="1:12" ht="30" customHeight="1">
      <c r="A29" s="57">
        <v>24</v>
      </c>
      <c r="B29" s="175" t="s">
        <v>362</v>
      </c>
      <c r="C29" s="175"/>
      <c r="D29" s="175"/>
      <c r="E29" s="175"/>
      <c r="F29" s="175"/>
      <c r="G29" s="175"/>
      <c r="H29" s="37"/>
      <c r="I29" s="66">
        <f t="shared" si="4"/>
        <v>96</v>
      </c>
      <c r="J29" s="67">
        <f t="shared" si="5"/>
        <v>93</v>
      </c>
      <c r="K29" s="67">
        <f t="shared" si="6"/>
        <v>3</v>
      </c>
      <c r="L29" s="67">
        <f t="shared" si="7"/>
        <v>0</v>
      </c>
    </row>
    <row r="30" spans="1:12" ht="24" customHeight="1">
      <c r="A30" s="57"/>
      <c r="B30" s="179" t="s">
        <v>80</v>
      </c>
      <c r="C30" s="179"/>
      <c r="D30" s="179"/>
      <c r="E30" s="179"/>
      <c r="F30" s="179"/>
      <c r="G30" s="179"/>
      <c r="H30" s="37"/>
      <c r="I30" s="66"/>
      <c r="J30" s="67"/>
      <c r="K30" s="67"/>
      <c r="L30" s="67"/>
    </row>
    <row r="31" spans="1:12" ht="15" customHeight="1">
      <c r="A31" s="57">
        <v>27</v>
      </c>
      <c r="B31" s="175" t="s">
        <v>399</v>
      </c>
      <c r="C31" s="175"/>
      <c r="D31" s="175"/>
      <c r="E31" s="175"/>
      <c r="F31" s="175"/>
      <c r="G31" s="175"/>
      <c r="H31" s="37"/>
      <c r="I31" s="66">
        <f>J31+K31+L31</f>
        <v>96</v>
      </c>
      <c r="J31" s="67">
        <f>IF(ISERROR(VLOOKUP($C$4&amp;$A31,Table3b_data,5,FALSE))=TRUE,0,VLOOKUP($C$4&amp;$A31,Table3b_data,5,FALSE))</f>
        <v>96</v>
      </c>
      <c r="K31" s="67">
        <f>IF(ISERROR(VLOOKUP($C$4&amp;$A31,Table3b_data,6,FALSE))=TRUE,0,VLOOKUP($C$4&amp;$A31,Table3b_data,6,FALSE))</f>
        <v>0</v>
      </c>
      <c r="L31" s="67">
        <f>IF(ISERROR(VLOOKUP($C$4&amp;$A31,Table3b_data,7,FALSE))=TRUE,0,VLOOKUP($C$4&amp;$A31,Table3b_data,7,FALSE))</f>
        <v>0</v>
      </c>
    </row>
    <row r="32" spans="1:12" ht="29.25" customHeight="1">
      <c r="A32" s="57">
        <v>28</v>
      </c>
      <c r="B32" s="175" t="s">
        <v>400</v>
      </c>
      <c r="C32" s="175"/>
      <c r="D32" s="175"/>
      <c r="E32" s="175"/>
      <c r="F32" s="175"/>
      <c r="G32" s="175"/>
      <c r="H32" s="37"/>
      <c r="I32" s="66">
        <f>J32+K32+L32</f>
        <v>96</v>
      </c>
      <c r="J32" s="67">
        <f>IF(ISERROR(VLOOKUP($C$4&amp;$A32,Table3b_data,5,FALSE))=TRUE,0,VLOOKUP($C$4&amp;$A32,Table3b_data,5,FALSE))</f>
        <v>96</v>
      </c>
      <c r="K32" s="67">
        <f>IF(ISERROR(VLOOKUP($C$4&amp;$A32,Table3b_data,6,FALSE))=TRUE,0,VLOOKUP($C$4&amp;$A32,Table3b_data,6,FALSE))</f>
        <v>0</v>
      </c>
      <c r="L32" s="67">
        <f>IF(ISERROR(VLOOKUP($C$4&amp;$A32,Table3b_data,7,FALSE))=TRUE,0,VLOOKUP($C$4&amp;$A32,Table3b_data,7,FALSE))</f>
        <v>0</v>
      </c>
    </row>
    <row r="33" spans="1:12" ht="29.25" customHeight="1">
      <c r="A33" s="57">
        <v>29</v>
      </c>
      <c r="B33" s="175" t="s">
        <v>401</v>
      </c>
      <c r="C33" s="175"/>
      <c r="D33" s="175"/>
      <c r="E33" s="175"/>
      <c r="F33" s="175"/>
      <c r="G33" s="175"/>
      <c r="H33" s="37"/>
      <c r="I33" s="66">
        <f>J33+K33+L33</f>
        <v>96</v>
      </c>
      <c r="J33" s="67">
        <f>IF(ISERROR(VLOOKUP($C$4&amp;$A33,Table3b_data,5,FALSE))=TRUE,0,VLOOKUP($C$4&amp;$A33,Table3b_data,5,FALSE))</f>
        <v>95</v>
      </c>
      <c r="K33" s="67">
        <f>IF(ISERROR(VLOOKUP($C$4&amp;$A33,Table3b_data,6,FALSE))=TRUE,0,VLOOKUP($C$4&amp;$A33,Table3b_data,6,FALSE))</f>
        <v>1</v>
      </c>
      <c r="L33" s="67">
        <f>IF(ISERROR(VLOOKUP($C$4&amp;$A33,Table3b_data,7,FALSE))=TRUE,0,VLOOKUP($C$4&amp;$A33,Table3b_data,7,FALSE))</f>
        <v>0</v>
      </c>
    </row>
    <row r="34" spans="1:12" ht="29.25" customHeight="1">
      <c r="A34" s="57">
        <v>30</v>
      </c>
      <c r="B34" s="175" t="s">
        <v>402</v>
      </c>
      <c r="C34" s="175"/>
      <c r="D34" s="175"/>
      <c r="E34" s="175"/>
      <c r="F34" s="175"/>
      <c r="G34" s="175"/>
      <c r="H34" s="37"/>
      <c r="I34" s="66">
        <f>J34+K34+L34</f>
        <v>96</v>
      </c>
      <c r="J34" s="67">
        <f>IF(ISERROR(VLOOKUP($C$4&amp;$A34,Table3b_data,5,FALSE))=TRUE,0,VLOOKUP($C$4&amp;$A34,Table3b_data,5,FALSE))</f>
        <v>95</v>
      </c>
      <c r="K34" s="67">
        <f>IF(ISERROR(VLOOKUP($C$4&amp;$A34,Table3b_data,6,FALSE))=TRUE,0,VLOOKUP($C$4&amp;$A34,Table3b_data,6,FALSE))</f>
        <v>1</v>
      </c>
      <c r="L34" s="67">
        <f>IF(ISERROR(VLOOKUP($C$4&amp;$A34,Table3b_data,7,FALSE))=TRUE,0,VLOOKUP($C$4&amp;$A34,Table3b_data,7,FALSE))</f>
        <v>0</v>
      </c>
    </row>
    <row r="35" spans="1:12" ht="29.25" customHeight="1">
      <c r="A35" s="57">
        <v>31</v>
      </c>
      <c r="B35" s="175" t="s">
        <v>398</v>
      </c>
      <c r="C35" s="175"/>
      <c r="D35" s="175"/>
      <c r="E35" s="175"/>
      <c r="F35" s="175"/>
      <c r="G35" s="175"/>
      <c r="H35" s="37"/>
      <c r="I35" s="66">
        <f>J35+K35+L35</f>
        <v>96</v>
      </c>
      <c r="J35" s="67">
        <f>IF(ISERROR(VLOOKUP($C$4&amp;$A35,Table3b_data,5,FALSE))=TRUE,0,VLOOKUP($C$4&amp;$A35,Table3b_data,5,FALSE))</f>
        <v>96</v>
      </c>
      <c r="K35" s="67">
        <f>IF(ISERROR(VLOOKUP($C$4&amp;$A35,Table3b_data,6,FALSE))=TRUE,0,VLOOKUP($C$4&amp;$A35,Table3b_data,6,FALSE))</f>
        <v>0</v>
      </c>
      <c r="L35" s="67">
        <f>IF(ISERROR(VLOOKUP($C$4&amp;$A35,Table3b_data,7,FALSE))=TRUE,0,VLOOKUP($C$4&amp;$A35,Table3b_data,7,FALSE))</f>
        <v>0</v>
      </c>
    </row>
    <row r="36" spans="1:12" ht="24" customHeight="1">
      <c r="A36" s="57"/>
      <c r="B36" s="179" t="s">
        <v>81</v>
      </c>
      <c r="C36" s="179"/>
      <c r="D36" s="179"/>
      <c r="E36" s="179"/>
      <c r="F36" s="179"/>
      <c r="G36" s="179"/>
      <c r="H36" s="37"/>
      <c r="I36" s="66"/>
      <c r="J36" s="67"/>
      <c r="K36" s="67"/>
      <c r="L36" s="67"/>
    </row>
    <row r="37" spans="1:12" ht="30" customHeight="1">
      <c r="A37" s="57">
        <v>34</v>
      </c>
      <c r="B37" s="180" t="s">
        <v>403</v>
      </c>
      <c r="C37" s="180"/>
      <c r="D37" s="180"/>
      <c r="E37" s="180"/>
      <c r="F37" s="180"/>
      <c r="G37" s="180"/>
      <c r="H37" s="37"/>
      <c r="I37" s="66">
        <f t="shared" ref="I37:I48" si="8">J37+K37+L37</f>
        <v>96</v>
      </c>
      <c r="J37" s="67">
        <f t="shared" ref="J37:J48" si="9">IF(ISERROR(VLOOKUP($C$4&amp;$A37,Table3b_data,5,FALSE))=TRUE,0,VLOOKUP($C$4&amp;$A37,Table3b_data,5,FALSE))</f>
        <v>83</v>
      </c>
      <c r="K37" s="67">
        <f t="shared" ref="K37:K48" si="10">IF(ISERROR(VLOOKUP($C$4&amp;$A37,Table3b_data,6,FALSE))=TRUE,0,VLOOKUP($C$4&amp;$A37,Table3b_data,6,FALSE))</f>
        <v>13</v>
      </c>
      <c r="L37" s="67">
        <f t="shared" ref="L37:L48" si="11">IF(ISERROR(VLOOKUP($C$4&amp;$A37,Table3b_data,7,FALSE))=TRUE,0,VLOOKUP($C$4&amp;$A37,Table3b_data,7,FALSE))</f>
        <v>0</v>
      </c>
    </row>
    <row r="38" spans="1:12" ht="30" customHeight="1">
      <c r="A38" s="57">
        <v>35</v>
      </c>
      <c r="B38" s="180" t="s">
        <v>404</v>
      </c>
      <c r="C38" s="180"/>
      <c r="D38" s="180"/>
      <c r="E38" s="180"/>
      <c r="F38" s="180"/>
      <c r="G38" s="180"/>
      <c r="H38" s="37"/>
      <c r="I38" s="66">
        <f t="shared" si="8"/>
        <v>96</v>
      </c>
      <c r="J38" s="67">
        <f t="shared" si="9"/>
        <v>13</v>
      </c>
      <c r="K38" s="67">
        <f t="shared" si="10"/>
        <v>3</v>
      </c>
      <c r="L38" s="67">
        <f t="shared" si="11"/>
        <v>80</v>
      </c>
    </row>
    <row r="39" spans="1:12" ht="30" customHeight="1">
      <c r="A39" s="57">
        <v>36</v>
      </c>
      <c r="B39" s="180" t="s">
        <v>405</v>
      </c>
      <c r="C39" s="180"/>
      <c r="D39" s="180"/>
      <c r="E39" s="180"/>
      <c r="F39" s="180"/>
      <c r="G39" s="180"/>
      <c r="H39" s="37"/>
      <c r="I39" s="66">
        <f t="shared" si="8"/>
        <v>96</v>
      </c>
      <c r="J39" s="67">
        <f t="shared" si="9"/>
        <v>93</v>
      </c>
      <c r="K39" s="67">
        <f t="shared" si="10"/>
        <v>3</v>
      </c>
      <c r="L39" s="67">
        <f t="shared" si="11"/>
        <v>0</v>
      </c>
    </row>
    <row r="40" spans="1:12" ht="30" customHeight="1">
      <c r="A40" s="57">
        <v>37</v>
      </c>
      <c r="B40" s="180" t="s">
        <v>15</v>
      </c>
      <c r="C40" s="180"/>
      <c r="D40" s="180"/>
      <c r="E40" s="180"/>
      <c r="F40" s="180"/>
      <c r="G40" s="180"/>
      <c r="H40" s="37"/>
      <c r="I40" s="66">
        <f t="shared" si="8"/>
        <v>96</v>
      </c>
      <c r="J40" s="67">
        <f t="shared" si="9"/>
        <v>94</v>
      </c>
      <c r="K40" s="67">
        <f t="shared" si="10"/>
        <v>2</v>
      </c>
      <c r="L40" s="67">
        <f t="shared" si="11"/>
        <v>0</v>
      </c>
    </row>
    <row r="41" spans="1:12" ht="30" customHeight="1">
      <c r="A41" s="57">
        <v>38</v>
      </c>
      <c r="B41" s="180" t="s">
        <v>16</v>
      </c>
      <c r="C41" s="180"/>
      <c r="D41" s="180"/>
      <c r="E41" s="180"/>
      <c r="F41" s="180"/>
      <c r="G41" s="180"/>
      <c r="H41" s="37"/>
      <c r="I41" s="66">
        <f t="shared" si="8"/>
        <v>96</v>
      </c>
      <c r="J41" s="67">
        <f t="shared" si="9"/>
        <v>88</v>
      </c>
      <c r="K41" s="67">
        <f t="shared" si="10"/>
        <v>8</v>
      </c>
      <c r="L41" s="67">
        <f t="shared" si="11"/>
        <v>0</v>
      </c>
    </row>
    <row r="42" spans="1:12" ht="30" customHeight="1">
      <c r="A42" s="57">
        <v>39</v>
      </c>
      <c r="B42" s="180" t="s">
        <v>17</v>
      </c>
      <c r="C42" s="180"/>
      <c r="D42" s="180"/>
      <c r="E42" s="180"/>
      <c r="F42" s="180"/>
      <c r="G42" s="180"/>
      <c r="H42" s="37"/>
      <c r="I42" s="66">
        <f t="shared" si="8"/>
        <v>96</v>
      </c>
      <c r="J42" s="67">
        <f t="shared" si="9"/>
        <v>92</v>
      </c>
      <c r="K42" s="67">
        <f t="shared" si="10"/>
        <v>4</v>
      </c>
      <c r="L42" s="67">
        <f t="shared" si="11"/>
        <v>0</v>
      </c>
    </row>
    <row r="43" spans="1:12" ht="30" customHeight="1">
      <c r="A43" s="57">
        <v>40</v>
      </c>
      <c r="B43" s="180" t="s">
        <v>18</v>
      </c>
      <c r="C43" s="180"/>
      <c r="D43" s="180"/>
      <c r="E43" s="180"/>
      <c r="F43" s="180"/>
      <c r="G43" s="180"/>
      <c r="H43" s="37"/>
      <c r="I43" s="66">
        <f t="shared" si="8"/>
        <v>96</v>
      </c>
      <c r="J43" s="67">
        <f t="shared" si="9"/>
        <v>89</v>
      </c>
      <c r="K43" s="67">
        <f t="shared" si="10"/>
        <v>7</v>
      </c>
      <c r="L43" s="67">
        <f t="shared" si="11"/>
        <v>0</v>
      </c>
    </row>
    <row r="44" spans="1:12" ht="30" customHeight="1">
      <c r="A44" s="57">
        <v>41</v>
      </c>
      <c r="B44" s="180" t="s">
        <v>19</v>
      </c>
      <c r="C44" s="180"/>
      <c r="D44" s="180"/>
      <c r="E44" s="180"/>
      <c r="F44" s="180"/>
      <c r="G44" s="180"/>
      <c r="H44" s="37"/>
      <c r="I44" s="66">
        <f t="shared" si="8"/>
        <v>96</v>
      </c>
      <c r="J44" s="67">
        <f t="shared" si="9"/>
        <v>92</v>
      </c>
      <c r="K44" s="67">
        <f t="shared" si="10"/>
        <v>4</v>
      </c>
      <c r="L44" s="67">
        <f t="shared" si="11"/>
        <v>0</v>
      </c>
    </row>
    <row r="45" spans="1:12" ht="30" customHeight="1">
      <c r="A45" s="57">
        <v>42</v>
      </c>
      <c r="B45" s="180" t="s">
        <v>20</v>
      </c>
      <c r="C45" s="180"/>
      <c r="D45" s="180"/>
      <c r="E45" s="180"/>
      <c r="F45" s="180"/>
      <c r="G45" s="180"/>
      <c r="H45" s="37"/>
      <c r="I45" s="66">
        <f t="shared" si="8"/>
        <v>96</v>
      </c>
      <c r="J45" s="67">
        <f t="shared" si="9"/>
        <v>95</v>
      </c>
      <c r="K45" s="67">
        <f t="shared" si="10"/>
        <v>1</v>
      </c>
      <c r="L45" s="67">
        <f t="shared" si="11"/>
        <v>0</v>
      </c>
    </row>
    <row r="46" spans="1:12" ht="30" customHeight="1">
      <c r="A46" s="57">
        <v>43</v>
      </c>
      <c r="B46" s="180" t="s">
        <v>21</v>
      </c>
      <c r="C46" s="180"/>
      <c r="D46" s="180"/>
      <c r="E46" s="180"/>
      <c r="F46" s="180"/>
      <c r="G46" s="180"/>
      <c r="H46" s="37"/>
      <c r="I46" s="66">
        <f t="shared" si="8"/>
        <v>96</v>
      </c>
      <c r="J46" s="67">
        <f t="shared" si="9"/>
        <v>94</v>
      </c>
      <c r="K46" s="67">
        <f t="shared" si="10"/>
        <v>2</v>
      </c>
      <c r="L46" s="67">
        <f t="shared" si="11"/>
        <v>0</v>
      </c>
    </row>
    <row r="47" spans="1:12" s="11" customFormat="1" ht="30" customHeight="1">
      <c r="A47" s="57">
        <v>44</v>
      </c>
      <c r="B47" s="180" t="s">
        <v>22</v>
      </c>
      <c r="C47" s="180"/>
      <c r="D47" s="180"/>
      <c r="E47" s="180"/>
      <c r="F47" s="180"/>
      <c r="G47" s="180"/>
      <c r="H47" s="37"/>
      <c r="I47" s="66">
        <f t="shared" si="8"/>
        <v>96</v>
      </c>
      <c r="J47" s="67">
        <f t="shared" si="9"/>
        <v>87</v>
      </c>
      <c r="K47" s="67">
        <f t="shared" si="10"/>
        <v>9</v>
      </c>
      <c r="L47" s="67">
        <f t="shared" si="11"/>
        <v>0</v>
      </c>
    </row>
    <row r="48" spans="1:12" ht="30" customHeight="1">
      <c r="A48" s="57">
        <v>45</v>
      </c>
      <c r="B48" s="180" t="s">
        <v>23</v>
      </c>
      <c r="C48" s="180"/>
      <c r="D48" s="180"/>
      <c r="E48" s="180"/>
      <c r="F48" s="180"/>
      <c r="G48" s="180"/>
      <c r="H48" s="37"/>
      <c r="I48" s="66">
        <f t="shared" si="8"/>
        <v>96</v>
      </c>
      <c r="J48" s="67">
        <f t="shared" si="9"/>
        <v>90</v>
      </c>
      <c r="K48" s="67">
        <f t="shared" si="10"/>
        <v>6</v>
      </c>
      <c r="L48" s="67">
        <f t="shared" si="11"/>
        <v>0</v>
      </c>
    </row>
    <row r="49" spans="1:12" ht="24" customHeight="1">
      <c r="A49" s="57"/>
      <c r="B49" s="179" t="s">
        <v>82</v>
      </c>
      <c r="C49" s="179"/>
      <c r="D49" s="179"/>
      <c r="E49" s="179"/>
      <c r="F49" s="179"/>
      <c r="G49" s="179"/>
      <c r="H49" s="37"/>
      <c r="I49" s="11"/>
      <c r="J49" s="10"/>
      <c r="K49" s="10"/>
      <c r="L49" s="10"/>
    </row>
    <row r="50" spans="1:12" ht="45" customHeight="1">
      <c r="A50" s="57">
        <v>49</v>
      </c>
      <c r="B50" s="175" t="s">
        <v>769</v>
      </c>
      <c r="C50" s="175"/>
      <c r="D50" s="175"/>
      <c r="E50" s="175"/>
      <c r="F50" s="175"/>
      <c r="G50" s="175"/>
      <c r="H50" s="69"/>
      <c r="I50" s="66">
        <f t="shared" ref="I50:I68" si="12">J50+K50+L50</f>
        <v>96</v>
      </c>
      <c r="J50" s="67">
        <f t="shared" ref="J50:J68" si="13">IF(ISERROR(VLOOKUP($C$4&amp;$A50,Table3b_data,5,FALSE))=TRUE,0,VLOOKUP($C$4&amp;$A50,Table3b_data,5,FALSE))</f>
        <v>93</v>
      </c>
      <c r="K50" s="67">
        <f t="shared" ref="K50:K68" si="14">IF(ISERROR(VLOOKUP($C$4&amp;$A50,Table3b_data,6,FALSE))=TRUE,0,VLOOKUP($C$4&amp;$A50,Table3b_data,6,FALSE))</f>
        <v>3</v>
      </c>
      <c r="L50" s="67">
        <f t="shared" ref="L50:L68" si="15">IF(ISERROR(VLOOKUP($C$4&amp;$A50,Table3b_data,7,FALSE))=TRUE,0,VLOOKUP($C$4&amp;$A50,Table3b_data,7,FALSE))</f>
        <v>0</v>
      </c>
    </row>
    <row r="51" spans="1:12" ht="45" customHeight="1">
      <c r="A51" s="57">
        <v>50</v>
      </c>
      <c r="B51" s="175" t="s">
        <v>770</v>
      </c>
      <c r="C51" s="175"/>
      <c r="D51" s="175"/>
      <c r="E51" s="175"/>
      <c r="F51" s="175"/>
      <c r="G51" s="175"/>
      <c r="H51" s="69"/>
      <c r="I51" s="66">
        <f t="shared" si="12"/>
        <v>96</v>
      </c>
      <c r="J51" s="67">
        <f t="shared" si="13"/>
        <v>92</v>
      </c>
      <c r="K51" s="67">
        <f t="shared" si="14"/>
        <v>4</v>
      </c>
      <c r="L51" s="67">
        <f t="shared" si="15"/>
        <v>0</v>
      </c>
    </row>
    <row r="52" spans="1:12" ht="45" customHeight="1">
      <c r="A52" s="57">
        <v>52</v>
      </c>
      <c r="B52" s="175" t="s">
        <v>771</v>
      </c>
      <c r="C52" s="175"/>
      <c r="D52" s="175"/>
      <c r="E52" s="175"/>
      <c r="F52" s="175"/>
      <c r="G52" s="175"/>
      <c r="H52" s="69"/>
      <c r="I52" s="66">
        <f t="shared" si="12"/>
        <v>96</v>
      </c>
      <c r="J52" s="67">
        <f t="shared" si="13"/>
        <v>93</v>
      </c>
      <c r="K52" s="67">
        <f t="shared" si="14"/>
        <v>3</v>
      </c>
      <c r="L52" s="67">
        <f t="shared" si="15"/>
        <v>0</v>
      </c>
    </row>
    <row r="53" spans="1:12" ht="45" customHeight="1">
      <c r="A53" s="57">
        <v>53</v>
      </c>
      <c r="B53" s="175" t="s">
        <v>772</v>
      </c>
      <c r="C53" s="175"/>
      <c r="D53" s="175"/>
      <c r="E53" s="175"/>
      <c r="F53" s="175"/>
      <c r="G53" s="175"/>
      <c r="H53" s="69"/>
      <c r="I53" s="66">
        <f t="shared" si="12"/>
        <v>96</v>
      </c>
      <c r="J53" s="67">
        <f t="shared" si="13"/>
        <v>48</v>
      </c>
      <c r="K53" s="67">
        <f t="shared" si="14"/>
        <v>0</v>
      </c>
      <c r="L53" s="67">
        <f t="shared" si="15"/>
        <v>48</v>
      </c>
    </row>
    <row r="54" spans="1:12" ht="45" customHeight="1">
      <c r="A54" s="57">
        <v>54</v>
      </c>
      <c r="B54" s="175" t="s">
        <v>428</v>
      </c>
      <c r="C54" s="175"/>
      <c r="D54" s="175"/>
      <c r="E54" s="175"/>
      <c r="F54" s="175"/>
      <c r="G54" s="175"/>
      <c r="H54" s="69"/>
      <c r="I54" s="66">
        <f t="shared" si="12"/>
        <v>96</v>
      </c>
      <c r="J54" s="67">
        <f t="shared" si="13"/>
        <v>19</v>
      </c>
      <c r="K54" s="67">
        <f t="shared" si="14"/>
        <v>2</v>
      </c>
      <c r="L54" s="67">
        <f t="shared" si="15"/>
        <v>75</v>
      </c>
    </row>
    <row r="55" spans="1:12" ht="30" customHeight="1">
      <c r="A55" s="57">
        <v>55</v>
      </c>
      <c r="B55" s="175" t="s">
        <v>773</v>
      </c>
      <c r="C55" s="175"/>
      <c r="D55" s="175"/>
      <c r="E55" s="175"/>
      <c r="F55" s="175"/>
      <c r="G55" s="175"/>
      <c r="H55" s="69"/>
      <c r="I55" s="66">
        <f t="shared" si="12"/>
        <v>96</v>
      </c>
      <c r="J55" s="67">
        <f t="shared" si="13"/>
        <v>89</v>
      </c>
      <c r="K55" s="67">
        <f t="shared" si="14"/>
        <v>3</v>
      </c>
      <c r="L55" s="67">
        <f t="shared" si="15"/>
        <v>4</v>
      </c>
    </row>
    <row r="56" spans="1:12" ht="99" customHeight="1">
      <c r="A56" s="57">
        <v>57</v>
      </c>
      <c r="B56" s="175" t="s">
        <v>579</v>
      </c>
      <c r="C56" s="175"/>
      <c r="D56" s="175"/>
      <c r="E56" s="175"/>
      <c r="F56" s="175"/>
      <c r="G56" s="175"/>
      <c r="H56" s="69"/>
      <c r="I56" s="66">
        <f t="shared" si="12"/>
        <v>96</v>
      </c>
      <c r="J56" s="67">
        <f t="shared" si="13"/>
        <v>40</v>
      </c>
      <c r="K56" s="67">
        <f t="shared" si="14"/>
        <v>0</v>
      </c>
      <c r="L56" s="67">
        <f t="shared" si="15"/>
        <v>56</v>
      </c>
    </row>
    <row r="57" spans="1:12" ht="30" customHeight="1">
      <c r="A57" s="57">
        <v>58</v>
      </c>
      <c r="B57" s="175" t="s">
        <v>774</v>
      </c>
      <c r="C57" s="175"/>
      <c r="D57" s="175"/>
      <c r="E57" s="175"/>
      <c r="F57" s="175"/>
      <c r="G57" s="175"/>
      <c r="H57" s="69"/>
      <c r="I57" s="66">
        <f t="shared" si="12"/>
        <v>96</v>
      </c>
      <c r="J57" s="67">
        <f t="shared" si="13"/>
        <v>40</v>
      </c>
      <c r="K57" s="67">
        <f t="shared" si="14"/>
        <v>0</v>
      </c>
      <c r="L57" s="67">
        <f t="shared" si="15"/>
        <v>56</v>
      </c>
    </row>
    <row r="58" spans="1:12" ht="30" customHeight="1">
      <c r="A58" s="57">
        <v>59</v>
      </c>
      <c r="B58" s="175" t="s">
        <v>775</v>
      </c>
      <c r="C58" s="175"/>
      <c r="D58" s="175"/>
      <c r="E58" s="175"/>
      <c r="F58" s="175"/>
      <c r="G58" s="175"/>
      <c r="H58" s="69"/>
      <c r="I58" s="66">
        <f t="shared" si="12"/>
        <v>96</v>
      </c>
      <c r="J58" s="67">
        <f t="shared" si="13"/>
        <v>41</v>
      </c>
      <c r="K58" s="67">
        <f t="shared" si="14"/>
        <v>0</v>
      </c>
      <c r="L58" s="67">
        <f t="shared" si="15"/>
        <v>55</v>
      </c>
    </row>
    <row r="59" spans="1:12" ht="30" customHeight="1">
      <c r="A59" s="57">
        <v>60</v>
      </c>
      <c r="B59" s="175" t="s">
        <v>776</v>
      </c>
      <c r="C59" s="175"/>
      <c r="D59" s="175"/>
      <c r="E59" s="175"/>
      <c r="F59" s="175"/>
      <c r="G59" s="175"/>
      <c r="H59" s="69"/>
      <c r="I59" s="66">
        <f t="shared" si="12"/>
        <v>96</v>
      </c>
      <c r="J59" s="67">
        <f t="shared" si="13"/>
        <v>41</v>
      </c>
      <c r="K59" s="67">
        <f t="shared" si="14"/>
        <v>0</v>
      </c>
      <c r="L59" s="67">
        <f t="shared" si="15"/>
        <v>55</v>
      </c>
    </row>
    <row r="60" spans="1:12" ht="99" customHeight="1">
      <c r="A60" s="57">
        <v>61</v>
      </c>
      <c r="B60" s="175" t="s">
        <v>340</v>
      </c>
      <c r="C60" s="175"/>
      <c r="D60" s="175"/>
      <c r="E60" s="175"/>
      <c r="F60" s="175"/>
      <c r="G60" s="175"/>
      <c r="H60" s="69"/>
      <c r="I60" s="66">
        <f t="shared" si="12"/>
        <v>96</v>
      </c>
      <c r="J60" s="67">
        <f t="shared" si="13"/>
        <v>9</v>
      </c>
      <c r="K60" s="67">
        <f t="shared" si="14"/>
        <v>0</v>
      </c>
      <c r="L60" s="67">
        <f t="shared" si="15"/>
        <v>87</v>
      </c>
    </row>
    <row r="61" spans="1:12" ht="45" customHeight="1">
      <c r="A61" s="57">
        <v>64</v>
      </c>
      <c r="B61" s="175" t="s">
        <v>580</v>
      </c>
      <c r="C61" s="175"/>
      <c r="D61" s="175"/>
      <c r="E61" s="175"/>
      <c r="F61" s="175"/>
      <c r="G61" s="175"/>
      <c r="H61" s="69"/>
      <c r="I61" s="66">
        <f t="shared" si="12"/>
        <v>96</v>
      </c>
      <c r="J61" s="67">
        <f t="shared" si="13"/>
        <v>68</v>
      </c>
      <c r="K61" s="67">
        <f t="shared" si="14"/>
        <v>1</v>
      </c>
      <c r="L61" s="67">
        <f t="shared" si="15"/>
        <v>27</v>
      </c>
    </row>
    <row r="62" spans="1:12" ht="71.25" customHeight="1">
      <c r="A62" s="57">
        <v>65</v>
      </c>
      <c r="B62" s="175" t="s">
        <v>777</v>
      </c>
      <c r="C62" s="175"/>
      <c r="D62" s="175"/>
      <c r="E62" s="175"/>
      <c r="F62" s="175"/>
      <c r="G62" s="175"/>
      <c r="H62" s="69"/>
      <c r="I62" s="66">
        <f t="shared" si="12"/>
        <v>96</v>
      </c>
      <c r="J62" s="67">
        <f t="shared" si="13"/>
        <v>61</v>
      </c>
      <c r="K62" s="67">
        <f t="shared" si="14"/>
        <v>1</v>
      </c>
      <c r="L62" s="67">
        <f t="shared" si="15"/>
        <v>34</v>
      </c>
    </row>
    <row r="63" spans="1:12" ht="30" customHeight="1">
      <c r="A63" s="57">
        <v>67</v>
      </c>
      <c r="B63" s="175" t="s">
        <v>778</v>
      </c>
      <c r="C63" s="175"/>
      <c r="D63" s="175"/>
      <c r="E63" s="175"/>
      <c r="F63" s="175"/>
      <c r="G63" s="175"/>
      <c r="H63" s="69"/>
      <c r="I63" s="66">
        <f t="shared" si="12"/>
        <v>96</v>
      </c>
      <c r="J63" s="67">
        <f t="shared" si="13"/>
        <v>96</v>
      </c>
      <c r="K63" s="67">
        <f t="shared" si="14"/>
        <v>0</v>
      </c>
      <c r="L63" s="67">
        <f t="shared" si="15"/>
        <v>0</v>
      </c>
    </row>
    <row r="64" spans="1:12" ht="71.25" customHeight="1">
      <c r="A64" s="57">
        <v>68</v>
      </c>
      <c r="B64" s="175" t="s">
        <v>581</v>
      </c>
      <c r="C64" s="175"/>
      <c r="D64" s="175"/>
      <c r="E64" s="175"/>
      <c r="F64" s="175"/>
      <c r="G64" s="175"/>
      <c r="H64" s="69"/>
      <c r="I64" s="66">
        <f t="shared" si="12"/>
        <v>96</v>
      </c>
      <c r="J64" s="67">
        <f t="shared" si="13"/>
        <v>91</v>
      </c>
      <c r="K64" s="67">
        <f t="shared" si="14"/>
        <v>5</v>
      </c>
      <c r="L64" s="67">
        <f t="shared" si="15"/>
        <v>0</v>
      </c>
    </row>
    <row r="65" spans="1:12" ht="99" customHeight="1">
      <c r="A65" s="57">
        <v>69</v>
      </c>
      <c r="B65" s="175" t="s">
        <v>429</v>
      </c>
      <c r="C65" s="175"/>
      <c r="D65" s="175"/>
      <c r="E65" s="175"/>
      <c r="F65" s="175"/>
      <c r="G65" s="175"/>
      <c r="H65" s="69"/>
      <c r="I65" s="66">
        <f t="shared" si="12"/>
        <v>96</v>
      </c>
      <c r="J65" s="67">
        <f t="shared" si="13"/>
        <v>77</v>
      </c>
      <c r="K65" s="67">
        <f t="shared" si="14"/>
        <v>1</v>
      </c>
      <c r="L65" s="67">
        <f t="shared" si="15"/>
        <v>18</v>
      </c>
    </row>
    <row r="66" spans="1:12" ht="99" customHeight="1">
      <c r="A66" s="57">
        <v>70</v>
      </c>
      <c r="B66" s="175" t="s">
        <v>430</v>
      </c>
      <c r="C66" s="175"/>
      <c r="D66" s="175"/>
      <c r="E66" s="175"/>
      <c r="F66" s="175"/>
      <c r="G66" s="175"/>
      <c r="H66" s="69"/>
      <c r="I66" s="66">
        <f t="shared" si="12"/>
        <v>96</v>
      </c>
      <c r="J66" s="67">
        <f t="shared" si="13"/>
        <v>46</v>
      </c>
      <c r="K66" s="67">
        <f t="shared" si="14"/>
        <v>1</v>
      </c>
      <c r="L66" s="67">
        <f t="shared" si="15"/>
        <v>49</v>
      </c>
    </row>
    <row r="67" spans="1:12" ht="66" customHeight="1">
      <c r="A67" s="57">
        <v>71</v>
      </c>
      <c r="B67" s="175" t="s">
        <v>431</v>
      </c>
      <c r="C67" s="175"/>
      <c r="D67" s="175"/>
      <c r="E67" s="175"/>
      <c r="F67" s="175"/>
      <c r="G67" s="175"/>
      <c r="H67" s="69"/>
      <c r="I67" s="66">
        <f t="shared" si="12"/>
        <v>96</v>
      </c>
      <c r="J67" s="67">
        <f t="shared" si="13"/>
        <v>51</v>
      </c>
      <c r="K67" s="67">
        <f t="shared" si="14"/>
        <v>1</v>
      </c>
      <c r="L67" s="67">
        <f t="shared" si="15"/>
        <v>44</v>
      </c>
    </row>
    <row r="68" spans="1:12" ht="60" customHeight="1">
      <c r="A68" s="57">
        <v>72</v>
      </c>
      <c r="B68" s="175" t="s">
        <v>767</v>
      </c>
      <c r="C68" s="175"/>
      <c r="D68" s="175"/>
      <c r="E68" s="175"/>
      <c r="F68" s="175"/>
      <c r="G68" s="175"/>
      <c r="H68" s="69"/>
      <c r="I68" s="66">
        <f t="shared" si="12"/>
        <v>96</v>
      </c>
      <c r="J68" s="67">
        <f t="shared" si="13"/>
        <v>53</v>
      </c>
      <c r="K68" s="67">
        <f t="shared" si="14"/>
        <v>0</v>
      </c>
      <c r="L68" s="67">
        <f t="shared" si="15"/>
        <v>43</v>
      </c>
    </row>
    <row r="69" spans="1:12" ht="24" customHeight="1">
      <c r="A69" s="57"/>
      <c r="B69" s="179" t="s">
        <v>83</v>
      </c>
      <c r="C69" s="179"/>
      <c r="D69" s="179"/>
      <c r="E69" s="179"/>
      <c r="F69" s="179"/>
      <c r="G69" s="179"/>
      <c r="H69" s="69"/>
      <c r="I69" s="66"/>
      <c r="J69" s="67"/>
      <c r="K69" s="67"/>
      <c r="L69" s="67"/>
    </row>
    <row r="70" spans="1:12" ht="30" customHeight="1">
      <c r="A70" s="57">
        <v>79</v>
      </c>
      <c r="B70" s="175" t="s">
        <v>571</v>
      </c>
      <c r="C70" s="175"/>
      <c r="D70" s="175"/>
      <c r="E70" s="175"/>
      <c r="F70" s="175"/>
      <c r="G70" s="175"/>
      <c r="H70" s="69"/>
      <c r="I70" s="66">
        <f t="shared" ref="I70:I89" si="16">J70+K70+L70</f>
        <v>96</v>
      </c>
      <c r="J70" s="67">
        <f t="shared" ref="J70:J89" si="17">IF(ISERROR(VLOOKUP($C$4&amp;$A70,Table3b_data,5,FALSE))=TRUE,0,VLOOKUP($C$4&amp;$A70,Table3b_data,5,FALSE))</f>
        <v>96</v>
      </c>
      <c r="K70" s="67">
        <f t="shared" ref="K70:K89" si="18">IF(ISERROR(VLOOKUP($C$4&amp;$A70,Table3b_data,6,FALSE))=TRUE,0,VLOOKUP($C$4&amp;$A70,Table3b_data,6,FALSE))</f>
        <v>0</v>
      </c>
      <c r="L70" s="67">
        <f t="shared" ref="L70:L89" si="19">IF(ISERROR(VLOOKUP($C$4&amp;$A70,Table3b_data,7,FALSE))=TRUE,0,VLOOKUP($C$4&amp;$A70,Table3b_data,7,FALSE))</f>
        <v>0</v>
      </c>
    </row>
    <row r="71" spans="1:12" ht="30" customHeight="1">
      <c r="A71" s="57">
        <v>80</v>
      </c>
      <c r="B71" s="175" t="s">
        <v>572</v>
      </c>
      <c r="C71" s="175"/>
      <c r="D71" s="175"/>
      <c r="E71" s="175"/>
      <c r="F71" s="175"/>
      <c r="G71" s="175"/>
      <c r="H71" s="69"/>
      <c r="I71" s="66">
        <f t="shared" si="16"/>
        <v>96</v>
      </c>
      <c r="J71" s="67">
        <f t="shared" si="17"/>
        <v>95</v>
      </c>
      <c r="K71" s="67">
        <f t="shared" si="18"/>
        <v>1</v>
      </c>
      <c r="L71" s="67">
        <f t="shared" si="19"/>
        <v>0</v>
      </c>
    </row>
    <row r="72" spans="1:12" ht="30" customHeight="1">
      <c r="A72" s="57">
        <v>81</v>
      </c>
      <c r="B72" s="175" t="s">
        <v>573</v>
      </c>
      <c r="C72" s="175"/>
      <c r="D72" s="175"/>
      <c r="E72" s="175"/>
      <c r="F72" s="175"/>
      <c r="G72" s="175"/>
      <c r="H72" s="69"/>
      <c r="I72" s="66">
        <f t="shared" si="16"/>
        <v>96</v>
      </c>
      <c r="J72" s="67">
        <f t="shared" si="17"/>
        <v>96</v>
      </c>
      <c r="K72" s="67">
        <f t="shared" si="18"/>
        <v>0</v>
      </c>
      <c r="L72" s="67">
        <f t="shared" si="19"/>
        <v>0</v>
      </c>
    </row>
    <row r="73" spans="1:12" ht="30" customHeight="1">
      <c r="A73" s="57">
        <v>82</v>
      </c>
      <c r="B73" s="175" t="s">
        <v>574</v>
      </c>
      <c r="C73" s="175"/>
      <c r="D73" s="175"/>
      <c r="E73" s="175"/>
      <c r="F73" s="175"/>
      <c r="G73" s="175"/>
      <c r="H73" s="69"/>
      <c r="I73" s="66">
        <f t="shared" si="16"/>
        <v>96</v>
      </c>
      <c r="J73" s="67">
        <f t="shared" si="17"/>
        <v>92</v>
      </c>
      <c r="K73" s="67">
        <f t="shared" si="18"/>
        <v>4</v>
      </c>
      <c r="L73" s="67">
        <f t="shared" si="19"/>
        <v>0</v>
      </c>
    </row>
    <row r="74" spans="1:12" ht="30" customHeight="1">
      <c r="A74" s="57">
        <v>83</v>
      </c>
      <c r="B74" s="175" t="s">
        <v>575</v>
      </c>
      <c r="C74" s="175"/>
      <c r="D74" s="175"/>
      <c r="E74" s="175"/>
      <c r="F74" s="175"/>
      <c r="G74" s="175"/>
      <c r="H74" s="69"/>
      <c r="I74" s="66">
        <f t="shared" si="16"/>
        <v>96</v>
      </c>
      <c r="J74" s="67">
        <f t="shared" si="17"/>
        <v>31</v>
      </c>
      <c r="K74" s="67">
        <f t="shared" si="18"/>
        <v>0</v>
      </c>
      <c r="L74" s="67">
        <f t="shared" si="19"/>
        <v>65</v>
      </c>
    </row>
    <row r="75" spans="1:12" ht="30" customHeight="1">
      <c r="A75" s="57">
        <v>84</v>
      </c>
      <c r="B75" s="175" t="s">
        <v>576</v>
      </c>
      <c r="C75" s="175"/>
      <c r="D75" s="175"/>
      <c r="E75" s="175"/>
      <c r="F75" s="175"/>
      <c r="G75" s="175"/>
      <c r="H75" s="69"/>
      <c r="I75" s="66">
        <f t="shared" si="16"/>
        <v>96</v>
      </c>
      <c r="J75" s="67">
        <f t="shared" si="17"/>
        <v>96</v>
      </c>
      <c r="K75" s="67">
        <f t="shared" si="18"/>
        <v>0</v>
      </c>
      <c r="L75" s="67">
        <f t="shared" si="19"/>
        <v>0</v>
      </c>
    </row>
    <row r="76" spans="1:12" ht="30" customHeight="1">
      <c r="A76" s="57">
        <v>85</v>
      </c>
      <c r="B76" s="175" t="s">
        <v>577</v>
      </c>
      <c r="C76" s="175"/>
      <c r="D76" s="175"/>
      <c r="E76" s="175"/>
      <c r="F76" s="175"/>
      <c r="G76" s="175"/>
      <c r="H76" s="69"/>
      <c r="I76" s="66">
        <f t="shared" si="16"/>
        <v>96</v>
      </c>
      <c r="J76" s="67">
        <f t="shared" si="17"/>
        <v>95</v>
      </c>
      <c r="K76" s="67">
        <f t="shared" si="18"/>
        <v>1</v>
      </c>
      <c r="L76" s="67">
        <f t="shared" si="19"/>
        <v>0</v>
      </c>
    </row>
    <row r="77" spans="1:12" s="11" customFormat="1" ht="30" customHeight="1">
      <c r="A77" s="57">
        <v>86</v>
      </c>
      <c r="B77" s="175" t="s">
        <v>578</v>
      </c>
      <c r="C77" s="175"/>
      <c r="D77" s="175"/>
      <c r="E77" s="175"/>
      <c r="F77" s="175"/>
      <c r="G77" s="175"/>
      <c r="H77" s="69"/>
      <c r="I77" s="66">
        <f t="shared" si="16"/>
        <v>96</v>
      </c>
      <c r="J77" s="67">
        <f t="shared" si="17"/>
        <v>96</v>
      </c>
      <c r="K77" s="67">
        <f t="shared" si="18"/>
        <v>0</v>
      </c>
      <c r="L77" s="67">
        <f t="shared" si="19"/>
        <v>0</v>
      </c>
    </row>
    <row r="78" spans="1:12" ht="30" customHeight="1">
      <c r="A78" s="57">
        <v>88</v>
      </c>
      <c r="B78" s="175" t="s">
        <v>98</v>
      </c>
      <c r="C78" s="175"/>
      <c r="D78" s="175"/>
      <c r="E78" s="175"/>
      <c r="F78" s="175"/>
      <c r="G78" s="175"/>
      <c r="H78" s="69"/>
      <c r="I78" s="66">
        <f t="shared" si="16"/>
        <v>96</v>
      </c>
      <c r="J78" s="67">
        <f t="shared" si="17"/>
        <v>93</v>
      </c>
      <c r="K78" s="67">
        <f t="shared" si="18"/>
        <v>3</v>
      </c>
      <c r="L78" s="67">
        <f t="shared" si="19"/>
        <v>0</v>
      </c>
    </row>
    <row r="79" spans="1:12" ht="30" customHeight="1">
      <c r="A79" s="57">
        <v>89</v>
      </c>
      <c r="B79" s="175" t="s">
        <v>99</v>
      </c>
      <c r="C79" s="175"/>
      <c r="D79" s="175"/>
      <c r="E79" s="175"/>
      <c r="F79" s="175"/>
      <c r="G79" s="175"/>
      <c r="H79" s="69"/>
      <c r="I79" s="66">
        <f t="shared" si="16"/>
        <v>96</v>
      </c>
      <c r="J79" s="67">
        <f t="shared" si="17"/>
        <v>92</v>
      </c>
      <c r="K79" s="67">
        <f t="shared" si="18"/>
        <v>4</v>
      </c>
      <c r="L79" s="67">
        <f t="shared" si="19"/>
        <v>0</v>
      </c>
    </row>
    <row r="80" spans="1:12" ht="30" customHeight="1">
      <c r="A80" s="57">
        <v>90</v>
      </c>
      <c r="B80" s="175" t="s">
        <v>100</v>
      </c>
      <c r="C80" s="175"/>
      <c r="D80" s="175"/>
      <c r="E80" s="175"/>
      <c r="F80" s="175"/>
      <c r="G80" s="175"/>
      <c r="H80" s="69"/>
      <c r="I80" s="66">
        <f t="shared" si="16"/>
        <v>96</v>
      </c>
      <c r="J80" s="67">
        <f t="shared" si="17"/>
        <v>89</v>
      </c>
      <c r="K80" s="67">
        <f t="shared" si="18"/>
        <v>7</v>
      </c>
      <c r="L80" s="67">
        <f t="shared" si="19"/>
        <v>0</v>
      </c>
    </row>
    <row r="81" spans="1:12" ht="30" customHeight="1">
      <c r="A81" s="57">
        <v>91</v>
      </c>
      <c r="B81" s="175" t="s">
        <v>101</v>
      </c>
      <c r="C81" s="175"/>
      <c r="D81" s="175"/>
      <c r="E81" s="175"/>
      <c r="F81" s="175"/>
      <c r="G81" s="175"/>
      <c r="H81" s="69"/>
      <c r="I81" s="66">
        <f t="shared" si="16"/>
        <v>96</v>
      </c>
      <c r="J81" s="67">
        <f t="shared" si="17"/>
        <v>66</v>
      </c>
      <c r="K81" s="67">
        <f t="shared" si="18"/>
        <v>1</v>
      </c>
      <c r="L81" s="67">
        <f t="shared" si="19"/>
        <v>29</v>
      </c>
    </row>
    <row r="82" spans="1:12" ht="30" customHeight="1">
      <c r="A82" s="57">
        <v>92</v>
      </c>
      <c r="B82" s="175" t="s">
        <v>102</v>
      </c>
      <c r="C82" s="175"/>
      <c r="D82" s="175"/>
      <c r="E82" s="175"/>
      <c r="F82" s="175"/>
      <c r="G82" s="175"/>
      <c r="H82" s="69"/>
      <c r="I82" s="66">
        <f t="shared" si="16"/>
        <v>96</v>
      </c>
      <c r="J82" s="67">
        <f t="shared" si="17"/>
        <v>95</v>
      </c>
      <c r="K82" s="67">
        <f t="shared" si="18"/>
        <v>1</v>
      </c>
      <c r="L82" s="67">
        <f t="shared" si="19"/>
        <v>0</v>
      </c>
    </row>
    <row r="83" spans="1:12" ht="30" customHeight="1">
      <c r="A83" s="57">
        <v>93</v>
      </c>
      <c r="B83" s="175" t="s">
        <v>103</v>
      </c>
      <c r="C83" s="175"/>
      <c r="D83" s="175"/>
      <c r="E83" s="175"/>
      <c r="F83" s="175"/>
      <c r="G83" s="175"/>
      <c r="H83" s="69"/>
      <c r="I83" s="66">
        <f t="shared" si="16"/>
        <v>96</v>
      </c>
      <c r="J83" s="67">
        <f t="shared" si="17"/>
        <v>96</v>
      </c>
      <c r="K83" s="67">
        <f t="shared" si="18"/>
        <v>0</v>
      </c>
      <c r="L83" s="67">
        <f t="shared" si="19"/>
        <v>0</v>
      </c>
    </row>
    <row r="84" spans="1:12" ht="30" customHeight="1">
      <c r="A84" s="57">
        <v>94</v>
      </c>
      <c r="B84" s="175" t="s">
        <v>104</v>
      </c>
      <c r="C84" s="175"/>
      <c r="D84" s="175"/>
      <c r="E84" s="175"/>
      <c r="F84" s="175"/>
      <c r="G84" s="175"/>
      <c r="H84" s="69"/>
      <c r="I84" s="66">
        <f t="shared" si="16"/>
        <v>96</v>
      </c>
      <c r="J84" s="67">
        <f t="shared" si="17"/>
        <v>95</v>
      </c>
      <c r="K84" s="67">
        <f t="shared" si="18"/>
        <v>1</v>
      </c>
      <c r="L84" s="67">
        <f t="shared" si="19"/>
        <v>0</v>
      </c>
    </row>
    <row r="85" spans="1:12" ht="30" customHeight="1">
      <c r="A85" s="57">
        <v>95</v>
      </c>
      <c r="B85" s="175" t="s">
        <v>105</v>
      </c>
      <c r="C85" s="175"/>
      <c r="D85" s="175"/>
      <c r="E85" s="175"/>
      <c r="F85" s="175"/>
      <c r="G85" s="175"/>
      <c r="H85" s="69"/>
      <c r="I85" s="66">
        <f t="shared" si="16"/>
        <v>96</v>
      </c>
      <c r="J85" s="67">
        <f t="shared" si="17"/>
        <v>93</v>
      </c>
      <c r="K85" s="67">
        <f t="shared" si="18"/>
        <v>3</v>
      </c>
      <c r="L85" s="67">
        <f t="shared" si="19"/>
        <v>0</v>
      </c>
    </row>
    <row r="86" spans="1:12" ht="30" customHeight="1">
      <c r="A86" s="57">
        <v>96</v>
      </c>
      <c r="B86" s="175" t="s">
        <v>106</v>
      </c>
      <c r="C86" s="175"/>
      <c r="D86" s="175"/>
      <c r="E86" s="175"/>
      <c r="F86" s="175"/>
      <c r="G86" s="175"/>
      <c r="H86" s="69"/>
      <c r="I86" s="66">
        <f t="shared" si="16"/>
        <v>96</v>
      </c>
      <c r="J86" s="67">
        <f t="shared" si="17"/>
        <v>95</v>
      </c>
      <c r="K86" s="67">
        <f t="shared" si="18"/>
        <v>1</v>
      </c>
      <c r="L86" s="67">
        <f t="shared" si="19"/>
        <v>0</v>
      </c>
    </row>
    <row r="87" spans="1:12" ht="30" customHeight="1">
      <c r="A87" s="57">
        <v>97</v>
      </c>
      <c r="B87" s="175" t="s">
        <v>107</v>
      </c>
      <c r="C87" s="175"/>
      <c r="D87" s="175"/>
      <c r="E87" s="175"/>
      <c r="F87" s="175"/>
      <c r="G87" s="175"/>
      <c r="H87" s="69"/>
      <c r="I87" s="66">
        <f t="shared" si="16"/>
        <v>96</v>
      </c>
      <c r="J87" s="67">
        <f t="shared" si="17"/>
        <v>96</v>
      </c>
      <c r="K87" s="67">
        <f t="shared" si="18"/>
        <v>0</v>
      </c>
      <c r="L87" s="67">
        <f t="shared" si="19"/>
        <v>0</v>
      </c>
    </row>
    <row r="88" spans="1:12" ht="30" customHeight="1">
      <c r="A88" s="57">
        <v>98</v>
      </c>
      <c r="B88" s="175" t="s">
        <v>108</v>
      </c>
      <c r="C88" s="175"/>
      <c r="D88" s="175"/>
      <c r="E88" s="175"/>
      <c r="F88" s="175"/>
      <c r="G88" s="175"/>
      <c r="H88" s="69"/>
      <c r="I88" s="66">
        <f t="shared" si="16"/>
        <v>96</v>
      </c>
      <c r="J88" s="67">
        <f t="shared" si="17"/>
        <v>92</v>
      </c>
      <c r="K88" s="67">
        <f t="shared" si="18"/>
        <v>4</v>
      </c>
      <c r="L88" s="67">
        <f t="shared" si="19"/>
        <v>0</v>
      </c>
    </row>
    <row r="89" spans="1:12" ht="30" customHeight="1">
      <c r="A89" s="57">
        <v>99</v>
      </c>
      <c r="B89" s="175" t="s">
        <v>109</v>
      </c>
      <c r="C89" s="175"/>
      <c r="D89" s="175"/>
      <c r="E89" s="175"/>
      <c r="F89" s="175"/>
      <c r="G89" s="175"/>
      <c r="H89" s="69"/>
      <c r="I89" s="66">
        <f t="shared" si="16"/>
        <v>96</v>
      </c>
      <c r="J89" s="67">
        <f t="shared" si="17"/>
        <v>12</v>
      </c>
      <c r="K89" s="67">
        <f t="shared" si="18"/>
        <v>2</v>
      </c>
      <c r="L89" s="67">
        <f t="shared" si="19"/>
        <v>82</v>
      </c>
    </row>
    <row r="90" spans="1:12" ht="24" customHeight="1">
      <c r="A90" s="57"/>
      <c r="B90" s="173" t="s">
        <v>84</v>
      </c>
      <c r="C90" s="173"/>
      <c r="D90" s="173"/>
      <c r="E90" s="173"/>
      <c r="F90" s="173"/>
      <c r="G90" s="173"/>
      <c r="H90" s="69"/>
      <c r="I90" s="66"/>
      <c r="J90" s="67"/>
      <c r="K90" s="67"/>
      <c r="L90" s="67"/>
    </row>
    <row r="91" spans="1:12" ht="60" customHeight="1">
      <c r="A91" s="57">
        <v>102</v>
      </c>
      <c r="B91" s="175" t="s">
        <v>768</v>
      </c>
      <c r="C91" s="175"/>
      <c r="D91" s="175"/>
      <c r="E91" s="175"/>
      <c r="F91" s="175"/>
      <c r="G91" s="175"/>
      <c r="H91" s="69"/>
      <c r="I91" s="66">
        <f t="shared" ref="I91:I99" si="20">J91+K91+L91</f>
        <v>96</v>
      </c>
      <c r="J91" s="67">
        <f t="shared" ref="J91:J99" si="21">IF(ISERROR(VLOOKUP($C$4&amp;$A91,Table3b_data,5,FALSE))=TRUE,0,VLOOKUP($C$4&amp;$A91,Table3b_data,5,FALSE))</f>
        <v>93</v>
      </c>
      <c r="K91" s="67">
        <f t="shared" ref="K91:K99" si="22">IF(ISERROR(VLOOKUP($C$4&amp;$A91,Table3b_data,6,FALSE))=TRUE,0,VLOOKUP($C$4&amp;$A91,Table3b_data,6,FALSE))</f>
        <v>3</v>
      </c>
      <c r="L91" s="67">
        <f t="shared" ref="L91:L99" si="23">IF(ISERROR(VLOOKUP($C$4&amp;$A91,Table3b_data,7,FALSE))=TRUE,0,VLOOKUP($C$4&amp;$A91,Table3b_data,7,FALSE))</f>
        <v>0</v>
      </c>
    </row>
    <row r="92" spans="1:12" ht="99" customHeight="1">
      <c r="A92" s="57">
        <v>104</v>
      </c>
      <c r="B92" s="175" t="s">
        <v>593</v>
      </c>
      <c r="C92" s="175"/>
      <c r="D92" s="175"/>
      <c r="E92" s="175"/>
      <c r="F92" s="175"/>
      <c r="G92" s="175"/>
      <c r="H92" s="69"/>
      <c r="I92" s="66">
        <f t="shared" si="20"/>
        <v>96</v>
      </c>
      <c r="J92" s="67">
        <f t="shared" si="21"/>
        <v>90</v>
      </c>
      <c r="K92" s="67">
        <f t="shared" si="22"/>
        <v>6</v>
      </c>
      <c r="L92" s="67">
        <f t="shared" si="23"/>
        <v>0</v>
      </c>
    </row>
    <row r="93" spans="1:12" ht="30" customHeight="1">
      <c r="A93" s="57">
        <v>105</v>
      </c>
      <c r="B93" s="175" t="s">
        <v>6</v>
      </c>
      <c r="C93" s="175"/>
      <c r="D93" s="175"/>
      <c r="E93" s="175"/>
      <c r="F93" s="175"/>
      <c r="G93" s="175"/>
      <c r="H93" s="69"/>
      <c r="I93" s="66">
        <f t="shared" si="20"/>
        <v>96</v>
      </c>
      <c r="J93" s="67">
        <f t="shared" si="21"/>
        <v>94</v>
      </c>
      <c r="K93" s="67">
        <f t="shared" si="22"/>
        <v>2</v>
      </c>
      <c r="L93" s="67">
        <f t="shared" si="23"/>
        <v>0</v>
      </c>
    </row>
    <row r="94" spans="1:12" ht="30" customHeight="1">
      <c r="A94" s="57">
        <v>106</v>
      </c>
      <c r="B94" s="175" t="s">
        <v>110</v>
      </c>
      <c r="C94" s="175"/>
      <c r="D94" s="175"/>
      <c r="E94" s="175"/>
      <c r="F94" s="175"/>
      <c r="G94" s="175"/>
      <c r="H94" s="69"/>
      <c r="I94" s="66">
        <f t="shared" si="20"/>
        <v>96</v>
      </c>
      <c r="J94" s="67">
        <f t="shared" si="21"/>
        <v>96</v>
      </c>
      <c r="K94" s="67">
        <f t="shared" si="22"/>
        <v>0</v>
      </c>
      <c r="L94" s="67">
        <f t="shared" si="23"/>
        <v>0</v>
      </c>
    </row>
    <row r="95" spans="1:12" ht="30" customHeight="1">
      <c r="A95" s="57">
        <v>107</v>
      </c>
      <c r="B95" s="175" t="s">
        <v>111</v>
      </c>
      <c r="C95" s="175"/>
      <c r="D95" s="175"/>
      <c r="E95" s="175"/>
      <c r="F95" s="175"/>
      <c r="G95" s="175"/>
      <c r="H95" s="69"/>
      <c r="I95" s="66">
        <f t="shared" si="20"/>
        <v>96</v>
      </c>
      <c r="J95" s="67">
        <f t="shared" si="21"/>
        <v>19</v>
      </c>
      <c r="K95" s="67">
        <f t="shared" si="22"/>
        <v>0</v>
      </c>
      <c r="L95" s="67">
        <f t="shared" si="23"/>
        <v>77</v>
      </c>
    </row>
    <row r="96" spans="1:12" ht="30" customHeight="1">
      <c r="A96" s="57">
        <v>108</v>
      </c>
      <c r="B96" s="175" t="s">
        <v>112</v>
      </c>
      <c r="C96" s="175"/>
      <c r="D96" s="175"/>
      <c r="E96" s="175"/>
      <c r="F96" s="175"/>
      <c r="G96" s="175"/>
      <c r="H96" s="69"/>
      <c r="I96" s="66">
        <f t="shared" si="20"/>
        <v>96</v>
      </c>
      <c r="J96" s="67">
        <f t="shared" si="21"/>
        <v>95</v>
      </c>
      <c r="K96" s="67">
        <f t="shared" si="22"/>
        <v>1</v>
      </c>
      <c r="L96" s="67">
        <f t="shared" si="23"/>
        <v>0</v>
      </c>
    </row>
    <row r="97" spans="1:12" ht="30" customHeight="1">
      <c r="A97" s="57">
        <v>109</v>
      </c>
      <c r="B97" s="175" t="s">
        <v>113</v>
      </c>
      <c r="C97" s="175"/>
      <c r="D97" s="175"/>
      <c r="E97" s="175"/>
      <c r="F97" s="175"/>
      <c r="G97" s="175"/>
      <c r="H97" s="69"/>
      <c r="I97" s="66">
        <f t="shared" si="20"/>
        <v>96</v>
      </c>
      <c r="J97" s="67">
        <f t="shared" si="21"/>
        <v>96</v>
      </c>
      <c r="K97" s="67">
        <f t="shared" si="22"/>
        <v>0</v>
      </c>
      <c r="L97" s="67">
        <f t="shared" si="23"/>
        <v>0</v>
      </c>
    </row>
    <row r="98" spans="1:12" ht="30" customHeight="1">
      <c r="A98" s="57">
        <v>110</v>
      </c>
      <c r="B98" s="175" t="s">
        <v>114</v>
      </c>
      <c r="C98" s="175"/>
      <c r="D98" s="175"/>
      <c r="E98" s="175"/>
      <c r="F98" s="175"/>
      <c r="G98" s="175"/>
      <c r="H98" s="67"/>
      <c r="I98" s="66">
        <f t="shared" si="20"/>
        <v>96</v>
      </c>
      <c r="J98" s="67">
        <f t="shared" si="21"/>
        <v>51</v>
      </c>
      <c r="K98" s="67">
        <f t="shared" si="22"/>
        <v>8</v>
      </c>
      <c r="L98" s="67">
        <f t="shared" si="23"/>
        <v>37</v>
      </c>
    </row>
    <row r="99" spans="1:12" ht="30" customHeight="1">
      <c r="A99" s="57">
        <v>111</v>
      </c>
      <c r="B99" s="175" t="s">
        <v>763</v>
      </c>
      <c r="C99" s="175"/>
      <c r="D99" s="175"/>
      <c r="E99" s="175"/>
      <c r="F99" s="175"/>
      <c r="G99" s="175"/>
      <c r="H99" s="67"/>
      <c r="I99" s="66">
        <f t="shared" si="20"/>
        <v>96</v>
      </c>
      <c r="J99" s="67">
        <f t="shared" si="21"/>
        <v>58</v>
      </c>
      <c r="K99" s="67">
        <f t="shared" si="22"/>
        <v>0</v>
      </c>
      <c r="L99" s="67">
        <f t="shared" si="23"/>
        <v>38</v>
      </c>
    </row>
    <row r="100" spans="1:12" ht="24" customHeight="1">
      <c r="A100" s="57"/>
      <c r="B100" s="173" t="s">
        <v>85</v>
      </c>
      <c r="C100" s="173"/>
      <c r="D100" s="173"/>
      <c r="E100" s="173"/>
      <c r="F100" s="173"/>
      <c r="G100" s="173"/>
      <c r="H100" s="67"/>
      <c r="I100" s="66"/>
      <c r="J100" s="67"/>
      <c r="K100" s="67"/>
      <c r="L100" s="67"/>
    </row>
    <row r="101" spans="1:12" ht="30" customHeight="1">
      <c r="A101" s="57">
        <v>114</v>
      </c>
      <c r="B101" s="175" t="s">
        <v>7</v>
      </c>
      <c r="C101" s="175"/>
      <c r="D101" s="175"/>
      <c r="E101" s="175"/>
      <c r="F101" s="175"/>
      <c r="G101" s="175"/>
      <c r="H101" s="67"/>
      <c r="I101" s="66">
        <f t="shared" ref="I101:I112" si="24">J101+K101+L101</f>
        <v>96</v>
      </c>
      <c r="J101" s="67">
        <f t="shared" ref="J101:J112" si="25">IF(ISERROR(VLOOKUP($C$4&amp;$A101,Table3b_data,5,FALSE))=TRUE,0,VLOOKUP($C$4&amp;$A101,Table3b_data,5,FALSE))</f>
        <v>96</v>
      </c>
      <c r="K101" s="67">
        <f t="shared" ref="K101:K112" si="26">IF(ISERROR(VLOOKUP($C$4&amp;$A101,Table3b_data,6,FALSE))=TRUE,0,VLOOKUP($C$4&amp;$A101,Table3b_data,6,FALSE))</f>
        <v>0</v>
      </c>
      <c r="L101" s="67">
        <f t="shared" ref="L101:L112" si="27">IF(ISERROR(VLOOKUP($C$4&amp;$A101,Table3b_data,7,FALSE))=TRUE,0,VLOOKUP($C$4&amp;$A101,Table3b_data,7,FALSE))</f>
        <v>0</v>
      </c>
    </row>
    <row r="102" spans="1:12" ht="30" customHeight="1">
      <c r="A102" s="57">
        <v>115</v>
      </c>
      <c r="B102" s="175" t="s">
        <v>8</v>
      </c>
      <c r="C102" s="175"/>
      <c r="D102" s="175"/>
      <c r="E102" s="175"/>
      <c r="F102" s="175"/>
      <c r="G102" s="175"/>
      <c r="H102" s="67"/>
      <c r="I102" s="66">
        <f t="shared" si="24"/>
        <v>96</v>
      </c>
      <c r="J102" s="67">
        <f t="shared" si="25"/>
        <v>95</v>
      </c>
      <c r="K102" s="67">
        <f t="shared" si="26"/>
        <v>1</v>
      </c>
      <c r="L102" s="67">
        <f t="shared" si="27"/>
        <v>0</v>
      </c>
    </row>
    <row r="103" spans="1:12" ht="30" customHeight="1">
      <c r="A103" s="57">
        <v>116</v>
      </c>
      <c r="B103" s="175" t="s">
        <v>9</v>
      </c>
      <c r="C103" s="175"/>
      <c r="D103" s="175"/>
      <c r="E103" s="175"/>
      <c r="F103" s="175"/>
      <c r="G103" s="175"/>
      <c r="H103" s="67"/>
      <c r="I103" s="66">
        <f t="shared" si="24"/>
        <v>96</v>
      </c>
      <c r="J103" s="67">
        <f t="shared" si="25"/>
        <v>96</v>
      </c>
      <c r="K103" s="67">
        <f t="shared" si="26"/>
        <v>0</v>
      </c>
      <c r="L103" s="67">
        <f t="shared" si="27"/>
        <v>0</v>
      </c>
    </row>
    <row r="104" spans="1:12" ht="30" customHeight="1">
      <c r="A104" s="57">
        <v>117</v>
      </c>
      <c r="B104" s="175" t="s">
        <v>10</v>
      </c>
      <c r="C104" s="175"/>
      <c r="D104" s="175"/>
      <c r="E104" s="175"/>
      <c r="F104" s="175"/>
      <c r="G104" s="175"/>
      <c r="H104" s="67"/>
      <c r="I104" s="66">
        <f t="shared" si="24"/>
        <v>96</v>
      </c>
      <c r="J104" s="67">
        <f t="shared" si="25"/>
        <v>96</v>
      </c>
      <c r="K104" s="67">
        <f t="shared" si="26"/>
        <v>0</v>
      </c>
      <c r="L104" s="67">
        <f t="shared" si="27"/>
        <v>0</v>
      </c>
    </row>
    <row r="105" spans="1:12" ht="30" customHeight="1">
      <c r="A105" s="57">
        <v>118</v>
      </c>
      <c r="B105" s="175" t="s">
        <v>420</v>
      </c>
      <c r="C105" s="175"/>
      <c r="D105" s="175"/>
      <c r="E105" s="175"/>
      <c r="F105" s="175"/>
      <c r="G105" s="175"/>
      <c r="H105" s="67"/>
      <c r="I105" s="66">
        <f t="shared" si="24"/>
        <v>96</v>
      </c>
      <c r="J105" s="67">
        <f t="shared" si="25"/>
        <v>96</v>
      </c>
      <c r="K105" s="67">
        <f t="shared" si="26"/>
        <v>0</v>
      </c>
      <c r="L105" s="67">
        <f t="shared" si="27"/>
        <v>0</v>
      </c>
    </row>
    <row r="106" spans="1:12" ht="30" customHeight="1">
      <c r="A106" s="57">
        <v>119</v>
      </c>
      <c r="B106" s="175" t="s">
        <v>421</v>
      </c>
      <c r="C106" s="175"/>
      <c r="D106" s="175"/>
      <c r="E106" s="175"/>
      <c r="F106" s="175"/>
      <c r="G106" s="175"/>
      <c r="H106" s="67"/>
      <c r="I106" s="66">
        <f t="shared" si="24"/>
        <v>96</v>
      </c>
      <c r="J106" s="67">
        <f t="shared" si="25"/>
        <v>95</v>
      </c>
      <c r="K106" s="67">
        <f t="shared" si="26"/>
        <v>1</v>
      </c>
      <c r="L106" s="67">
        <f t="shared" si="27"/>
        <v>0</v>
      </c>
    </row>
    <row r="107" spans="1:12" ht="30" customHeight="1">
      <c r="A107" s="57">
        <v>120</v>
      </c>
      <c r="B107" s="175" t="s">
        <v>422</v>
      </c>
      <c r="C107" s="175"/>
      <c r="D107" s="175"/>
      <c r="E107" s="175"/>
      <c r="F107" s="175"/>
      <c r="G107" s="175"/>
      <c r="H107" s="67"/>
      <c r="I107" s="66">
        <f t="shared" si="24"/>
        <v>96</v>
      </c>
      <c r="J107" s="67">
        <f t="shared" si="25"/>
        <v>94</v>
      </c>
      <c r="K107" s="67">
        <f t="shared" si="26"/>
        <v>2</v>
      </c>
      <c r="L107" s="67">
        <f t="shared" si="27"/>
        <v>0</v>
      </c>
    </row>
    <row r="108" spans="1:12" ht="30" customHeight="1">
      <c r="A108" s="57">
        <v>121</v>
      </c>
      <c r="B108" s="175" t="s">
        <v>423</v>
      </c>
      <c r="C108" s="175"/>
      <c r="D108" s="175"/>
      <c r="E108" s="175"/>
      <c r="F108" s="175"/>
      <c r="G108" s="175"/>
      <c r="H108" s="67"/>
      <c r="I108" s="66">
        <f t="shared" si="24"/>
        <v>96</v>
      </c>
      <c r="J108" s="67">
        <f t="shared" si="25"/>
        <v>94</v>
      </c>
      <c r="K108" s="67">
        <f t="shared" si="26"/>
        <v>2</v>
      </c>
      <c r="L108" s="67">
        <f t="shared" si="27"/>
        <v>0</v>
      </c>
    </row>
    <row r="109" spans="1:12" ht="30" customHeight="1">
      <c r="A109" s="57">
        <v>122</v>
      </c>
      <c r="B109" s="175" t="s">
        <v>424</v>
      </c>
      <c r="C109" s="175"/>
      <c r="D109" s="175"/>
      <c r="E109" s="175"/>
      <c r="F109" s="175"/>
      <c r="G109" s="175"/>
      <c r="H109" s="67"/>
      <c r="I109" s="66">
        <f t="shared" si="24"/>
        <v>96</v>
      </c>
      <c r="J109" s="67">
        <f t="shared" si="25"/>
        <v>94</v>
      </c>
      <c r="K109" s="67">
        <f t="shared" si="26"/>
        <v>2</v>
      </c>
      <c r="L109" s="67">
        <f t="shared" si="27"/>
        <v>0</v>
      </c>
    </row>
    <row r="110" spans="1:12" ht="30" customHeight="1">
      <c r="A110" s="57">
        <v>123</v>
      </c>
      <c r="B110" s="175" t="s">
        <v>425</v>
      </c>
      <c r="C110" s="175"/>
      <c r="D110" s="175"/>
      <c r="E110" s="175"/>
      <c r="F110" s="175"/>
      <c r="G110" s="175"/>
      <c r="H110" s="67"/>
      <c r="I110" s="66">
        <f t="shared" si="24"/>
        <v>96</v>
      </c>
      <c r="J110" s="67">
        <f t="shared" si="25"/>
        <v>95</v>
      </c>
      <c r="K110" s="67">
        <f t="shared" si="26"/>
        <v>1</v>
      </c>
      <c r="L110" s="67">
        <f t="shared" si="27"/>
        <v>0</v>
      </c>
    </row>
    <row r="111" spans="1:12" ht="45" customHeight="1">
      <c r="A111" s="57">
        <v>124</v>
      </c>
      <c r="B111" s="175" t="s">
        <v>567</v>
      </c>
      <c r="C111" s="175"/>
      <c r="D111" s="175"/>
      <c r="E111" s="175"/>
      <c r="F111" s="175"/>
      <c r="G111" s="175"/>
      <c r="H111" s="67"/>
      <c r="I111" s="66">
        <f t="shared" si="24"/>
        <v>96</v>
      </c>
      <c r="J111" s="67">
        <f t="shared" si="25"/>
        <v>95</v>
      </c>
      <c r="K111" s="67">
        <f t="shared" si="26"/>
        <v>1</v>
      </c>
      <c r="L111" s="67">
        <f t="shared" si="27"/>
        <v>0</v>
      </c>
    </row>
    <row r="112" spans="1:12" ht="30" customHeight="1">
      <c r="A112" s="57">
        <v>125</v>
      </c>
      <c r="B112" s="174" t="s">
        <v>568</v>
      </c>
      <c r="C112" s="174"/>
      <c r="D112" s="174"/>
      <c r="E112" s="174"/>
      <c r="F112" s="174"/>
      <c r="G112" s="174"/>
      <c r="H112" s="68"/>
      <c r="I112" s="68">
        <f t="shared" si="24"/>
        <v>96</v>
      </c>
      <c r="J112" s="68">
        <f t="shared" si="25"/>
        <v>14</v>
      </c>
      <c r="K112" s="68">
        <f t="shared" si="26"/>
        <v>0</v>
      </c>
      <c r="L112" s="68">
        <f t="shared" si="27"/>
        <v>82</v>
      </c>
    </row>
    <row r="113" spans="1:12">
      <c r="A113" s="58"/>
      <c r="L113" s="133" t="s">
        <v>594</v>
      </c>
    </row>
    <row r="114" spans="1:12" ht="11.25" customHeight="1">
      <c r="A114" s="58"/>
      <c r="B114" s="176" t="s">
        <v>365</v>
      </c>
      <c r="C114" s="176"/>
      <c r="D114" s="176"/>
      <c r="E114" s="176"/>
      <c r="F114" s="176"/>
      <c r="G114" s="176"/>
      <c r="H114" s="176"/>
      <c r="I114" s="176"/>
      <c r="J114" s="176"/>
      <c r="K114" s="176"/>
      <c r="L114" s="176"/>
    </row>
    <row r="115" spans="1:12" ht="11.25" customHeight="1">
      <c r="A115" s="58"/>
      <c r="B115" s="176"/>
      <c r="C115" s="176"/>
      <c r="D115" s="176"/>
      <c r="E115" s="176"/>
      <c r="F115" s="176"/>
      <c r="G115" s="176"/>
      <c r="H115" s="176"/>
      <c r="I115" s="176"/>
      <c r="J115" s="176"/>
      <c r="K115" s="176"/>
      <c r="L115" s="176"/>
    </row>
    <row r="116" spans="1:12" ht="11.25" customHeight="1">
      <c r="A116" s="58"/>
      <c r="B116" s="176"/>
      <c r="C116" s="176"/>
      <c r="D116" s="176"/>
      <c r="E116" s="176"/>
      <c r="F116" s="176"/>
      <c r="G116" s="176"/>
      <c r="H116" s="176"/>
      <c r="I116" s="176"/>
      <c r="J116" s="176"/>
      <c r="K116" s="176"/>
      <c r="L116" s="176"/>
    </row>
    <row r="117" spans="1:12" ht="11.25" customHeight="1">
      <c r="B117" s="176"/>
      <c r="C117" s="176"/>
      <c r="D117" s="176"/>
      <c r="E117" s="176"/>
      <c r="F117" s="176"/>
      <c r="G117" s="176"/>
      <c r="H117" s="176"/>
      <c r="I117" s="176"/>
      <c r="J117" s="176"/>
      <c r="K117" s="176"/>
      <c r="L117" s="176"/>
    </row>
    <row r="118" spans="1:12" ht="11.25" customHeight="1">
      <c r="B118" s="6" t="s">
        <v>801</v>
      </c>
      <c r="C118" s="61"/>
      <c r="D118" s="61"/>
      <c r="E118" s="61"/>
      <c r="F118" s="61"/>
      <c r="G118" s="61"/>
      <c r="H118" s="61"/>
      <c r="I118" s="61"/>
      <c r="J118" s="61"/>
      <c r="K118" s="61"/>
      <c r="L118" s="61"/>
    </row>
    <row r="119" spans="1:12" ht="10.5" customHeight="1">
      <c r="B119" s="170" t="s">
        <v>366</v>
      </c>
      <c r="C119" s="170"/>
      <c r="D119" s="170"/>
      <c r="E119" s="170"/>
      <c r="F119" s="170"/>
      <c r="G119" s="170"/>
      <c r="H119" s="170"/>
      <c r="I119" s="170"/>
      <c r="J119" s="170"/>
      <c r="K119" s="170"/>
      <c r="L119" s="170"/>
    </row>
    <row r="120" spans="1:12" ht="10.5" customHeight="1">
      <c r="B120" s="170"/>
      <c r="C120" s="170"/>
      <c r="D120" s="170"/>
      <c r="E120" s="170"/>
      <c r="F120" s="170"/>
      <c r="G120" s="170"/>
      <c r="H120" s="170"/>
      <c r="I120" s="170"/>
      <c r="J120" s="170"/>
      <c r="K120" s="170"/>
      <c r="L120" s="170"/>
    </row>
    <row r="121" spans="1:12" ht="10.5" customHeight="1">
      <c r="B121" s="170"/>
      <c r="C121" s="170"/>
      <c r="D121" s="170"/>
      <c r="E121" s="170"/>
      <c r="F121" s="170"/>
      <c r="G121" s="170"/>
      <c r="H121" s="170"/>
      <c r="I121" s="170"/>
      <c r="J121" s="170"/>
      <c r="K121" s="170"/>
      <c r="L121" s="170"/>
    </row>
    <row r="122" spans="1:12">
      <c r="B122" s="6" t="s">
        <v>367</v>
      </c>
    </row>
  </sheetData>
  <sheetProtection sheet="1"/>
  <mergeCells count="112">
    <mergeCell ref="B101:G101"/>
    <mergeCell ref="B109:G109"/>
    <mergeCell ref="B99:G99"/>
    <mergeCell ref="B98:G98"/>
    <mergeCell ref="B103:G103"/>
    <mergeCell ref="B102:G102"/>
    <mergeCell ref="B105:G105"/>
    <mergeCell ref="B108:G108"/>
    <mergeCell ref="B107:G107"/>
    <mergeCell ref="B106:G106"/>
    <mergeCell ref="B12:G12"/>
    <mergeCell ref="B13:G13"/>
    <mergeCell ref="B14:G14"/>
    <mergeCell ref="B15:G15"/>
    <mergeCell ref="B8:G8"/>
    <mergeCell ref="B9:G9"/>
    <mergeCell ref="B10:G10"/>
    <mergeCell ref="B11:G11"/>
    <mergeCell ref="B20:G20"/>
    <mergeCell ref="B21:G21"/>
    <mergeCell ref="B22:G22"/>
    <mergeCell ref="B23:G23"/>
    <mergeCell ref="B16:G16"/>
    <mergeCell ref="B17:G17"/>
    <mergeCell ref="B18:G18"/>
    <mergeCell ref="B19:G19"/>
    <mergeCell ref="B28:G28"/>
    <mergeCell ref="B29:G29"/>
    <mergeCell ref="B30:G30"/>
    <mergeCell ref="B31:G31"/>
    <mergeCell ref="B24:G24"/>
    <mergeCell ref="B25:G25"/>
    <mergeCell ref="B26:G26"/>
    <mergeCell ref="B27:G27"/>
    <mergeCell ref="B36:G36"/>
    <mergeCell ref="B37:G37"/>
    <mergeCell ref="B38:G38"/>
    <mergeCell ref="B39:G39"/>
    <mergeCell ref="B32:G32"/>
    <mergeCell ref="B33:G33"/>
    <mergeCell ref="B34:G34"/>
    <mergeCell ref="B35:G35"/>
    <mergeCell ref="B44:G44"/>
    <mergeCell ref="B45:G45"/>
    <mergeCell ref="B46:G46"/>
    <mergeCell ref="B47:G47"/>
    <mergeCell ref="B40:G40"/>
    <mergeCell ref="B41:G41"/>
    <mergeCell ref="B42:G42"/>
    <mergeCell ref="B43:G43"/>
    <mergeCell ref="B52:G52"/>
    <mergeCell ref="B53:G53"/>
    <mergeCell ref="B54:G54"/>
    <mergeCell ref="B55:G55"/>
    <mergeCell ref="B48:G48"/>
    <mergeCell ref="B49:G49"/>
    <mergeCell ref="B50:G50"/>
    <mergeCell ref="B51:G51"/>
    <mergeCell ref="B60:G60"/>
    <mergeCell ref="B61:G61"/>
    <mergeCell ref="B62:G62"/>
    <mergeCell ref="B63:G63"/>
    <mergeCell ref="B56:G56"/>
    <mergeCell ref="B57:G57"/>
    <mergeCell ref="B58:G58"/>
    <mergeCell ref="B59:G59"/>
    <mergeCell ref="B76:G76"/>
    <mergeCell ref="B68:G68"/>
    <mergeCell ref="B69:G69"/>
    <mergeCell ref="B70:G70"/>
    <mergeCell ref="B71:G71"/>
    <mergeCell ref="B64:G64"/>
    <mergeCell ref="B65:G65"/>
    <mergeCell ref="B66:G66"/>
    <mergeCell ref="B67:G67"/>
    <mergeCell ref="I5:I6"/>
    <mergeCell ref="B87:G87"/>
    <mergeCell ref="B88:G88"/>
    <mergeCell ref="B89:G89"/>
    <mergeCell ref="B80:G80"/>
    <mergeCell ref="B81:G81"/>
    <mergeCell ref="B82:G82"/>
    <mergeCell ref="B83:G83"/>
    <mergeCell ref="B84:G84"/>
    <mergeCell ref="B85:G85"/>
    <mergeCell ref="C5:G5"/>
    <mergeCell ref="B90:G90"/>
    <mergeCell ref="B86:G86"/>
    <mergeCell ref="B77:G77"/>
    <mergeCell ref="B78:G78"/>
    <mergeCell ref="B79:G79"/>
    <mergeCell ref="B72:G72"/>
    <mergeCell ref="B73:G73"/>
    <mergeCell ref="B74:G74"/>
    <mergeCell ref="B75:G75"/>
    <mergeCell ref="B91:G91"/>
    <mergeCell ref="B92:G92"/>
    <mergeCell ref="B97:G97"/>
    <mergeCell ref="B93:G93"/>
    <mergeCell ref="B94:G94"/>
    <mergeCell ref="B95:G95"/>
    <mergeCell ref="B96:G96"/>
    <mergeCell ref="B119:L121"/>
    <mergeCell ref="J5:J6"/>
    <mergeCell ref="K5:K6"/>
    <mergeCell ref="L5:L6"/>
    <mergeCell ref="B100:G100"/>
    <mergeCell ref="B112:G112"/>
    <mergeCell ref="B111:G111"/>
    <mergeCell ref="B110:G110"/>
    <mergeCell ref="B104:G104"/>
    <mergeCell ref="B114:L117"/>
  </mergeCells>
  <phoneticPr fontId="2" type="noConversion"/>
  <dataValidations count="1">
    <dataValidation type="list" allowBlank="1" showInputMessage="1" showErrorMessage="1" sqref="C5:G5">
      <formula1>Quarter4</formula1>
    </dataValidation>
  </dataValidations>
  <pageMargins left="0.75" right="0.75" top="1" bottom="1" header="0.5" footer="0.5"/>
  <pageSetup paperSize="9" scale="71" orientation="landscape" r:id="rId1"/>
  <headerFooter alignWithMargins="0"/>
  <ignoredErrors>
    <ignoredError sqref="C4" unlockedFormula="1"/>
  </ignoredErrors>
</worksheet>
</file>

<file path=xl/worksheets/sheet12.xml><?xml version="1.0" encoding="utf-8"?>
<worksheet xmlns="http://schemas.openxmlformats.org/spreadsheetml/2006/main" xmlns:r="http://schemas.openxmlformats.org/officeDocument/2006/relationships">
  <sheetPr>
    <tabColor indexed="16"/>
  </sheetPr>
  <dimension ref="B2:G36"/>
  <sheetViews>
    <sheetView showGridLines="0" showRowColHeaders="0" workbookViewId="0"/>
  </sheetViews>
  <sheetFormatPr defaultRowHeight="12.75"/>
  <cols>
    <col min="1" max="1" width="3.7109375" style="3" customWidth="1"/>
    <col min="2" max="2" width="36.140625" style="3" customWidth="1"/>
    <col min="3" max="6" width="11.5703125" style="3" customWidth="1"/>
    <col min="7" max="7" width="9.140625" style="3"/>
    <col min="8" max="8" width="9.42578125" style="3" bestFit="1" customWidth="1"/>
    <col min="9" max="16384" width="9.140625" style="3"/>
  </cols>
  <sheetData>
    <row r="2" spans="2:7" ht="14.25">
      <c r="B2" s="99" t="s">
        <v>1116</v>
      </c>
    </row>
    <row r="3" spans="2:7">
      <c r="C3" s="6"/>
      <c r="D3" s="6"/>
      <c r="E3" s="6"/>
      <c r="F3" s="6"/>
    </row>
    <row r="4" spans="2:7">
      <c r="B4" s="181" t="s">
        <v>595</v>
      </c>
      <c r="C4" s="183" t="s">
        <v>1075</v>
      </c>
      <c r="D4" s="183"/>
      <c r="E4" s="183"/>
      <c r="F4" s="183"/>
    </row>
    <row r="5" spans="2:7">
      <c r="B5" s="182"/>
      <c r="C5" s="100" t="s">
        <v>115</v>
      </c>
      <c r="D5" s="101" t="s">
        <v>116</v>
      </c>
      <c r="E5" s="101" t="s">
        <v>117</v>
      </c>
      <c r="F5" s="101" t="s">
        <v>341</v>
      </c>
    </row>
    <row r="6" spans="2:7">
      <c r="B6" s="6" t="s">
        <v>1073</v>
      </c>
      <c r="C6" s="102">
        <v>16</v>
      </c>
      <c r="D6" s="102">
        <v>78</v>
      </c>
      <c r="E6" s="102">
        <v>26</v>
      </c>
      <c r="F6" s="102">
        <v>4</v>
      </c>
    </row>
    <row r="7" spans="2:7" ht="12.75" customHeight="1">
      <c r="B7" s="6" t="s">
        <v>784</v>
      </c>
      <c r="C7" s="102">
        <v>31</v>
      </c>
      <c r="D7" s="102">
        <v>178</v>
      </c>
      <c r="E7" s="102">
        <v>92</v>
      </c>
      <c r="F7" s="102">
        <v>13</v>
      </c>
      <c r="G7" s="6"/>
    </row>
    <row r="8" spans="2:7">
      <c r="B8" s="6" t="s">
        <v>1082</v>
      </c>
      <c r="C8" s="102">
        <v>32</v>
      </c>
      <c r="D8" s="102">
        <v>178</v>
      </c>
      <c r="E8" s="102">
        <v>94</v>
      </c>
      <c r="F8" s="102">
        <v>14</v>
      </c>
    </row>
    <row r="9" spans="2:7">
      <c r="B9" s="6" t="s">
        <v>1111</v>
      </c>
      <c r="C9" s="102">
        <v>43</v>
      </c>
      <c r="D9" s="102">
        <v>208</v>
      </c>
      <c r="E9" s="102">
        <v>54</v>
      </c>
      <c r="F9" s="102">
        <v>13</v>
      </c>
    </row>
    <row r="10" spans="2:7">
      <c r="B10" s="103"/>
      <c r="C10" s="103"/>
      <c r="D10" s="103"/>
      <c r="E10" s="103"/>
      <c r="F10" s="104" t="s">
        <v>594</v>
      </c>
    </row>
    <row r="11" spans="2:7">
      <c r="B11" s="124" t="s">
        <v>1076</v>
      </c>
      <c r="C11" s="106" t="s">
        <v>115</v>
      </c>
      <c r="D11" s="106" t="s">
        <v>116</v>
      </c>
      <c r="E11" s="106" t="s">
        <v>117</v>
      </c>
      <c r="F11" s="106" t="s">
        <v>341</v>
      </c>
    </row>
    <row r="12" spans="2:7">
      <c r="B12" s="107"/>
      <c r="C12" s="108"/>
      <c r="D12" s="108"/>
      <c r="E12" s="108"/>
      <c r="F12" s="108"/>
    </row>
    <row r="13" spans="2:7">
      <c r="B13" s="107"/>
      <c r="C13" s="108"/>
      <c r="D13" s="108"/>
      <c r="E13" s="108"/>
      <c r="F13" s="108"/>
    </row>
    <row r="14" spans="2:7">
      <c r="B14" s="107"/>
      <c r="C14" s="108"/>
      <c r="D14" s="108"/>
      <c r="E14" s="108"/>
      <c r="F14" s="108"/>
    </row>
    <row r="15" spans="2:7">
      <c r="B15" s="107"/>
      <c r="C15" s="108"/>
      <c r="D15" s="108"/>
      <c r="E15" s="108"/>
      <c r="F15" s="108"/>
    </row>
    <row r="16" spans="2:7">
      <c r="B16" s="181" t="s">
        <v>595</v>
      </c>
      <c r="C16" s="183" t="s">
        <v>444</v>
      </c>
      <c r="D16" s="183"/>
      <c r="E16" s="183"/>
      <c r="F16" s="183"/>
    </row>
    <row r="17" spans="2:6">
      <c r="B17" s="182"/>
      <c r="C17" s="100" t="s">
        <v>115</v>
      </c>
      <c r="D17" s="101" t="s">
        <v>116</v>
      </c>
      <c r="E17" s="101" t="s">
        <v>117</v>
      </c>
      <c r="F17" s="101" t="s">
        <v>341</v>
      </c>
    </row>
    <row r="18" spans="2:6">
      <c r="B18" s="6" t="s">
        <v>1073</v>
      </c>
      <c r="C18" s="102">
        <v>13</v>
      </c>
      <c r="D18" s="102">
        <v>63</v>
      </c>
      <c r="E18" s="102">
        <v>21</v>
      </c>
      <c r="F18" s="102">
        <v>3</v>
      </c>
    </row>
    <row r="19" spans="2:6">
      <c r="B19" s="6" t="s">
        <v>784</v>
      </c>
      <c r="C19" s="102">
        <v>10</v>
      </c>
      <c r="D19" s="102">
        <v>57</v>
      </c>
      <c r="E19" s="102">
        <v>29</v>
      </c>
      <c r="F19" s="102">
        <v>4</v>
      </c>
    </row>
    <row r="20" spans="2:6">
      <c r="B20" s="6" t="s">
        <v>445</v>
      </c>
      <c r="C20" s="102">
        <v>10</v>
      </c>
      <c r="D20" s="102">
        <v>56</v>
      </c>
      <c r="E20" s="102">
        <v>30</v>
      </c>
      <c r="F20" s="102">
        <v>4</v>
      </c>
    </row>
    <row r="21" spans="2:6">
      <c r="B21" s="6" t="s">
        <v>1111</v>
      </c>
      <c r="C21" s="102">
        <v>14</v>
      </c>
      <c r="D21" s="102">
        <v>65</v>
      </c>
      <c r="E21" s="102">
        <v>17</v>
      </c>
      <c r="F21" s="102">
        <v>4</v>
      </c>
    </row>
    <row r="29" spans="2:6">
      <c r="B29" s="6" t="s">
        <v>649</v>
      </c>
    </row>
    <row r="34" spans="2:2">
      <c r="B34" s="115" t="s">
        <v>1077</v>
      </c>
    </row>
    <row r="35" spans="2:2">
      <c r="B35" s="113" t="s">
        <v>1078</v>
      </c>
    </row>
    <row r="36" spans="2:2">
      <c r="B36" s="113" t="s">
        <v>1114</v>
      </c>
    </row>
  </sheetData>
  <sheetProtection sheet="1"/>
  <mergeCells count="4">
    <mergeCell ref="B4:B5"/>
    <mergeCell ref="C4:F4"/>
    <mergeCell ref="B16:B17"/>
    <mergeCell ref="C16:F16"/>
  </mergeCells>
  <pageMargins left="0.75" right="0.75" top="1" bottom="1" header="0.5" footer="0.5"/>
  <pageSetup paperSize="9" scale="80" fitToHeight="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tabColor indexed="16"/>
    <pageSetUpPr fitToPage="1"/>
  </sheetPr>
  <dimension ref="B2:H33"/>
  <sheetViews>
    <sheetView showGridLines="0" showRowColHeaders="0" workbookViewId="0"/>
  </sheetViews>
  <sheetFormatPr defaultRowHeight="12.75"/>
  <cols>
    <col min="1" max="1" width="3.7109375" style="3" customWidth="1"/>
    <col min="2" max="2" width="36.140625" style="3" customWidth="1"/>
    <col min="3" max="6" width="11.5703125" style="3" customWidth="1"/>
    <col min="7" max="7" width="11.5703125" style="13" customWidth="1"/>
    <col min="8" max="8" width="9.140625" style="3"/>
    <col min="9" max="9" width="9.42578125" style="3" bestFit="1" customWidth="1"/>
    <col min="10" max="16384" width="9.140625" style="3"/>
  </cols>
  <sheetData>
    <row r="2" spans="2:8" ht="14.25">
      <c r="B2" s="99" t="s">
        <v>1117</v>
      </c>
    </row>
    <row r="3" spans="2:8">
      <c r="C3" s="6"/>
      <c r="D3" s="6"/>
      <c r="E3" s="6"/>
      <c r="F3" s="6"/>
    </row>
    <row r="4" spans="2:8">
      <c r="B4" s="181" t="s">
        <v>595</v>
      </c>
      <c r="C4" s="183" t="s">
        <v>1074</v>
      </c>
      <c r="D4" s="183"/>
      <c r="E4" s="183"/>
      <c r="F4" s="183"/>
      <c r="G4" s="183"/>
    </row>
    <row r="5" spans="2:8">
      <c r="B5" s="182"/>
      <c r="C5" s="100">
        <v>1</v>
      </c>
      <c r="D5" s="101" t="s">
        <v>86</v>
      </c>
      <c r="E5" s="101" t="s">
        <v>87</v>
      </c>
      <c r="F5" s="101" t="s">
        <v>88</v>
      </c>
      <c r="G5" s="109" t="s">
        <v>91</v>
      </c>
    </row>
    <row r="6" spans="2:8">
      <c r="B6" s="6" t="s">
        <v>1073</v>
      </c>
      <c r="C6" s="102">
        <v>69</v>
      </c>
      <c r="D6" s="102">
        <v>47</v>
      </c>
      <c r="E6" s="102">
        <v>8</v>
      </c>
      <c r="F6" s="102"/>
      <c r="G6" s="110"/>
    </row>
    <row r="7" spans="2:8">
      <c r="B7" s="6" t="s">
        <v>784</v>
      </c>
      <c r="C7" s="102">
        <v>140</v>
      </c>
      <c r="D7" s="102">
        <v>139</v>
      </c>
      <c r="E7" s="102">
        <v>33</v>
      </c>
      <c r="F7" s="102"/>
      <c r="G7" s="110">
        <v>2</v>
      </c>
      <c r="H7" s="6"/>
    </row>
    <row r="8" spans="2:8">
      <c r="B8" s="6" t="s">
        <v>445</v>
      </c>
      <c r="C8" s="102">
        <v>115</v>
      </c>
      <c r="D8" s="102">
        <v>159</v>
      </c>
      <c r="E8" s="102">
        <v>36</v>
      </c>
      <c r="F8" s="102">
        <v>9</v>
      </c>
      <c r="G8" s="110"/>
    </row>
    <row r="9" spans="2:8">
      <c r="B9" s="6" t="s">
        <v>1111</v>
      </c>
      <c r="C9" s="102">
        <v>126</v>
      </c>
      <c r="D9" s="102">
        <v>160</v>
      </c>
      <c r="E9" s="102">
        <v>28</v>
      </c>
      <c r="F9" s="102">
        <v>4</v>
      </c>
      <c r="G9" s="110"/>
    </row>
    <row r="10" spans="2:8">
      <c r="B10" s="103"/>
      <c r="C10" s="103"/>
      <c r="D10" s="103"/>
      <c r="E10" s="103"/>
      <c r="F10" s="184" t="s">
        <v>594</v>
      </c>
      <c r="G10" s="184"/>
    </row>
    <row r="11" spans="2:8">
      <c r="B11" s="105"/>
      <c r="C11" s="106" t="s">
        <v>115</v>
      </c>
      <c r="D11" s="106" t="s">
        <v>116</v>
      </c>
      <c r="E11" s="106" t="s">
        <v>117</v>
      </c>
      <c r="F11" s="106" t="s">
        <v>341</v>
      </c>
      <c r="G11" s="111" t="s">
        <v>342</v>
      </c>
    </row>
    <row r="12" spans="2:8">
      <c r="B12" s="107" t="str">
        <f>B7 &amp; " ("&amp;ROUND(G7, 0)&amp;")"</f>
        <v>1 September 2010 - 31 August 2011 (314) (2)</v>
      </c>
      <c r="C12" s="108">
        <f>100*C7/$G7</f>
        <v>7000</v>
      </c>
      <c r="D12" s="108">
        <f>100*D7/$G7</f>
        <v>6950</v>
      </c>
      <c r="E12" s="108">
        <f>100*E7/$G7</f>
        <v>1650</v>
      </c>
      <c r="F12" s="108">
        <f>100*F7/$G7</f>
        <v>0</v>
      </c>
      <c r="G12" s="105"/>
    </row>
    <row r="13" spans="2:8">
      <c r="B13" s="107" t="e">
        <f>#REF! &amp; " ("&amp;ROUND(#REF!, 0)&amp;")"</f>
        <v>#REF!</v>
      </c>
      <c r="C13" s="108" t="e">
        <f>100*#REF!/#REF!</f>
        <v>#REF!</v>
      </c>
      <c r="D13" s="108" t="e">
        <f>100*#REF!/#REF!</f>
        <v>#REF!</v>
      </c>
      <c r="E13" s="108" t="e">
        <f>100*#REF!/#REF!</f>
        <v>#REF!</v>
      </c>
      <c r="F13" s="108" t="e">
        <f>100*#REF!/#REF!</f>
        <v>#REF!</v>
      </c>
      <c r="G13" s="105"/>
    </row>
    <row r="14" spans="2:8">
      <c r="B14" s="107" t="e">
        <f>#REF! &amp; " ("&amp;ROUND(#REF!, 0)&amp;")"</f>
        <v>#REF!</v>
      </c>
      <c r="C14" s="108" t="e">
        <f>100*#REF!/#REF!</f>
        <v>#REF!</v>
      </c>
      <c r="D14" s="108" t="e">
        <f>100*#REF!/#REF!</f>
        <v>#REF!</v>
      </c>
      <c r="E14" s="108" t="e">
        <f>100*#REF!/#REF!</f>
        <v>#REF!</v>
      </c>
      <c r="F14" s="108" t="e">
        <f>100*#REF!/#REF!</f>
        <v>#REF!</v>
      </c>
      <c r="G14" s="105"/>
    </row>
    <row r="15" spans="2:8">
      <c r="B15" s="107"/>
      <c r="C15" s="108"/>
      <c r="D15" s="108"/>
      <c r="E15" s="108"/>
      <c r="F15" s="108"/>
      <c r="G15" s="105"/>
    </row>
    <row r="16" spans="2:8">
      <c r="B16" s="107"/>
      <c r="C16" s="108"/>
      <c r="D16" s="108"/>
      <c r="E16" s="108"/>
      <c r="F16" s="108"/>
      <c r="G16" s="105"/>
    </row>
    <row r="17" spans="2:7">
      <c r="B17" s="181" t="s">
        <v>595</v>
      </c>
      <c r="C17" s="183" t="s">
        <v>92</v>
      </c>
      <c r="D17" s="183"/>
      <c r="E17" s="183"/>
      <c r="F17" s="183"/>
      <c r="G17" s="183"/>
    </row>
    <row r="18" spans="2:7">
      <c r="B18" s="182"/>
      <c r="C18" s="100">
        <v>1</v>
      </c>
      <c r="D18" s="101" t="s">
        <v>86</v>
      </c>
      <c r="E18" s="101" t="s">
        <v>87</v>
      </c>
      <c r="F18" s="101" t="s">
        <v>88</v>
      </c>
      <c r="G18" s="109" t="s">
        <v>91</v>
      </c>
    </row>
    <row r="19" spans="2:7">
      <c r="B19" s="6" t="s">
        <v>1073</v>
      </c>
      <c r="C19" s="102">
        <v>56</v>
      </c>
      <c r="D19" s="102">
        <v>38</v>
      </c>
      <c r="E19" s="102">
        <v>6</v>
      </c>
      <c r="F19" s="102"/>
      <c r="G19" s="110"/>
    </row>
    <row r="20" spans="2:7">
      <c r="B20" s="6" t="s">
        <v>784</v>
      </c>
      <c r="C20" s="102">
        <v>45</v>
      </c>
      <c r="D20" s="102">
        <v>44</v>
      </c>
      <c r="E20" s="102">
        <v>11</v>
      </c>
      <c r="F20" s="102"/>
      <c r="G20" s="110">
        <v>1</v>
      </c>
    </row>
    <row r="21" spans="2:7">
      <c r="B21" s="6" t="s">
        <v>445</v>
      </c>
      <c r="C21" s="102">
        <v>36</v>
      </c>
      <c r="D21" s="102">
        <v>50</v>
      </c>
      <c r="E21" s="102">
        <v>11</v>
      </c>
      <c r="F21" s="102">
        <v>3</v>
      </c>
      <c r="G21" s="110"/>
    </row>
    <row r="22" spans="2:7">
      <c r="B22" s="6" t="s">
        <v>1111</v>
      </c>
      <c r="C22" s="102">
        <v>40</v>
      </c>
      <c r="D22" s="102">
        <v>50</v>
      </c>
      <c r="E22" s="102">
        <v>9</v>
      </c>
      <c r="F22" s="102">
        <v>4</v>
      </c>
      <c r="G22" s="110"/>
    </row>
    <row r="29" spans="2:7">
      <c r="B29" s="6"/>
    </row>
    <row r="31" spans="2:7">
      <c r="B31" s="115" t="s">
        <v>799</v>
      </c>
    </row>
    <row r="32" spans="2:7">
      <c r="B32" s="113" t="s">
        <v>800</v>
      </c>
    </row>
    <row r="33" spans="2:2">
      <c r="B33" s="113" t="s">
        <v>1115</v>
      </c>
    </row>
  </sheetData>
  <sheetProtection sheet="1"/>
  <mergeCells count="5">
    <mergeCell ref="B4:B5"/>
    <mergeCell ref="C4:G4"/>
    <mergeCell ref="F10:G10"/>
    <mergeCell ref="B17:B18"/>
    <mergeCell ref="C17:G17"/>
  </mergeCells>
  <pageMargins left="0.75" right="0.75" top="1" bottom="1" header="0.5" footer="0.5"/>
  <pageSetup paperSize="9" scale="8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3" enableFormatConditionsCalculation="0">
    <tabColor indexed="62"/>
  </sheetPr>
  <dimension ref="A1:W14"/>
  <sheetViews>
    <sheetView showGridLines="0" showRowColHeaders="0" zoomScaleNormal="90" workbookViewId="0"/>
  </sheetViews>
  <sheetFormatPr defaultRowHeight="15"/>
  <cols>
    <col min="1" max="1" width="3.7109375" style="20" customWidth="1"/>
    <col min="2" max="11" width="9.140625" style="20"/>
    <col min="12" max="12" width="45.42578125" style="20" customWidth="1"/>
    <col min="13" max="13" width="20" style="20" customWidth="1"/>
    <col min="14" max="16384" width="9.140625" style="20"/>
  </cols>
  <sheetData>
    <row r="1" spans="1:23">
      <c r="A1" s="3"/>
    </row>
    <row r="2" spans="1:23">
      <c r="B2" s="95" t="s">
        <v>765</v>
      </c>
      <c r="C2" s="96"/>
      <c r="D2" s="96"/>
      <c r="E2" s="96"/>
      <c r="F2" s="96"/>
      <c r="G2" s="96"/>
      <c r="H2" s="96"/>
      <c r="I2" s="96"/>
      <c r="J2" s="96"/>
      <c r="K2" s="96"/>
      <c r="L2" s="96"/>
      <c r="M2" s="96"/>
      <c r="N2" s="96"/>
      <c r="O2" s="96"/>
      <c r="P2" s="96"/>
      <c r="Q2" s="96"/>
      <c r="R2" s="96"/>
      <c r="S2" s="96"/>
      <c r="T2" s="96"/>
      <c r="U2" s="96"/>
      <c r="V2" s="96"/>
    </row>
    <row r="3" spans="1:23">
      <c r="B3" s="96"/>
      <c r="C3" s="96"/>
      <c r="D3" s="96"/>
      <c r="E3" s="96"/>
      <c r="F3" s="96"/>
      <c r="G3" s="96"/>
      <c r="H3" s="96"/>
      <c r="I3" s="96"/>
      <c r="J3" s="96"/>
      <c r="K3" s="96"/>
      <c r="L3" s="96"/>
      <c r="M3" s="96"/>
      <c r="N3" s="96"/>
      <c r="O3" s="96"/>
      <c r="P3" s="96"/>
      <c r="Q3" s="96"/>
      <c r="R3" s="96"/>
      <c r="S3" s="96"/>
      <c r="T3" s="96"/>
      <c r="U3" s="96"/>
      <c r="V3" s="96"/>
    </row>
    <row r="4" spans="1:23">
      <c r="B4" s="95" t="s">
        <v>433</v>
      </c>
      <c r="C4" s="96"/>
      <c r="D4" s="96"/>
      <c r="E4" s="96"/>
      <c r="F4" s="96"/>
      <c r="G4" s="96"/>
      <c r="H4" s="96"/>
      <c r="I4" s="96"/>
      <c r="J4" s="96"/>
      <c r="K4" s="96"/>
      <c r="L4" s="96"/>
      <c r="M4" s="96"/>
      <c r="N4" s="96"/>
      <c r="O4" s="96"/>
      <c r="P4" s="96"/>
      <c r="Q4" s="96"/>
      <c r="R4" s="96"/>
      <c r="S4" s="96"/>
      <c r="T4" s="96"/>
      <c r="U4" s="96"/>
      <c r="V4" s="96"/>
    </row>
    <row r="5" spans="1:23">
      <c r="B5" s="96"/>
      <c r="C5" s="96"/>
      <c r="D5" s="96"/>
      <c r="E5" s="96"/>
      <c r="F5" s="96"/>
      <c r="G5" s="96"/>
      <c r="H5" s="96"/>
      <c r="I5" s="96"/>
      <c r="J5" s="96"/>
      <c r="K5" s="96"/>
      <c r="L5" s="96"/>
      <c r="M5" s="96"/>
      <c r="N5" s="96"/>
      <c r="O5" s="96"/>
      <c r="P5" s="96"/>
      <c r="Q5" s="96"/>
      <c r="R5" s="96"/>
      <c r="S5" s="96"/>
      <c r="T5" s="96"/>
      <c r="U5" s="96"/>
      <c r="V5" s="96"/>
    </row>
    <row r="6" spans="1:23" ht="15" customHeight="1">
      <c r="B6" s="140" t="s">
        <v>927</v>
      </c>
      <c r="C6" s="140"/>
      <c r="D6" s="140"/>
      <c r="E6" s="140"/>
      <c r="F6" s="140"/>
      <c r="G6" s="140"/>
      <c r="H6" s="140"/>
      <c r="I6" s="140"/>
      <c r="J6" s="140"/>
      <c r="K6" s="140"/>
      <c r="L6" s="140"/>
      <c r="M6" s="140"/>
      <c r="N6" s="140"/>
      <c r="O6" s="97"/>
      <c r="P6" s="97"/>
      <c r="Q6" s="97"/>
      <c r="R6" s="97"/>
      <c r="S6" s="97"/>
      <c r="T6" s="97"/>
      <c r="U6" s="97"/>
      <c r="V6" s="97"/>
    </row>
    <row r="7" spans="1:23" ht="15" customHeight="1">
      <c r="B7" s="141" t="s">
        <v>928</v>
      </c>
      <c r="C7" s="141"/>
      <c r="D7" s="141"/>
      <c r="E7" s="141"/>
      <c r="F7" s="141"/>
      <c r="G7" s="141"/>
      <c r="H7" s="141"/>
      <c r="I7" s="141"/>
      <c r="J7" s="141"/>
      <c r="K7" s="141"/>
      <c r="L7" s="141"/>
      <c r="M7" s="141"/>
      <c r="N7" s="141"/>
      <c r="O7" s="74"/>
      <c r="P7" s="74"/>
      <c r="Q7" s="74"/>
      <c r="R7" s="74"/>
      <c r="S7" s="72"/>
      <c r="T7" s="72"/>
      <c r="U7" s="72"/>
      <c r="V7" s="72"/>
    </row>
    <row r="8" spans="1:23" ht="15" customHeight="1">
      <c r="B8" s="141" t="s">
        <v>929</v>
      </c>
      <c r="C8" s="141"/>
      <c r="D8" s="141"/>
      <c r="E8" s="141"/>
      <c r="F8" s="141"/>
      <c r="G8" s="141"/>
      <c r="H8" s="141"/>
      <c r="I8" s="141"/>
      <c r="J8" s="141"/>
      <c r="K8" s="141"/>
      <c r="L8" s="141"/>
      <c r="M8" s="141"/>
      <c r="N8" s="141"/>
      <c r="O8" s="141"/>
      <c r="P8" s="141"/>
      <c r="Q8" s="141"/>
      <c r="R8" s="141"/>
      <c r="S8" s="74"/>
      <c r="T8" s="74"/>
      <c r="U8" s="74"/>
      <c r="V8" s="74"/>
      <c r="W8" s="21"/>
    </row>
    <row r="9" spans="1:23" ht="15" customHeight="1">
      <c r="B9" s="141" t="s">
        <v>1113</v>
      </c>
      <c r="C9" s="141"/>
      <c r="D9" s="141"/>
      <c r="E9" s="141"/>
      <c r="F9" s="141"/>
      <c r="G9" s="141"/>
      <c r="H9" s="141"/>
      <c r="I9" s="141"/>
      <c r="J9" s="141"/>
      <c r="K9" s="141"/>
      <c r="L9" s="141"/>
      <c r="M9" s="74"/>
      <c r="N9" s="74"/>
      <c r="O9" s="73"/>
      <c r="P9" s="73"/>
      <c r="Q9" s="72"/>
      <c r="R9" s="74"/>
      <c r="S9" s="72"/>
      <c r="T9" s="72"/>
      <c r="U9" s="72"/>
      <c r="V9" s="72"/>
    </row>
    <row r="10" spans="1:23" ht="15" customHeight="1">
      <c r="B10" s="73"/>
      <c r="C10" s="73"/>
      <c r="D10" s="73"/>
      <c r="E10" s="73"/>
      <c r="F10" s="73"/>
      <c r="G10" s="73"/>
      <c r="H10" s="73"/>
      <c r="I10" s="73"/>
      <c r="J10" s="73"/>
      <c r="K10" s="73"/>
      <c r="L10" s="73"/>
      <c r="M10" s="73"/>
      <c r="N10" s="73"/>
      <c r="O10" s="74"/>
      <c r="P10" s="73"/>
      <c r="Q10" s="72"/>
      <c r="R10" s="72"/>
      <c r="S10" s="74"/>
      <c r="T10" s="74"/>
      <c r="U10" s="74"/>
      <c r="V10" s="74"/>
    </row>
    <row r="11" spans="1:23" ht="15" customHeight="1">
      <c r="B11" s="144" t="s">
        <v>93</v>
      </c>
      <c r="C11" s="144"/>
      <c r="D11" s="144"/>
      <c r="E11" s="144"/>
      <c r="F11" s="144"/>
      <c r="G11" s="144"/>
      <c r="H11" s="96"/>
      <c r="I11" s="96"/>
      <c r="J11" s="96"/>
      <c r="K11" s="96"/>
      <c r="L11" s="96"/>
      <c r="M11" s="96"/>
      <c r="N11" s="96"/>
      <c r="O11" s="73"/>
      <c r="P11" s="73"/>
      <c r="Q11" s="73"/>
      <c r="R11" s="72"/>
      <c r="S11" s="72"/>
      <c r="T11" s="72"/>
      <c r="U11" s="72"/>
      <c r="V11" s="72"/>
    </row>
    <row r="12" spans="1:23" ht="15" customHeight="1">
      <c r="B12" s="143"/>
      <c r="C12" s="143"/>
      <c r="D12" s="143"/>
      <c r="E12" s="143"/>
      <c r="F12" s="143"/>
      <c r="G12" s="143"/>
      <c r="H12" s="143"/>
      <c r="I12" s="72"/>
      <c r="J12" s="72"/>
      <c r="K12" s="72"/>
      <c r="L12" s="72"/>
      <c r="M12" s="72"/>
      <c r="N12" s="72"/>
      <c r="O12" s="72"/>
      <c r="P12" s="72"/>
      <c r="Q12" s="72"/>
      <c r="R12" s="73"/>
      <c r="S12" s="72"/>
      <c r="T12" s="72"/>
      <c r="U12" s="72"/>
      <c r="V12" s="72"/>
    </row>
    <row r="13" spans="1:23" ht="15" customHeight="1">
      <c r="B13" s="142" t="s">
        <v>930</v>
      </c>
      <c r="C13" s="142"/>
      <c r="D13" s="142"/>
      <c r="E13" s="142"/>
      <c r="F13" s="142"/>
      <c r="G13" s="142"/>
      <c r="H13" s="142"/>
      <c r="I13" s="142"/>
      <c r="J13" s="142"/>
      <c r="K13" s="142"/>
      <c r="L13" s="142"/>
      <c r="M13" s="142"/>
      <c r="N13" s="72"/>
      <c r="O13" s="72"/>
      <c r="P13" s="72"/>
      <c r="Q13" s="72"/>
      <c r="R13" s="72"/>
      <c r="S13" s="72"/>
      <c r="T13" s="72"/>
      <c r="U13" s="72"/>
      <c r="V13" s="72"/>
    </row>
    <row r="14" spans="1:23" ht="15" customHeight="1">
      <c r="B14" s="142" t="s">
        <v>931</v>
      </c>
      <c r="C14" s="142"/>
      <c r="D14" s="142"/>
      <c r="E14" s="142"/>
      <c r="F14" s="142"/>
      <c r="G14" s="142"/>
      <c r="H14" s="142"/>
      <c r="I14" s="142"/>
      <c r="J14" s="142"/>
      <c r="K14" s="142"/>
      <c r="L14" s="142"/>
      <c r="M14" s="142"/>
      <c r="N14" s="142"/>
      <c r="O14" s="142"/>
      <c r="P14" s="72"/>
      <c r="Q14" s="72"/>
      <c r="R14" s="72"/>
      <c r="S14" s="72"/>
      <c r="T14" s="72"/>
      <c r="U14" s="72"/>
      <c r="V14" s="72"/>
    </row>
  </sheetData>
  <sheetProtection sheet="1"/>
  <mergeCells count="8">
    <mergeCell ref="B6:N6"/>
    <mergeCell ref="B7:N7"/>
    <mergeCell ref="B8:R8"/>
    <mergeCell ref="B9:L9"/>
    <mergeCell ref="B13:M13"/>
    <mergeCell ref="B14:O14"/>
    <mergeCell ref="B12:H12"/>
    <mergeCell ref="B11:G11"/>
  </mergeCells>
  <phoneticPr fontId="2" type="noConversion"/>
  <hyperlinks>
    <hyperlink ref="B6:E6" location="'Table 1'!A1" display="Table 1: All inspection activity, Q4 2010/11"/>
    <hyperlink ref="B6:I6" location="'Table 1'!A1" display="Table 1: All inspection activity, Q4 2009/10 and monthly breakdown"/>
    <hyperlink ref="B6:V6" location="'Table 1'!E4" display="Table 1: Number non-association independent school inspections carried out between 1 April 2011 - 30 June 2011 by type (provisional)"/>
    <hyperlink ref="O8:V8" location="'Table 2'!A1" display="'Table 2'!A1"/>
    <hyperlink ref="B10:V10" location="'Table 3a'!C5" display="Table 3a: Overall performance on compliance with regulatory requirements for non-association independent schools inspected between 1 April 2011 - 30 June 2011 by type (provisional)"/>
    <hyperlink ref="B13" location="'Chart 1'!A1" display="Chart 1: Section 162A inspection outcomes for non-association independent schools inspected between 1 September 2008 - 30 June 2011"/>
    <hyperlink ref="B14" location="'Chart 2'!A1" display="Chart 2: Overall performance on compliance with regulations by non-association independent schools inspected between 1 September 2004 - 30 June 2011"/>
    <hyperlink ref="B10:O10" location="'Table 3b'!C5" display="Table 3b: Compliance with regulatory requirements for non-association independent schools inspected (provisional)"/>
    <hyperlink ref="B7" location="'Table 2'!C5" display="Table 2: Section 162A inspection outcomes of non-association independent schools inspected between 1 April 2011 - 30 June 2011 (provisional)"/>
    <hyperlink ref="B8" location="'Table 3a'!C5" display="Table 3a: Overall performance on compliance with regulatory requirements for non-association independent schools inspected between 1 April 2011 - 30 June 2011 by type (provisional)"/>
    <hyperlink ref="B9" location="'Table 3b'!C5" display="Table 3b: Compliance with regulatory requirements for non-association independent schools inspected (provisional)"/>
    <hyperlink ref="B6:N6" location="'Table 1'!E4" display="Table 1: Number of non-association independent school inspections carried out between 1 April 2011 - 30 June 2011 by type (provisional)"/>
  </hyperlinks>
  <pageMargins left="0.75" right="0.75" top="1" bottom="1" header="0.5" footer="0.5"/>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62"/>
  </sheetPr>
  <dimension ref="A1:G17"/>
  <sheetViews>
    <sheetView workbookViewId="0"/>
  </sheetViews>
  <sheetFormatPr defaultRowHeight="12.75"/>
  <cols>
    <col min="1" max="1" width="28" style="46" bestFit="1" customWidth="1"/>
    <col min="2" max="3" width="24.85546875" style="46" customWidth="1"/>
    <col min="4" max="4" width="26.85546875" style="46" bestFit="1" customWidth="1"/>
    <col min="5" max="5" width="5.85546875" style="46" customWidth="1"/>
    <col min="6" max="6" width="24.85546875" style="46" customWidth="1"/>
    <col min="7" max="7" width="11.42578125" style="46" customWidth="1"/>
    <col min="8" max="16384" width="9.140625" style="46"/>
  </cols>
  <sheetData>
    <row r="1" spans="1:7">
      <c r="A1" s="52" t="s">
        <v>129</v>
      </c>
      <c r="B1" s="52" t="s">
        <v>127</v>
      </c>
      <c r="C1" s="52" t="s">
        <v>128</v>
      </c>
      <c r="D1" s="52" t="s">
        <v>932</v>
      </c>
      <c r="E1" s="52"/>
      <c r="F1" s="52" t="s">
        <v>131</v>
      </c>
    </row>
    <row r="2" spans="1:7">
      <c r="A2" s="44" t="s">
        <v>130</v>
      </c>
      <c r="B2" s="44" t="s">
        <v>779</v>
      </c>
      <c r="C2" s="44" t="s">
        <v>122</v>
      </c>
      <c r="D2" s="44" t="s">
        <v>123</v>
      </c>
      <c r="E2" s="44"/>
      <c r="F2" s="44" t="str">
        <f>current_quarter</f>
        <v>1 April 2011 - 30 June 2011</v>
      </c>
      <c r="G2" s="45" t="s">
        <v>2</v>
      </c>
    </row>
    <row r="3" spans="1:7">
      <c r="A3" s="48" t="str">
        <f>"October 2011"</f>
        <v>October 2011</v>
      </c>
      <c r="B3" s="47" t="s">
        <v>780</v>
      </c>
      <c r="C3" s="48" t="str">
        <f>"July 2011"</f>
        <v>July 2011</v>
      </c>
      <c r="D3" s="48" t="str">
        <f>"October 2011"</f>
        <v>October 2011</v>
      </c>
      <c r="E3" s="44"/>
      <c r="F3" s="47" t="str">
        <f>B3</f>
        <v>April 2011</v>
      </c>
      <c r="G3" s="45" t="s">
        <v>124</v>
      </c>
    </row>
    <row r="4" spans="1:7">
      <c r="A4" s="48" t="str">
        <f>"November 2011"</f>
        <v>November 2011</v>
      </c>
      <c r="B4" s="47" t="s">
        <v>781</v>
      </c>
      <c r="C4" s="48" t="str">
        <f>"August 2011"</f>
        <v>August 2011</v>
      </c>
      <c r="D4" s="48" t="str">
        <f>"November 2011"</f>
        <v>November 2011</v>
      </c>
      <c r="E4" s="44"/>
      <c r="F4" s="47" t="str">
        <f>B4</f>
        <v>May 2011</v>
      </c>
      <c r="G4" s="45" t="s">
        <v>125</v>
      </c>
    </row>
    <row r="5" spans="1:7">
      <c r="A5" s="48" t="str">
        <f>"December 2011"</f>
        <v>December 2011</v>
      </c>
      <c r="B5" s="47" t="s">
        <v>782</v>
      </c>
      <c r="C5" s="48" t="str">
        <f>"September 2011"</f>
        <v>September 2011</v>
      </c>
      <c r="D5" s="48" t="str">
        <f>"December 2011"</f>
        <v>December 2011</v>
      </c>
      <c r="E5" s="44"/>
      <c r="F5" s="47" t="str">
        <f>B5</f>
        <v>June 2011</v>
      </c>
      <c r="G5" s="45" t="s">
        <v>126</v>
      </c>
    </row>
    <row r="6" spans="1:7">
      <c r="A6" s="44"/>
      <c r="B6" s="44"/>
      <c r="C6" s="44"/>
      <c r="D6" s="44"/>
      <c r="E6" s="44"/>
      <c r="F6" s="44" t="str">
        <f>C2</f>
        <v>1 July - 30 September 2011</v>
      </c>
      <c r="G6" s="45" t="s">
        <v>2</v>
      </c>
    </row>
    <row r="7" spans="1:7">
      <c r="B7" s="44"/>
      <c r="C7" s="44"/>
      <c r="D7" s="44"/>
      <c r="E7" s="44"/>
      <c r="F7" s="48" t="str">
        <f>C3</f>
        <v>July 2011</v>
      </c>
      <c r="G7" s="45" t="s">
        <v>124</v>
      </c>
    </row>
    <row r="8" spans="1:7">
      <c r="B8" s="44"/>
      <c r="C8" s="44"/>
      <c r="D8" s="44"/>
      <c r="E8" s="44"/>
      <c r="F8" s="48" t="str">
        <f>C4</f>
        <v>August 2011</v>
      </c>
      <c r="G8" s="45" t="s">
        <v>125</v>
      </c>
    </row>
    <row r="9" spans="1:7">
      <c r="B9" s="44"/>
      <c r="C9" s="44"/>
      <c r="D9" s="44"/>
      <c r="E9" s="44"/>
      <c r="F9" s="48" t="str">
        <f>C5</f>
        <v>September 2011</v>
      </c>
      <c r="G9" s="45" t="s">
        <v>126</v>
      </c>
    </row>
    <row r="10" spans="1:7">
      <c r="B10" s="50"/>
      <c r="C10" s="49"/>
      <c r="D10" s="44"/>
      <c r="E10" s="44"/>
      <c r="F10" s="44" t="str">
        <f>D2</f>
        <v>1 October - 31 December 2011</v>
      </c>
      <c r="G10" s="45" t="s">
        <v>2</v>
      </c>
    </row>
    <row r="11" spans="1:7">
      <c r="A11" s="44"/>
      <c r="B11" s="44"/>
      <c r="C11" s="51"/>
      <c r="D11" s="44"/>
      <c r="E11" s="44"/>
      <c r="F11" s="48" t="str">
        <f>D3</f>
        <v>October 2011</v>
      </c>
      <c r="G11" s="45" t="s">
        <v>124</v>
      </c>
    </row>
    <row r="12" spans="1:7">
      <c r="D12" s="44"/>
      <c r="E12" s="44"/>
      <c r="F12" s="48" t="str">
        <f>D4</f>
        <v>November 2011</v>
      </c>
      <c r="G12" s="45" t="s">
        <v>125</v>
      </c>
    </row>
    <row r="13" spans="1:7">
      <c r="D13" s="44"/>
      <c r="E13" s="44"/>
      <c r="F13" s="48" t="str">
        <f>D5</f>
        <v>December 2011</v>
      </c>
      <c r="G13" s="45" t="s">
        <v>126</v>
      </c>
    </row>
    <row r="14" spans="1:7">
      <c r="D14" s="44"/>
      <c r="E14" s="44"/>
      <c r="F14" s="44" t="str">
        <f>A2</f>
        <v>1 January 2011 - 31 March 2011</v>
      </c>
      <c r="G14" s="45" t="s">
        <v>2</v>
      </c>
    </row>
    <row r="15" spans="1:7">
      <c r="D15" s="44"/>
      <c r="E15" s="44"/>
      <c r="F15" s="48" t="str">
        <f>A3</f>
        <v>October 2011</v>
      </c>
      <c r="G15" s="45" t="s">
        <v>124</v>
      </c>
    </row>
    <row r="16" spans="1:7">
      <c r="D16" s="44"/>
      <c r="E16" s="44"/>
      <c r="F16" s="48" t="str">
        <f>A4</f>
        <v>November 2011</v>
      </c>
      <c r="G16" s="45" t="s">
        <v>125</v>
      </c>
    </row>
    <row r="17" spans="4:7">
      <c r="D17" s="44"/>
      <c r="E17" s="44"/>
      <c r="F17" s="48" t="str">
        <f>A5</f>
        <v>December 2011</v>
      </c>
      <c r="G17" s="45" t="s">
        <v>126</v>
      </c>
    </row>
  </sheetData>
  <phoneticPr fontId="16"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D93"/>
  <sheetViews>
    <sheetView workbookViewId="0">
      <selection activeCell="A3" sqref="A3:D93"/>
    </sheetView>
  </sheetViews>
  <sheetFormatPr defaultRowHeight="12.75"/>
  <cols>
    <col min="1" max="1" width="48.5703125" customWidth="1"/>
    <col min="2" max="2" width="8.5703125" customWidth="1"/>
    <col min="3" max="3" width="34.7109375" customWidth="1"/>
    <col min="4" max="4" width="15.5703125" customWidth="1"/>
    <col min="5" max="5" width="0" hidden="1" customWidth="1"/>
  </cols>
  <sheetData>
    <row r="1" spans="1:4">
      <c r="A1" s="39" t="s">
        <v>650</v>
      </c>
      <c r="B1" s="117"/>
      <c r="C1" s="117"/>
      <c r="D1" s="40"/>
    </row>
    <row r="2" spans="1:4" ht="12.75" customHeight="1">
      <c r="A2" s="39" t="s">
        <v>0</v>
      </c>
      <c r="B2" s="117" t="s">
        <v>1</v>
      </c>
      <c r="C2" s="117" t="s">
        <v>802</v>
      </c>
      <c r="D2" s="40" t="s">
        <v>803</v>
      </c>
    </row>
    <row r="3" spans="1:4" ht="12.75" customHeight="1">
      <c r="A3" s="129" t="s">
        <v>842</v>
      </c>
      <c r="B3" s="128" t="s">
        <v>2</v>
      </c>
      <c r="C3" s="128" t="s">
        <v>843</v>
      </c>
      <c r="D3" s="130">
        <v>0</v>
      </c>
    </row>
    <row r="4" spans="1:4" ht="12.75" customHeight="1">
      <c r="A4" s="129" t="s">
        <v>844</v>
      </c>
      <c r="B4" s="128" t="s">
        <v>2</v>
      </c>
      <c r="C4" s="128" t="s">
        <v>845</v>
      </c>
      <c r="D4" s="130">
        <v>0</v>
      </c>
    </row>
    <row r="5" spans="1:4" ht="12.75" customHeight="1">
      <c r="A5" s="129" t="s">
        <v>846</v>
      </c>
      <c r="B5" s="128" t="s">
        <v>2</v>
      </c>
      <c r="C5" s="128" t="s">
        <v>847</v>
      </c>
      <c r="D5" s="130">
        <v>0</v>
      </c>
    </row>
    <row r="6" spans="1:4" ht="12.75" customHeight="1">
      <c r="A6" s="129" t="s">
        <v>848</v>
      </c>
      <c r="B6" s="128" t="s">
        <v>2</v>
      </c>
      <c r="C6" s="128" t="s">
        <v>849</v>
      </c>
      <c r="D6" s="130">
        <v>0</v>
      </c>
    </row>
    <row r="7" spans="1:4" ht="12.75" customHeight="1">
      <c r="A7" s="129" t="s">
        <v>850</v>
      </c>
      <c r="B7" s="128" t="s">
        <v>2</v>
      </c>
      <c r="C7" s="128" t="s">
        <v>851</v>
      </c>
      <c r="D7" s="130">
        <v>0</v>
      </c>
    </row>
    <row r="8" spans="1:4" ht="12.75" customHeight="1">
      <c r="A8" s="129" t="s">
        <v>804</v>
      </c>
      <c r="B8" s="128" t="s">
        <v>2</v>
      </c>
      <c r="C8" s="128" t="s">
        <v>3</v>
      </c>
      <c r="D8" s="130">
        <v>20</v>
      </c>
    </row>
    <row r="9" spans="1:4" ht="12.75" customHeight="1">
      <c r="A9" s="129" t="s">
        <v>805</v>
      </c>
      <c r="B9" s="128" t="s">
        <v>2</v>
      </c>
      <c r="C9" s="128" t="s">
        <v>4</v>
      </c>
      <c r="D9" s="130">
        <v>0</v>
      </c>
    </row>
    <row r="10" spans="1:4" ht="12.75" customHeight="1">
      <c r="A10" s="129" t="s">
        <v>852</v>
      </c>
      <c r="B10" s="128" t="s">
        <v>2</v>
      </c>
      <c r="C10" s="128" t="s">
        <v>853</v>
      </c>
      <c r="D10" s="130">
        <v>0</v>
      </c>
    </row>
    <row r="11" spans="1:4" ht="12.75" customHeight="1">
      <c r="A11" s="129" t="s">
        <v>854</v>
      </c>
      <c r="B11" s="128" t="s">
        <v>2</v>
      </c>
      <c r="C11" s="128" t="s">
        <v>855</v>
      </c>
      <c r="D11" s="130">
        <v>0</v>
      </c>
    </row>
    <row r="12" spans="1:4" ht="12.75" customHeight="1">
      <c r="A12" s="129" t="s">
        <v>856</v>
      </c>
      <c r="B12" s="128" t="s">
        <v>2</v>
      </c>
      <c r="C12" s="128" t="s">
        <v>857</v>
      </c>
      <c r="D12" s="130">
        <v>0</v>
      </c>
    </row>
    <row r="13" spans="1:4" ht="12.75" customHeight="1">
      <c r="A13" s="129" t="s">
        <v>806</v>
      </c>
      <c r="B13" s="128" t="s">
        <v>2</v>
      </c>
      <c r="C13" s="128" t="s">
        <v>5</v>
      </c>
      <c r="D13" s="130">
        <v>76</v>
      </c>
    </row>
    <row r="14" spans="1:4" ht="12.75" customHeight="1">
      <c r="A14" s="145" t="s">
        <v>858</v>
      </c>
      <c r="B14" s="147">
        <v>1</v>
      </c>
      <c r="C14" s="147" t="s">
        <v>843</v>
      </c>
      <c r="D14" s="148">
        <v>0</v>
      </c>
    </row>
    <row r="15" spans="1:4" ht="12.75" customHeight="1">
      <c r="A15" s="146"/>
      <c r="B15" s="146"/>
      <c r="C15" s="146"/>
      <c r="D15" s="146"/>
    </row>
    <row r="16" spans="1:4" ht="12.75" customHeight="1">
      <c r="A16" s="129" t="s">
        <v>859</v>
      </c>
      <c r="B16" s="128">
        <v>2</v>
      </c>
      <c r="C16" s="128" t="s">
        <v>843</v>
      </c>
      <c r="D16" s="130">
        <v>0</v>
      </c>
    </row>
    <row r="17" spans="1:4" ht="12.75" customHeight="1">
      <c r="A17" s="129" t="s">
        <v>860</v>
      </c>
      <c r="B17" s="128">
        <v>3</v>
      </c>
      <c r="C17" s="128" t="s">
        <v>843</v>
      </c>
      <c r="D17" s="130">
        <v>0</v>
      </c>
    </row>
    <row r="18" spans="1:4" ht="12.75" customHeight="1">
      <c r="A18" s="129" t="s">
        <v>861</v>
      </c>
      <c r="B18" s="128">
        <v>1</v>
      </c>
      <c r="C18" s="128" t="s">
        <v>845</v>
      </c>
      <c r="D18" s="130">
        <v>0</v>
      </c>
    </row>
    <row r="19" spans="1:4" ht="12.75" customHeight="1">
      <c r="A19" s="129" t="s">
        <v>862</v>
      </c>
      <c r="B19" s="128">
        <v>2</v>
      </c>
      <c r="C19" s="128" t="s">
        <v>845</v>
      </c>
      <c r="D19" s="130">
        <v>0</v>
      </c>
    </row>
    <row r="20" spans="1:4" ht="12.75" customHeight="1">
      <c r="A20" s="129" t="s">
        <v>863</v>
      </c>
      <c r="B20" s="128">
        <v>3</v>
      </c>
      <c r="C20" s="128" t="s">
        <v>845</v>
      </c>
      <c r="D20" s="130">
        <v>0</v>
      </c>
    </row>
    <row r="21" spans="1:4" ht="12.75" customHeight="1">
      <c r="A21" s="129" t="s">
        <v>864</v>
      </c>
      <c r="B21" s="128">
        <v>1</v>
      </c>
      <c r="C21" s="128" t="s">
        <v>847</v>
      </c>
      <c r="D21" s="130">
        <v>0</v>
      </c>
    </row>
    <row r="22" spans="1:4" ht="12.75" customHeight="1">
      <c r="A22" s="129" t="s">
        <v>865</v>
      </c>
      <c r="B22" s="128">
        <v>2</v>
      </c>
      <c r="C22" s="128" t="s">
        <v>847</v>
      </c>
      <c r="D22" s="130">
        <v>0</v>
      </c>
    </row>
    <row r="23" spans="1:4" ht="12.75" customHeight="1">
      <c r="A23" s="129" t="s">
        <v>866</v>
      </c>
      <c r="B23" s="128">
        <v>3</v>
      </c>
      <c r="C23" s="128" t="s">
        <v>847</v>
      </c>
      <c r="D23" s="130">
        <v>0</v>
      </c>
    </row>
    <row r="24" spans="1:4" ht="12.75" customHeight="1">
      <c r="A24" s="129" t="s">
        <v>867</v>
      </c>
      <c r="B24" s="128">
        <v>1</v>
      </c>
      <c r="C24" s="128" t="s">
        <v>849</v>
      </c>
      <c r="D24" s="130">
        <v>0</v>
      </c>
    </row>
    <row r="25" spans="1:4" ht="12.75" customHeight="1">
      <c r="A25" s="129" t="s">
        <v>868</v>
      </c>
      <c r="B25" s="128">
        <v>2</v>
      </c>
      <c r="C25" s="128" t="s">
        <v>849</v>
      </c>
      <c r="D25" s="130">
        <v>0</v>
      </c>
    </row>
    <row r="26" spans="1:4" ht="12.75" customHeight="1">
      <c r="A26" s="129" t="s">
        <v>869</v>
      </c>
      <c r="B26" s="128">
        <v>3</v>
      </c>
      <c r="C26" s="128" t="s">
        <v>849</v>
      </c>
      <c r="D26" s="130">
        <v>0</v>
      </c>
    </row>
    <row r="27" spans="1:4" ht="12.75" customHeight="1">
      <c r="A27" s="129" t="s">
        <v>870</v>
      </c>
      <c r="B27" s="128">
        <v>1</v>
      </c>
      <c r="C27" s="128" t="s">
        <v>851</v>
      </c>
      <c r="D27" s="130">
        <v>0</v>
      </c>
    </row>
    <row r="28" spans="1:4" ht="12.75" customHeight="1">
      <c r="A28" s="129" t="s">
        <v>871</v>
      </c>
      <c r="B28" s="128">
        <v>2</v>
      </c>
      <c r="C28" s="128" t="s">
        <v>851</v>
      </c>
      <c r="D28" s="130">
        <v>0</v>
      </c>
    </row>
    <row r="29" spans="1:4" ht="12.75" customHeight="1">
      <c r="A29" s="129" t="s">
        <v>872</v>
      </c>
      <c r="B29" s="128">
        <v>3</v>
      </c>
      <c r="C29" s="128" t="s">
        <v>851</v>
      </c>
      <c r="D29" s="130">
        <v>0</v>
      </c>
    </row>
    <row r="30" spans="1:4" ht="12.75" customHeight="1">
      <c r="A30" s="129" t="s">
        <v>873</v>
      </c>
      <c r="B30" s="128">
        <v>1</v>
      </c>
      <c r="C30" s="128" t="s">
        <v>3</v>
      </c>
      <c r="D30" s="130">
        <v>6</v>
      </c>
    </row>
    <row r="31" spans="1:4" ht="12.75" customHeight="1">
      <c r="A31" s="129" t="s">
        <v>807</v>
      </c>
      <c r="B31" s="128">
        <v>2</v>
      </c>
      <c r="C31" s="128" t="s">
        <v>3</v>
      </c>
      <c r="D31" s="130">
        <v>10</v>
      </c>
    </row>
    <row r="32" spans="1:4" ht="12.75" customHeight="1">
      <c r="A32" s="129" t="s">
        <v>808</v>
      </c>
      <c r="B32" s="128">
        <v>3</v>
      </c>
      <c r="C32" s="128" t="s">
        <v>3</v>
      </c>
      <c r="D32" s="130">
        <v>4</v>
      </c>
    </row>
    <row r="33" spans="1:4" ht="12.75" customHeight="1">
      <c r="A33" s="129" t="s">
        <v>809</v>
      </c>
      <c r="B33" s="128">
        <v>1</v>
      </c>
      <c r="C33" s="128" t="s">
        <v>4</v>
      </c>
      <c r="D33" s="130">
        <v>0</v>
      </c>
    </row>
    <row r="34" spans="1:4" ht="12.75" customHeight="1">
      <c r="A34" s="129" t="s">
        <v>810</v>
      </c>
      <c r="B34" s="128">
        <v>2</v>
      </c>
      <c r="C34" s="128" t="s">
        <v>4</v>
      </c>
      <c r="D34" s="130">
        <v>0</v>
      </c>
    </row>
    <row r="35" spans="1:4" ht="12.75" customHeight="1">
      <c r="A35" s="129" t="s">
        <v>811</v>
      </c>
      <c r="B35" s="128">
        <v>3</v>
      </c>
      <c r="C35" s="128" t="s">
        <v>4</v>
      </c>
      <c r="D35" s="130">
        <v>0</v>
      </c>
    </row>
    <row r="36" spans="1:4" ht="12.75" customHeight="1">
      <c r="A36" s="129" t="s">
        <v>874</v>
      </c>
      <c r="B36" s="128">
        <v>1</v>
      </c>
      <c r="C36" s="128" t="s">
        <v>853</v>
      </c>
      <c r="D36" s="130">
        <v>0</v>
      </c>
    </row>
    <row r="37" spans="1:4" ht="12.75" customHeight="1">
      <c r="A37" s="129" t="s">
        <v>875</v>
      </c>
      <c r="B37" s="128">
        <v>2</v>
      </c>
      <c r="C37" s="128" t="s">
        <v>853</v>
      </c>
      <c r="D37" s="130">
        <v>0</v>
      </c>
    </row>
    <row r="38" spans="1:4" ht="12.75" customHeight="1">
      <c r="A38" s="129" t="s">
        <v>876</v>
      </c>
      <c r="B38" s="128">
        <v>3</v>
      </c>
      <c r="C38" s="128" t="s">
        <v>853</v>
      </c>
      <c r="D38" s="130">
        <v>0</v>
      </c>
    </row>
    <row r="39" spans="1:4" ht="12.75" customHeight="1">
      <c r="A39" s="129" t="s">
        <v>877</v>
      </c>
      <c r="B39" s="128">
        <v>1</v>
      </c>
      <c r="C39" s="128" t="s">
        <v>855</v>
      </c>
      <c r="D39" s="130">
        <v>0</v>
      </c>
    </row>
    <row r="40" spans="1:4" ht="12.75" customHeight="1">
      <c r="A40" s="129" t="s">
        <v>878</v>
      </c>
      <c r="B40" s="128">
        <v>2</v>
      </c>
      <c r="C40" s="128" t="s">
        <v>855</v>
      </c>
      <c r="D40" s="130">
        <v>0</v>
      </c>
    </row>
    <row r="41" spans="1:4" ht="12.75" customHeight="1">
      <c r="A41" s="129" t="s">
        <v>879</v>
      </c>
      <c r="B41" s="128">
        <v>3</v>
      </c>
      <c r="C41" s="128" t="s">
        <v>855</v>
      </c>
      <c r="D41" s="130">
        <v>0</v>
      </c>
    </row>
    <row r="42" spans="1:4" ht="12.75" customHeight="1">
      <c r="A42" s="129" t="s">
        <v>880</v>
      </c>
      <c r="B42" s="128">
        <v>1</v>
      </c>
      <c r="C42" s="128" t="s">
        <v>857</v>
      </c>
      <c r="D42" s="130">
        <v>0</v>
      </c>
    </row>
    <row r="43" spans="1:4" ht="12.75" customHeight="1">
      <c r="A43" s="129" t="s">
        <v>881</v>
      </c>
      <c r="B43" s="128">
        <v>2</v>
      </c>
      <c r="C43" s="128" t="s">
        <v>857</v>
      </c>
      <c r="D43" s="130">
        <v>0</v>
      </c>
    </row>
    <row r="44" spans="1:4" ht="12.75" customHeight="1">
      <c r="A44" s="129" t="s">
        <v>882</v>
      </c>
      <c r="B44" s="128">
        <v>3</v>
      </c>
      <c r="C44" s="128" t="s">
        <v>857</v>
      </c>
      <c r="D44" s="130">
        <v>0</v>
      </c>
    </row>
    <row r="45" spans="1:4" ht="12.75" customHeight="1">
      <c r="A45" s="129" t="s">
        <v>812</v>
      </c>
      <c r="B45" s="128">
        <v>1</v>
      </c>
      <c r="C45" s="128" t="s">
        <v>5</v>
      </c>
      <c r="D45" s="130">
        <v>22</v>
      </c>
    </row>
    <row r="46" spans="1:4" ht="12.75" customHeight="1">
      <c r="A46" s="129" t="s">
        <v>813</v>
      </c>
      <c r="B46" s="128">
        <v>2</v>
      </c>
      <c r="C46" s="128" t="s">
        <v>5</v>
      </c>
      <c r="D46" s="130">
        <v>37</v>
      </c>
    </row>
    <row r="47" spans="1:4" ht="12.75" customHeight="1">
      <c r="A47" s="129" t="s">
        <v>814</v>
      </c>
      <c r="B47" s="128">
        <v>3</v>
      </c>
      <c r="C47" s="128" t="s">
        <v>5</v>
      </c>
      <c r="D47" s="130">
        <v>17</v>
      </c>
    </row>
    <row r="48" spans="1:4" ht="12.75" customHeight="1"/>
    <row r="49" spans="1:4" ht="12.75" customHeight="1">
      <c r="A49" s="129" t="s">
        <v>815</v>
      </c>
      <c r="B49" s="128" t="s">
        <v>2</v>
      </c>
      <c r="C49" s="128" t="s">
        <v>816</v>
      </c>
      <c r="D49" s="132">
        <v>2</v>
      </c>
    </row>
    <row r="50" spans="1:4" ht="12.75" customHeight="1">
      <c r="A50" s="129" t="s">
        <v>817</v>
      </c>
      <c r="B50" s="128" t="s">
        <v>2</v>
      </c>
      <c r="C50" s="128" t="s">
        <v>818</v>
      </c>
      <c r="D50" s="130">
        <v>14</v>
      </c>
    </row>
    <row r="51" spans="1:4" ht="12.75" customHeight="1">
      <c r="A51" s="129" t="s">
        <v>883</v>
      </c>
      <c r="B51" s="128" t="s">
        <v>2</v>
      </c>
      <c r="C51" s="128" t="s">
        <v>884</v>
      </c>
      <c r="D51" s="130">
        <v>1</v>
      </c>
    </row>
    <row r="52" spans="1:4" ht="12.75" customHeight="1">
      <c r="A52" s="129" t="s">
        <v>885</v>
      </c>
      <c r="B52" s="128" t="s">
        <v>2</v>
      </c>
      <c r="C52" s="128" t="s">
        <v>886</v>
      </c>
      <c r="D52" s="130">
        <v>2</v>
      </c>
    </row>
    <row r="53" spans="1:4" ht="12.75" customHeight="1">
      <c r="A53" s="129" t="s">
        <v>819</v>
      </c>
      <c r="B53" s="128" t="s">
        <v>2</v>
      </c>
      <c r="C53" s="128" t="s">
        <v>820</v>
      </c>
      <c r="D53" s="130">
        <v>3</v>
      </c>
    </row>
    <row r="54" spans="1:4" ht="12.75" customHeight="1">
      <c r="A54" s="129" t="s">
        <v>887</v>
      </c>
      <c r="B54" s="128" t="s">
        <v>2</v>
      </c>
      <c r="C54" s="128" t="s">
        <v>888</v>
      </c>
      <c r="D54" s="130">
        <v>0</v>
      </c>
    </row>
    <row r="55" spans="1:4" ht="12.75" customHeight="1">
      <c r="A55" s="129" t="s">
        <v>821</v>
      </c>
      <c r="B55" s="128" t="s">
        <v>2</v>
      </c>
      <c r="C55" s="128" t="s">
        <v>822</v>
      </c>
      <c r="D55" s="130">
        <v>9</v>
      </c>
    </row>
    <row r="56" spans="1:4" ht="12.75" customHeight="1">
      <c r="A56" s="129" t="s">
        <v>823</v>
      </c>
      <c r="B56" s="128" t="s">
        <v>2</v>
      </c>
      <c r="C56" s="128" t="s">
        <v>824</v>
      </c>
      <c r="D56" s="132">
        <v>27</v>
      </c>
    </row>
    <row r="57" spans="1:4" ht="12.75" customHeight="1">
      <c r="A57" s="129" t="s">
        <v>889</v>
      </c>
      <c r="B57" s="128" t="s">
        <v>2</v>
      </c>
      <c r="C57" s="128" t="s">
        <v>890</v>
      </c>
      <c r="D57" s="130">
        <v>0</v>
      </c>
    </row>
    <row r="58" spans="1:4" ht="12.75" customHeight="1">
      <c r="A58" s="129" t="s">
        <v>825</v>
      </c>
      <c r="B58" s="128" t="s">
        <v>2</v>
      </c>
      <c r="C58" s="128" t="s">
        <v>826</v>
      </c>
      <c r="D58" s="130">
        <v>31</v>
      </c>
    </row>
    <row r="59" spans="1:4" ht="12.75" customHeight="1">
      <c r="A59" s="129" t="s">
        <v>827</v>
      </c>
      <c r="B59" s="128" t="s">
        <v>2</v>
      </c>
      <c r="C59" s="128" t="s">
        <v>828</v>
      </c>
      <c r="D59" s="130">
        <v>1</v>
      </c>
    </row>
    <row r="60" spans="1:4" ht="12.75" customHeight="1"/>
    <row r="61" spans="1:4" ht="12.75" customHeight="1">
      <c r="A61" s="129" t="s">
        <v>829</v>
      </c>
      <c r="B61" s="128">
        <v>1</v>
      </c>
      <c r="C61" s="128" t="s">
        <v>816</v>
      </c>
      <c r="D61" s="130">
        <v>0</v>
      </c>
    </row>
    <row r="62" spans="1:4" ht="12.75" customHeight="1">
      <c r="A62" s="129" t="s">
        <v>891</v>
      </c>
      <c r="B62" s="128">
        <v>2</v>
      </c>
      <c r="C62" s="128" t="s">
        <v>816</v>
      </c>
      <c r="D62" s="130">
        <v>0</v>
      </c>
    </row>
    <row r="63" spans="1:4" ht="12.75" customHeight="1">
      <c r="A63" s="129" t="s">
        <v>892</v>
      </c>
      <c r="B63" s="128">
        <v>3</v>
      </c>
      <c r="C63" s="128" t="s">
        <v>816</v>
      </c>
      <c r="D63" s="132">
        <v>2</v>
      </c>
    </row>
    <row r="64" spans="1:4" ht="12.75" customHeight="1">
      <c r="A64" s="129" t="s">
        <v>830</v>
      </c>
      <c r="B64" s="128">
        <v>1</v>
      </c>
      <c r="C64" s="128" t="s">
        <v>818</v>
      </c>
      <c r="D64" s="130">
        <v>4</v>
      </c>
    </row>
    <row r="65" spans="1:4" ht="12.75" customHeight="1">
      <c r="A65" s="129" t="s">
        <v>831</v>
      </c>
      <c r="B65" s="128">
        <v>2</v>
      </c>
      <c r="C65" s="128" t="s">
        <v>818</v>
      </c>
      <c r="D65" s="130">
        <v>7</v>
      </c>
    </row>
    <row r="66" spans="1:4" ht="12.75" customHeight="1">
      <c r="A66" s="129" t="s">
        <v>893</v>
      </c>
      <c r="B66" s="128">
        <v>3</v>
      </c>
      <c r="C66" s="128" t="s">
        <v>818</v>
      </c>
      <c r="D66" s="130">
        <v>3</v>
      </c>
    </row>
    <row r="67" spans="1:4" ht="12.75" customHeight="1">
      <c r="A67" s="129" t="s">
        <v>894</v>
      </c>
      <c r="B67" s="128">
        <v>1</v>
      </c>
      <c r="C67" s="128" t="s">
        <v>884</v>
      </c>
      <c r="D67" s="130">
        <v>1</v>
      </c>
    </row>
    <row r="68" spans="1:4" ht="12.75" customHeight="1">
      <c r="A68" s="129" t="s">
        <v>895</v>
      </c>
      <c r="B68" s="128">
        <v>2</v>
      </c>
      <c r="C68" s="128" t="s">
        <v>884</v>
      </c>
      <c r="D68" s="130">
        <v>0</v>
      </c>
    </row>
    <row r="69" spans="1:4" ht="12.75" customHeight="1">
      <c r="A69" s="129" t="s">
        <v>896</v>
      </c>
      <c r="B69" s="128">
        <v>3</v>
      </c>
      <c r="C69" s="128" t="s">
        <v>884</v>
      </c>
      <c r="D69" s="130">
        <v>0</v>
      </c>
    </row>
    <row r="70" spans="1:4" ht="12.75" customHeight="1">
      <c r="A70" s="129" t="s">
        <v>897</v>
      </c>
      <c r="B70" s="128">
        <v>1</v>
      </c>
      <c r="C70" s="128" t="s">
        <v>886</v>
      </c>
      <c r="D70" s="130">
        <v>0</v>
      </c>
    </row>
    <row r="71" spans="1:4" ht="12.75" customHeight="1">
      <c r="A71" s="129" t="s">
        <v>898</v>
      </c>
      <c r="B71" s="128">
        <v>2</v>
      </c>
      <c r="C71" s="128" t="s">
        <v>886</v>
      </c>
      <c r="D71" s="130">
        <v>1</v>
      </c>
    </row>
    <row r="72" spans="1:4" ht="12.75" customHeight="1">
      <c r="A72" s="129" t="s">
        <v>899</v>
      </c>
      <c r="B72" s="128">
        <v>3</v>
      </c>
      <c r="C72" s="128" t="s">
        <v>886</v>
      </c>
      <c r="D72" s="130">
        <v>1</v>
      </c>
    </row>
    <row r="73" spans="1:4" ht="12.75" customHeight="1">
      <c r="A73" s="129" t="s">
        <v>900</v>
      </c>
      <c r="B73" s="128">
        <v>1</v>
      </c>
      <c r="C73" s="128" t="s">
        <v>820</v>
      </c>
      <c r="D73" s="130">
        <v>0</v>
      </c>
    </row>
    <row r="74" spans="1:4" ht="12.75" customHeight="1">
      <c r="A74" s="129" t="s">
        <v>832</v>
      </c>
      <c r="B74" s="128">
        <v>2</v>
      </c>
      <c r="C74" s="128" t="s">
        <v>820</v>
      </c>
      <c r="D74" s="130">
        <v>1</v>
      </c>
    </row>
    <row r="75" spans="1:4" ht="12.75" customHeight="1">
      <c r="A75" s="129" t="s">
        <v>833</v>
      </c>
      <c r="B75" s="128">
        <v>3</v>
      </c>
      <c r="C75" s="128" t="s">
        <v>820</v>
      </c>
      <c r="D75" s="130">
        <v>2</v>
      </c>
    </row>
    <row r="76" spans="1:4" ht="12.75" customHeight="1">
      <c r="A76" s="129" t="s">
        <v>901</v>
      </c>
      <c r="B76" s="128">
        <v>1</v>
      </c>
      <c r="C76" s="128" t="s">
        <v>888</v>
      </c>
      <c r="D76" s="130">
        <v>0</v>
      </c>
    </row>
    <row r="77" spans="1:4" ht="12.75" customHeight="1">
      <c r="A77" s="129" t="s">
        <v>902</v>
      </c>
      <c r="B77" s="128">
        <v>2</v>
      </c>
      <c r="C77" s="128" t="s">
        <v>888</v>
      </c>
      <c r="D77" s="130">
        <v>0</v>
      </c>
    </row>
    <row r="78" spans="1:4" ht="12.75" customHeight="1">
      <c r="A78" s="129" t="s">
        <v>903</v>
      </c>
      <c r="B78" s="128">
        <v>3</v>
      </c>
      <c r="C78" s="128" t="s">
        <v>888</v>
      </c>
      <c r="D78" s="130">
        <v>0</v>
      </c>
    </row>
    <row r="79" spans="1:4" ht="12.75" customHeight="1">
      <c r="A79" s="129" t="s">
        <v>904</v>
      </c>
      <c r="B79" s="128">
        <v>1</v>
      </c>
      <c r="C79" s="128" t="s">
        <v>822</v>
      </c>
      <c r="D79" s="130">
        <v>4</v>
      </c>
    </row>
    <row r="80" spans="1:4" ht="12.75" customHeight="1">
      <c r="A80" s="129" t="s">
        <v>834</v>
      </c>
      <c r="B80" s="128">
        <v>2</v>
      </c>
      <c r="C80" s="128" t="s">
        <v>822</v>
      </c>
      <c r="D80" s="130">
        <v>5</v>
      </c>
    </row>
    <row r="81" spans="1:4" ht="12.75" customHeight="1">
      <c r="A81" s="129" t="s">
        <v>835</v>
      </c>
      <c r="B81" s="128">
        <v>3</v>
      </c>
      <c r="C81" s="128" t="s">
        <v>822</v>
      </c>
      <c r="D81" s="130">
        <v>0</v>
      </c>
    </row>
    <row r="82" spans="1:4" ht="12.75" customHeight="1">
      <c r="A82" s="129" t="s">
        <v>836</v>
      </c>
      <c r="B82" s="128">
        <v>1</v>
      </c>
      <c r="C82" s="128" t="s">
        <v>824</v>
      </c>
      <c r="D82" s="132">
        <v>7</v>
      </c>
    </row>
    <row r="83" spans="1:4" ht="12.75" customHeight="1">
      <c r="A83" s="129" t="s">
        <v>837</v>
      </c>
      <c r="B83" s="128">
        <v>2</v>
      </c>
      <c r="C83" s="128" t="s">
        <v>824</v>
      </c>
      <c r="D83" s="130">
        <v>13</v>
      </c>
    </row>
    <row r="84" spans="1:4" ht="12.75" customHeight="1">
      <c r="A84" s="129" t="s">
        <v>838</v>
      </c>
      <c r="B84" s="128">
        <v>3</v>
      </c>
      <c r="C84" s="128" t="s">
        <v>824</v>
      </c>
      <c r="D84" s="130">
        <v>7</v>
      </c>
    </row>
    <row r="85" spans="1:4" ht="12.75" customHeight="1">
      <c r="A85" s="129" t="s">
        <v>905</v>
      </c>
      <c r="B85" s="128">
        <v>1</v>
      </c>
      <c r="C85" s="128" t="s">
        <v>890</v>
      </c>
      <c r="D85" s="130">
        <v>0</v>
      </c>
    </row>
    <row r="86" spans="1:4" ht="12.75" customHeight="1">
      <c r="A86" s="129" t="s">
        <v>906</v>
      </c>
      <c r="B86" s="128">
        <v>2</v>
      </c>
      <c r="C86" s="128" t="s">
        <v>890</v>
      </c>
      <c r="D86" s="130">
        <v>0</v>
      </c>
    </row>
    <row r="87" spans="1:4" ht="12.75" customHeight="1">
      <c r="A87" s="129" t="s">
        <v>907</v>
      </c>
      <c r="B87" s="128">
        <v>3</v>
      </c>
      <c r="C87" s="128" t="s">
        <v>890</v>
      </c>
      <c r="D87" s="130">
        <v>0</v>
      </c>
    </row>
    <row r="88" spans="1:4" ht="12.75" customHeight="1">
      <c r="A88" s="129" t="s">
        <v>908</v>
      </c>
      <c r="B88" s="128">
        <v>1</v>
      </c>
      <c r="C88" s="128" t="s">
        <v>826</v>
      </c>
      <c r="D88" s="130">
        <v>15</v>
      </c>
    </row>
    <row r="89" spans="1:4" ht="12.75" customHeight="1">
      <c r="A89" s="129" t="s">
        <v>839</v>
      </c>
      <c r="B89" s="128">
        <v>2</v>
      </c>
      <c r="C89" s="128" t="s">
        <v>826</v>
      </c>
      <c r="D89" s="130">
        <v>14</v>
      </c>
    </row>
    <row r="90" spans="1:4" ht="12.75" customHeight="1">
      <c r="A90" s="129" t="s">
        <v>840</v>
      </c>
      <c r="B90" s="128">
        <v>3</v>
      </c>
      <c r="C90" s="128" t="s">
        <v>826</v>
      </c>
      <c r="D90" s="130">
        <v>2</v>
      </c>
    </row>
    <row r="91" spans="1:4" ht="12.75" customHeight="1">
      <c r="A91" s="129" t="s">
        <v>909</v>
      </c>
      <c r="B91" s="128">
        <v>1</v>
      </c>
      <c r="C91" s="128" t="s">
        <v>828</v>
      </c>
      <c r="D91" s="130">
        <v>0</v>
      </c>
    </row>
    <row r="92" spans="1:4" ht="12.75" customHeight="1">
      <c r="A92" s="129" t="s">
        <v>910</v>
      </c>
      <c r="B92" s="128">
        <v>2</v>
      </c>
      <c r="C92" s="128" t="s">
        <v>828</v>
      </c>
      <c r="D92" s="130">
        <v>0</v>
      </c>
    </row>
    <row r="93" spans="1:4" ht="12.75" customHeight="1">
      <c r="A93" s="129" t="s">
        <v>841</v>
      </c>
      <c r="B93" s="128">
        <v>3</v>
      </c>
      <c r="C93" s="128" t="s">
        <v>828</v>
      </c>
      <c r="D93" s="130">
        <v>1</v>
      </c>
    </row>
  </sheetData>
  <mergeCells count="4">
    <mergeCell ref="A14:A15"/>
    <mergeCell ref="B14:B15"/>
    <mergeCell ref="C14:C15"/>
    <mergeCell ref="D14:D15"/>
  </mergeCells>
  <pageMargins left="0.75" right="0.75" top="1" bottom="1" header="0.5" footer="0.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tabColor indexed="42"/>
  </sheetPr>
  <dimension ref="A2:P18"/>
  <sheetViews>
    <sheetView showGridLines="0" showRowColHeaders="0" topLeftCell="C1" zoomScaleNormal="100" workbookViewId="0">
      <selection activeCell="E4" sqref="E4:H4"/>
    </sheetView>
  </sheetViews>
  <sheetFormatPr defaultRowHeight="12.75"/>
  <cols>
    <col min="1" max="1" width="6.28515625" style="125" hidden="1" customWidth="1"/>
    <col min="2" max="2" width="11.28515625" style="125" hidden="1" customWidth="1"/>
    <col min="3" max="3" width="3.7109375" style="3" customWidth="1"/>
    <col min="4" max="4" width="35.7109375" style="3" customWidth="1"/>
    <col min="5" max="5" width="9.140625" style="3"/>
    <col min="6" max="8" width="6.42578125" style="3" customWidth="1"/>
    <col min="9" max="16384" width="9.140625" style="3"/>
  </cols>
  <sheetData>
    <row r="2" spans="1:16" ht="14.25" customHeight="1">
      <c r="D2" s="65" t="str">
        <f>"Table 1: Number of inspections carried out in non-association independent schools inspected "&amp;IF(E3="4","between "&amp;E4&amp;" by inspection type (provisional)","in "&amp;E4&amp;", by type (provisional)")&amp;CHAR(185)&amp;" "&amp;CHAR(178)</f>
        <v>Table 1: Number of inspections carried out in non-association independent schools inspected between 1 October - 31 December 2011 by inspection type (provisional)¹ ²</v>
      </c>
      <c r="E2" s="17"/>
      <c r="F2" s="17"/>
      <c r="G2" s="17"/>
      <c r="H2" s="17"/>
      <c r="P2" s="126"/>
    </row>
    <row r="3" spans="1:16" ht="14.25" customHeight="1">
      <c r="D3" s="65"/>
      <c r="E3" s="53" t="str">
        <f>VLOOKUP(E4,All_month,2,0)</f>
        <v>4</v>
      </c>
      <c r="F3" s="17"/>
      <c r="G3" s="17"/>
      <c r="H3" s="17"/>
    </row>
    <row r="4" spans="1:16">
      <c r="D4" s="77" t="s">
        <v>766</v>
      </c>
      <c r="E4" s="150" t="s">
        <v>123</v>
      </c>
      <c r="F4" s="151"/>
      <c r="G4" s="151"/>
      <c r="H4" s="152"/>
    </row>
    <row r="5" spans="1:16" ht="14.25">
      <c r="D5" s="78"/>
      <c r="E5" s="83"/>
      <c r="F5" s="83"/>
      <c r="G5" s="83"/>
      <c r="H5" s="83"/>
    </row>
    <row r="6" spans="1:16" ht="24.75" customHeight="1">
      <c r="D6" s="79" t="s">
        <v>570</v>
      </c>
      <c r="E6" s="79"/>
      <c r="F6" s="153" t="s">
        <v>764</v>
      </c>
      <c r="G6" s="153"/>
      <c r="H6" s="153"/>
    </row>
    <row r="7" spans="1:16" ht="24.75" customHeight="1">
      <c r="A7" s="127" t="s">
        <v>824</v>
      </c>
      <c r="B7" s="127" t="s">
        <v>820</v>
      </c>
      <c r="C7"/>
      <c r="D7" s="114" t="s">
        <v>794</v>
      </c>
      <c r="E7" s="76"/>
      <c r="F7" s="149">
        <f t="shared" ref="F7:F12" si="0">IF(ISERROR(VLOOKUP($E$3&amp;$B7,Table1_data,4,FALSE))=TRUE,0,VLOOKUP($E$3&amp;$B7,Table1_data,4,FALSE)) + IF(ISERROR(VLOOKUP($E$3&amp;$A7,Table1_data,4,FALSE))=TRUE,0,VLOOKUP($E$3&amp;$A7,Table1_data,4,FALSE))</f>
        <v>30</v>
      </c>
      <c r="G7" s="149"/>
      <c r="H7" s="149"/>
    </row>
    <row r="8" spans="1:16" ht="24.75" customHeight="1">
      <c r="A8" s="127" t="s">
        <v>816</v>
      </c>
      <c r="B8" s="127"/>
      <c r="C8"/>
      <c r="D8" s="114" t="s">
        <v>795</v>
      </c>
      <c r="E8" s="76"/>
      <c r="F8" s="149">
        <f t="shared" si="0"/>
        <v>2</v>
      </c>
      <c r="G8" s="149"/>
      <c r="H8" s="149"/>
    </row>
    <row r="9" spans="1:16" ht="23.25" customHeight="1">
      <c r="A9" s="127" t="s">
        <v>3</v>
      </c>
      <c r="B9" s="127" t="s">
        <v>5</v>
      </c>
      <c r="C9"/>
      <c r="D9" s="76" t="s">
        <v>1080</v>
      </c>
      <c r="E9" s="76"/>
      <c r="F9" s="149">
        <f t="shared" si="0"/>
        <v>96</v>
      </c>
      <c r="G9" s="149"/>
      <c r="H9" s="149"/>
      <c r="J9" s="128"/>
      <c r="K9" s="128"/>
      <c r="L9" s="128"/>
    </row>
    <row r="10" spans="1:16" ht="23.25" customHeight="1">
      <c r="A10" s="127" t="s">
        <v>826</v>
      </c>
      <c r="B10" s="127" t="s">
        <v>828</v>
      </c>
      <c r="D10" s="114" t="s">
        <v>1112</v>
      </c>
      <c r="E10" s="76"/>
      <c r="F10" s="149">
        <f t="shared" si="0"/>
        <v>32</v>
      </c>
      <c r="G10" s="149"/>
      <c r="H10" s="149"/>
      <c r="J10" s="128"/>
    </row>
    <row r="11" spans="1:16" ht="23.25" customHeight="1">
      <c r="A11" s="127" t="s">
        <v>818</v>
      </c>
      <c r="B11" s="131" t="s">
        <v>884</v>
      </c>
      <c r="D11" s="114" t="s">
        <v>796</v>
      </c>
      <c r="E11" s="76"/>
      <c r="F11" s="149">
        <f t="shared" si="0"/>
        <v>15</v>
      </c>
      <c r="G11" s="149"/>
      <c r="H11" s="149"/>
      <c r="J11" s="128"/>
    </row>
    <row r="12" spans="1:16" ht="23.25" customHeight="1">
      <c r="A12" s="127" t="s">
        <v>822</v>
      </c>
      <c r="B12" s="131" t="s">
        <v>886</v>
      </c>
      <c r="D12" s="114" t="s">
        <v>797</v>
      </c>
      <c r="E12" s="76"/>
      <c r="F12" s="149">
        <f t="shared" si="0"/>
        <v>11</v>
      </c>
      <c r="G12" s="149"/>
      <c r="H12" s="149"/>
      <c r="J12" s="128"/>
    </row>
    <row r="13" spans="1:16" ht="23.25" customHeight="1">
      <c r="D13" s="80" t="s">
        <v>342</v>
      </c>
      <c r="E13" s="84"/>
      <c r="F13" s="154">
        <f>SUM(F7:H12)</f>
        <v>186</v>
      </c>
      <c r="G13" s="154"/>
      <c r="H13" s="154"/>
    </row>
    <row r="14" spans="1:16">
      <c r="D14" s="81"/>
      <c r="E14" s="155" t="s">
        <v>594</v>
      </c>
      <c r="F14" s="155"/>
      <c r="G14" s="155"/>
      <c r="H14" s="155"/>
    </row>
    <row r="15" spans="1:16">
      <c r="D15" s="82" t="s">
        <v>1109</v>
      </c>
      <c r="E15" s="83"/>
      <c r="F15" s="83"/>
      <c r="G15" s="83"/>
      <c r="H15" s="83"/>
    </row>
    <row r="16" spans="1:16">
      <c r="D16" s="82" t="s">
        <v>1081</v>
      </c>
      <c r="E16" s="83"/>
      <c r="F16" s="83"/>
      <c r="G16" s="83"/>
      <c r="H16" s="83"/>
    </row>
    <row r="17" spans="4:4">
      <c r="D17" s="6"/>
    </row>
    <row r="18" spans="4:4">
      <c r="D18" s="6"/>
    </row>
  </sheetData>
  <sheetProtection sheet="1" objects="1" scenarios="1"/>
  <mergeCells count="10">
    <mergeCell ref="F12:H12"/>
    <mergeCell ref="E4:H4"/>
    <mergeCell ref="F6:H6"/>
    <mergeCell ref="F9:H9"/>
    <mergeCell ref="F13:H13"/>
    <mergeCell ref="E14:H14"/>
    <mergeCell ref="F7:H7"/>
    <mergeCell ref="F8:H8"/>
    <mergeCell ref="F10:H10"/>
    <mergeCell ref="F11:H11"/>
  </mergeCells>
  <dataValidations count="1">
    <dataValidation type="list" allowBlank="1" showInputMessage="1" showErrorMessage="1" sqref="E4:H4">
      <formula1>Quarter4</formula1>
    </dataValidation>
  </dataValidations>
  <pageMargins left="0.75" right="0.75" top="1" bottom="1" header="0.5" footer="0.5"/>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dimension ref="A1:H69"/>
  <sheetViews>
    <sheetView workbookViewId="0"/>
  </sheetViews>
  <sheetFormatPr defaultRowHeight="12.75"/>
  <cols>
    <col min="1" max="1" width="34.28515625" customWidth="1"/>
    <col min="2" max="2" width="8.5703125" customWidth="1"/>
    <col min="3" max="3" width="29.28515625" customWidth="1"/>
    <col min="4" max="4" width="15.5703125" customWidth="1"/>
    <col min="5" max="5" width="16.42578125" customWidth="1"/>
    <col min="6" max="6" width="15.7109375" customWidth="1"/>
    <col min="7" max="8" width="14.5703125" customWidth="1"/>
    <col min="9" max="9" width="0" hidden="1" customWidth="1"/>
    <col min="10" max="10" width="1.42578125" customWidth="1"/>
  </cols>
  <sheetData>
    <row r="1" spans="1:8" ht="17.100000000000001" customHeight="1">
      <c r="A1" s="43" t="s">
        <v>651</v>
      </c>
      <c r="B1" s="43"/>
      <c r="C1" s="43"/>
      <c r="D1" s="39"/>
      <c r="E1" s="54"/>
      <c r="F1" s="54"/>
      <c r="G1" s="54"/>
      <c r="H1" s="54"/>
    </row>
    <row r="2" spans="1:8">
      <c r="A2" s="43" t="s">
        <v>0</v>
      </c>
      <c r="B2" s="43" t="s">
        <v>1</v>
      </c>
      <c r="C2" s="43" t="s">
        <v>368</v>
      </c>
      <c r="D2" s="40" t="s">
        <v>369</v>
      </c>
      <c r="E2" s="40" t="s">
        <v>115</v>
      </c>
      <c r="F2" s="40" t="s">
        <v>116</v>
      </c>
      <c r="G2" s="40" t="s">
        <v>117</v>
      </c>
      <c r="H2" s="40" t="s">
        <v>341</v>
      </c>
    </row>
    <row r="3" spans="1:8">
      <c r="A3" s="120" t="s">
        <v>370</v>
      </c>
      <c r="B3" s="41" t="s">
        <v>2</v>
      </c>
      <c r="C3" s="120" t="s">
        <v>783</v>
      </c>
      <c r="D3" s="42">
        <v>96</v>
      </c>
      <c r="E3" s="42">
        <v>14</v>
      </c>
      <c r="F3" s="42">
        <v>58</v>
      </c>
      <c r="G3" s="42">
        <v>21</v>
      </c>
      <c r="H3" s="42">
        <v>3</v>
      </c>
    </row>
    <row r="4" spans="1:8" ht="38.25">
      <c r="A4" s="120" t="s">
        <v>371</v>
      </c>
      <c r="B4" s="41" t="s">
        <v>2</v>
      </c>
      <c r="C4" s="120" t="s">
        <v>406</v>
      </c>
      <c r="D4" s="42">
        <v>96</v>
      </c>
      <c r="E4" s="42">
        <v>16</v>
      </c>
      <c r="F4" s="42">
        <v>57</v>
      </c>
      <c r="G4" s="42">
        <v>20</v>
      </c>
      <c r="H4" s="42">
        <v>3</v>
      </c>
    </row>
    <row r="5" spans="1:8" ht="38.25">
      <c r="A5" s="120" t="s">
        <v>372</v>
      </c>
      <c r="B5" s="41" t="s">
        <v>2</v>
      </c>
      <c r="C5" s="120" t="s">
        <v>407</v>
      </c>
      <c r="D5" s="42">
        <v>96</v>
      </c>
      <c r="E5" s="42">
        <v>10</v>
      </c>
      <c r="F5" s="42">
        <v>63</v>
      </c>
      <c r="G5" s="42">
        <v>20</v>
      </c>
      <c r="H5" s="42">
        <v>3</v>
      </c>
    </row>
    <row r="6" spans="1:8" ht="25.5">
      <c r="A6" s="120" t="s">
        <v>373</v>
      </c>
      <c r="B6" s="41" t="s">
        <v>2</v>
      </c>
      <c r="C6" s="120" t="s">
        <v>408</v>
      </c>
      <c r="D6" s="42">
        <v>96</v>
      </c>
      <c r="E6" s="42">
        <v>13</v>
      </c>
      <c r="F6" s="42">
        <v>60</v>
      </c>
      <c r="G6" s="42">
        <v>20</v>
      </c>
      <c r="H6" s="42">
        <v>3</v>
      </c>
    </row>
    <row r="7" spans="1:8" ht="38.25">
      <c r="A7" s="120" t="s">
        <v>374</v>
      </c>
      <c r="B7" s="41" t="s">
        <v>2</v>
      </c>
      <c r="C7" s="120" t="s">
        <v>409</v>
      </c>
      <c r="D7" s="42">
        <v>96</v>
      </c>
      <c r="E7" s="42">
        <v>31</v>
      </c>
      <c r="F7" s="42">
        <v>53</v>
      </c>
      <c r="G7" s="42">
        <v>12</v>
      </c>
      <c r="H7" s="42">
        <v>0</v>
      </c>
    </row>
    <row r="8" spans="1:8">
      <c r="A8" s="120" t="s">
        <v>375</v>
      </c>
      <c r="B8" s="41" t="s">
        <v>2</v>
      </c>
      <c r="C8" s="120" t="s">
        <v>410</v>
      </c>
      <c r="D8" s="42">
        <v>96</v>
      </c>
      <c r="E8" s="42">
        <v>32</v>
      </c>
      <c r="F8" s="42">
        <v>54</v>
      </c>
      <c r="G8" s="42">
        <v>10</v>
      </c>
      <c r="H8" s="42">
        <v>0</v>
      </c>
    </row>
    <row r="9" spans="1:8" ht="25.5">
      <c r="A9" s="120" t="s">
        <v>376</v>
      </c>
      <c r="B9" s="41" t="s">
        <v>2</v>
      </c>
      <c r="C9" s="120" t="s">
        <v>411</v>
      </c>
      <c r="D9" s="42">
        <v>96</v>
      </c>
      <c r="E9" s="42">
        <v>25</v>
      </c>
      <c r="F9" s="42">
        <v>41</v>
      </c>
      <c r="G9" s="42">
        <v>21</v>
      </c>
      <c r="H9" s="42">
        <v>9</v>
      </c>
    </row>
    <row r="10" spans="1:8" ht="25.5">
      <c r="A10" s="120" t="s">
        <v>377</v>
      </c>
      <c r="B10" s="41" t="s">
        <v>2</v>
      </c>
      <c r="C10" s="120" t="s">
        <v>412</v>
      </c>
      <c r="D10" s="42">
        <v>29</v>
      </c>
      <c r="E10" s="42">
        <v>3</v>
      </c>
      <c r="F10" s="42">
        <v>21</v>
      </c>
      <c r="G10" s="42">
        <v>5</v>
      </c>
      <c r="H10" s="42">
        <v>0</v>
      </c>
    </row>
    <row r="11" spans="1:8" ht="25.5">
      <c r="A11" s="120" t="s">
        <v>378</v>
      </c>
      <c r="B11" s="41" t="s">
        <v>2</v>
      </c>
      <c r="C11" s="120" t="s">
        <v>413</v>
      </c>
      <c r="D11" s="42">
        <v>29</v>
      </c>
      <c r="E11" s="42">
        <v>3</v>
      </c>
      <c r="F11" s="42">
        <v>19</v>
      </c>
      <c r="G11" s="42">
        <v>6</v>
      </c>
      <c r="H11" s="42">
        <v>1</v>
      </c>
    </row>
    <row r="12" spans="1:8" ht="38.25">
      <c r="A12" s="120" t="s">
        <v>379</v>
      </c>
      <c r="B12" s="41" t="s">
        <v>2</v>
      </c>
      <c r="C12" s="120" t="s">
        <v>380</v>
      </c>
      <c r="D12" s="42">
        <v>29</v>
      </c>
      <c r="E12" s="42">
        <v>3</v>
      </c>
      <c r="F12" s="42">
        <v>20</v>
      </c>
      <c r="G12" s="42">
        <v>4</v>
      </c>
      <c r="H12" s="42">
        <v>2</v>
      </c>
    </row>
    <row r="13" spans="1:8" ht="25.5">
      <c r="A13" s="120" t="s">
        <v>381</v>
      </c>
      <c r="B13" s="41" t="s">
        <v>2</v>
      </c>
      <c r="C13" s="120" t="s">
        <v>382</v>
      </c>
      <c r="D13" s="42">
        <v>29</v>
      </c>
      <c r="E13" s="42">
        <v>3</v>
      </c>
      <c r="F13" s="42">
        <v>19</v>
      </c>
      <c r="G13" s="42">
        <v>5</v>
      </c>
      <c r="H13" s="42">
        <v>2</v>
      </c>
    </row>
    <row r="14" spans="1:8" ht="39.75" customHeight="1">
      <c r="A14" s="120" t="s">
        <v>1084</v>
      </c>
      <c r="B14" s="41" t="s">
        <v>2</v>
      </c>
      <c r="C14" s="120" t="s">
        <v>1083</v>
      </c>
      <c r="D14" s="42">
        <v>20</v>
      </c>
      <c r="E14" s="42">
        <v>7</v>
      </c>
      <c r="F14" s="42">
        <v>6</v>
      </c>
      <c r="G14" s="42">
        <v>5</v>
      </c>
      <c r="H14" s="42">
        <v>2</v>
      </c>
    </row>
    <row r="15" spans="1:8" ht="39.75" customHeight="1">
      <c r="A15" s="120" t="s">
        <v>1086</v>
      </c>
      <c r="B15" s="41" t="s">
        <v>2</v>
      </c>
      <c r="C15" s="120" t="s">
        <v>1085</v>
      </c>
      <c r="D15" s="42">
        <v>20</v>
      </c>
      <c r="E15" s="42">
        <v>6</v>
      </c>
      <c r="F15" s="42">
        <v>10</v>
      </c>
      <c r="G15" s="42">
        <v>3</v>
      </c>
      <c r="H15" s="42">
        <v>1</v>
      </c>
    </row>
    <row r="16" spans="1:8" ht="39.75" customHeight="1">
      <c r="A16" s="120" t="s">
        <v>1088</v>
      </c>
      <c r="B16" s="41" t="s">
        <v>2</v>
      </c>
      <c r="C16" s="120" t="s">
        <v>1087</v>
      </c>
      <c r="D16" s="42">
        <v>20</v>
      </c>
      <c r="E16" s="42">
        <v>9</v>
      </c>
      <c r="F16" s="42">
        <v>4</v>
      </c>
      <c r="G16" s="42">
        <v>5</v>
      </c>
      <c r="H16" s="42">
        <v>2</v>
      </c>
    </row>
    <row r="17" spans="1:8" ht="39.75" customHeight="1">
      <c r="A17" s="120" t="s">
        <v>1090</v>
      </c>
      <c r="B17" s="41" t="s">
        <v>2</v>
      </c>
      <c r="C17" s="120" t="s">
        <v>1089</v>
      </c>
      <c r="D17" s="42">
        <v>20</v>
      </c>
      <c r="E17" s="42">
        <v>8</v>
      </c>
      <c r="F17" s="42">
        <v>4</v>
      </c>
      <c r="G17" s="42">
        <v>6</v>
      </c>
      <c r="H17" s="42">
        <v>2</v>
      </c>
    </row>
    <row r="18" spans="1:8" ht="39.75" customHeight="1">
      <c r="A18" s="120" t="s">
        <v>1093</v>
      </c>
      <c r="B18" s="41" t="s">
        <v>2</v>
      </c>
      <c r="C18" s="120" t="s">
        <v>1092</v>
      </c>
      <c r="D18" s="42">
        <v>20</v>
      </c>
      <c r="E18" s="42">
        <v>8</v>
      </c>
      <c r="F18" s="42">
        <v>5</v>
      </c>
      <c r="G18" s="42">
        <v>5</v>
      </c>
      <c r="H18" s="42">
        <v>2</v>
      </c>
    </row>
    <row r="19" spans="1:8" ht="39.75" customHeight="1">
      <c r="A19" s="120" t="s">
        <v>1094</v>
      </c>
      <c r="B19" s="41">
        <v>1</v>
      </c>
      <c r="C19" s="120" t="s">
        <v>1083</v>
      </c>
      <c r="D19" s="42">
        <v>6</v>
      </c>
      <c r="E19" s="42">
        <v>2</v>
      </c>
      <c r="F19" s="42">
        <v>1</v>
      </c>
      <c r="G19" s="42">
        <v>2</v>
      </c>
      <c r="H19" s="42">
        <v>1</v>
      </c>
    </row>
    <row r="20" spans="1:8" ht="39.75" customHeight="1">
      <c r="A20" s="120" t="s">
        <v>1095</v>
      </c>
      <c r="B20" s="41">
        <v>1</v>
      </c>
      <c r="C20" s="120" t="s">
        <v>1085</v>
      </c>
      <c r="D20" s="42">
        <v>6</v>
      </c>
      <c r="E20" s="42">
        <v>2</v>
      </c>
      <c r="F20" s="42">
        <v>2</v>
      </c>
      <c r="G20" s="42">
        <v>1</v>
      </c>
      <c r="H20" s="42">
        <v>1</v>
      </c>
    </row>
    <row r="21" spans="1:8" ht="39.75" customHeight="1">
      <c r="A21" s="120" t="s">
        <v>1096</v>
      </c>
      <c r="B21" s="41">
        <v>1</v>
      </c>
      <c r="C21" s="120" t="s">
        <v>1087</v>
      </c>
      <c r="D21" s="42">
        <v>6</v>
      </c>
      <c r="E21" s="42">
        <v>3</v>
      </c>
      <c r="F21" s="42">
        <v>0</v>
      </c>
      <c r="G21" s="42">
        <v>2</v>
      </c>
      <c r="H21" s="42">
        <v>1</v>
      </c>
    </row>
    <row r="22" spans="1:8" ht="39.75" customHeight="1">
      <c r="A22" s="120" t="s">
        <v>1097</v>
      </c>
      <c r="B22" s="41">
        <v>1</v>
      </c>
      <c r="C22" s="120" t="s">
        <v>1089</v>
      </c>
      <c r="D22" s="42">
        <v>6</v>
      </c>
      <c r="E22" s="42">
        <v>2</v>
      </c>
      <c r="F22" s="42">
        <v>1</v>
      </c>
      <c r="G22" s="42">
        <v>2</v>
      </c>
      <c r="H22" s="42">
        <v>1</v>
      </c>
    </row>
    <row r="23" spans="1:8" ht="39.75" customHeight="1">
      <c r="A23" s="120" t="s">
        <v>1098</v>
      </c>
      <c r="B23" s="41">
        <v>1</v>
      </c>
      <c r="C23" s="120" t="s">
        <v>1092</v>
      </c>
      <c r="D23" s="42">
        <v>6</v>
      </c>
      <c r="E23" s="42">
        <v>3</v>
      </c>
      <c r="F23" s="42">
        <v>0</v>
      </c>
      <c r="G23" s="42">
        <v>2</v>
      </c>
      <c r="H23" s="42">
        <v>1</v>
      </c>
    </row>
    <row r="24" spans="1:8" ht="39.75" customHeight="1">
      <c r="A24" s="120" t="s">
        <v>1099</v>
      </c>
      <c r="B24" s="41">
        <v>2</v>
      </c>
      <c r="C24" s="120" t="s">
        <v>1083</v>
      </c>
      <c r="D24" s="42">
        <v>10</v>
      </c>
      <c r="E24" s="42">
        <v>2</v>
      </c>
      <c r="F24" s="42">
        <v>4</v>
      </c>
      <c r="G24" s="42">
        <v>3</v>
      </c>
      <c r="H24" s="42">
        <v>1</v>
      </c>
    </row>
    <row r="25" spans="1:8" ht="39.75" customHeight="1">
      <c r="A25" s="120" t="s">
        <v>1100</v>
      </c>
      <c r="B25" s="41">
        <v>2</v>
      </c>
      <c r="C25" s="120" t="s">
        <v>1085</v>
      </c>
      <c r="D25" s="42">
        <v>10</v>
      </c>
      <c r="E25" s="42">
        <v>1</v>
      </c>
      <c r="F25" s="42">
        <v>7</v>
      </c>
      <c r="G25" s="42">
        <v>2</v>
      </c>
      <c r="H25" s="42">
        <v>0</v>
      </c>
    </row>
    <row r="26" spans="1:8" ht="39.75" customHeight="1">
      <c r="A26" s="120" t="s">
        <v>1101</v>
      </c>
      <c r="B26" s="41">
        <v>2</v>
      </c>
      <c r="C26" s="120" t="s">
        <v>1087</v>
      </c>
      <c r="D26" s="42">
        <v>10</v>
      </c>
      <c r="E26" s="42">
        <v>3</v>
      </c>
      <c r="F26" s="42">
        <v>3</v>
      </c>
      <c r="G26" s="42">
        <v>3</v>
      </c>
      <c r="H26" s="42">
        <v>1</v>
      </c>
    </row>
    <row r="27" spans="1:8" ht="39.75" customHeight="1">
      <c r="A27" s="120" t="s">
        <v>1102</v>
      </c>
      <c r="B27" s="41">
        <v>2</v>
      </c>
      <c r="C27" s="120" t="s">
        <v>1089</v>
      </c>
      <c r="D27" s="42">
        <v>10</v>
      </c>
      <c r="E27" s="42">
        <v>3</v>
      </c>
      <c r="F27" s="42">
        <v>3</v>
      </c>
      <c r="G27" s="42">
        <v>3</v>
      </c>
      <c r="H27" s="42">
        <v>1</v>
      </c>
    </row>
    <row r="28" spans="1:8" ht="39.75" customHeight="1">
      <c r="A28" s="120" t="s">
        <v>1103</v>
      </c>
      <c r="B28" s="41">
        <v>2</v>
      </c>
      <c r="C28" s="120" t="s">
        <v>1092</v>
      </c>
      <c r="D28" s="42">
        <v>10</v>
      </c>
      <c r="E28" s="42">
        <v>2</v>
      </c>
      <c r="F28" s="42">
        <v>4</v>
      </c>
      <c r="G28" s="42">
        <v>3</v>
      </c>
      <c r="H28" s="42">
        <v>1</v>
      </c>
    </row>
    <row r="29" spans="1:8" ht="39.75" customHeight="1">
      <c r="A29" s="120" t="s">
        <v>1104</v>
      </c>
      <c r="B29" s="41">
        <v>3</v>
      </c>
      <c r="C29" s="120" t="s">
        <v>1083</v>
      </c>
      <c r="D29" s="42">
        <v>4</v>
      </c>
      <c r="E29" s="42">
        <v>3</v>
      </c>
      <c r="F29" s="42">
        <v>1</v>
      </c>
      <c r="G29" s="42">
        <v>0</v>
      </c>
      <c r="H29" s="42">
        <v>0</v>
      </c>
    </row>
    <row r="30" spans="1:8" ht="39.75" customHeight="1">
      <c r="A30" s="120" t="s">
        <v>1105</v>
      </c>
      <c r="B30" s="41">
        <v>3</v>
      </c>
      <c r="C30" s="120" t="s">
        <v>1085</v>
      </c>
      <c r="D30" s="42">
        <v>4</v>
      </c>
      <c r="E30" s="42">
        <v>3</v>
      </c>
      <c r="F30" s="42">
        <v>1</v>
      </c>
      <c r="G30" s="42">
        <v>0</v>
      </c>
      <c r="H30" s="42">
        <v>0</v>
      </c>
    </row>
    <row r="31" spans="1:8" ht="39.75" customHeight="1">
      <c r="A31" s="120" t="s">
        <v>1106</v>
      </c>
      <c r="B31" s="41">
        <v>3</v>
      </c>
      <c r="C31" s="120" t="s">
        <v>1087</v>
      </c>
      <c r="D31" s="42">
        <v>4</v>
      </c>
      <c r="E31" s="42">
        <v>3</v>
      </c>
      <c r="F31" s="42">
        <v>1</v>
      </c>
      <c r="G31" s="42">
        <v>0</v>
      </c>
      <c r="H31" s="42">
        <v>0</v>
      </c>
    </row>
    <row r="32" spans="1:8" ht="39.75" customHeight="1">
      <c r="A32" s="120" t="s">
        <v>1107</v>
      </c>
      <c r="B32" s="41">
        <v>3</v>
      </c>
      <c r="C32" s="120" t="s">
        <v>1089</v>
      </c>
      <c r="D32" s="42">
        <v>4</v>
      </c>
      <c r="E32" s="42">
        <v>3</v>
      </c>
      <c r="F32" s="42">
        <v>0</v>
      </c>
      <c r="G32" s="42">
        <v>1</v>
      </c>
      <c r="H32" s="42">
        <v>0</v>
      </c>
    </row>
    <row r="33" spans="1:8" ht="39.75" customHeight="1">
      <c r="A33" s="120" t="s">
        <v>1108</v>
      </c>
      <c r="B33" s="41">
        <v>3</v>
      </c>
      <c r="C33" s="120" t="s">
        <v>1092</v>
      </c>
      <c r="D33" s="42">
        <v>4</v>
      </c>
      <c r="E33" s="42">
        <v>3</v>
      </c>
      <c r="F33" s="42">
        <v>1</v>
      </c>
      <c r="G33" s="42">
        <v>0</v>
      </c>
      <c r="H33" s="42">
        <v>0</v>
      </c>
    </row>
    <row r="34" spans="1:8" ht="14.25" customHeight="1">
      <c r="A34" s="157" t="s">
        <v>383</v>
      </c>
      <c r="B34" s="158">
        <v>1</v>
      </c>
      <c r="C34" s="157" t="s">
        <v>783</v>
      </c>
      <c r="D34" s="156">
        <v>28</v>
      </c>
      <c r="E34" s="156">
        <v>3</v>
      </c>
      <c r="F34" s="156">
        <v>18</v>
      </c>
      <c r="G34" s="156">
        <v>6</v>
      </c>
      <c r="H34" s="156">
        <v>1</v>
      </c>
    </row>
    <row r="35" spans="1:8" ht="12.75" customHeight="1">
      <c r="A35" s="146"/>
      <c r="B35" s="146"/>
      <c r="C35" s="146"/>
      <c r="D35" s="146"/>
      <c r="E35" s="156"/>
      <c r="F35" s="156"/>
      <c r="G35" s="156"/>
      <c r="H35" s="156"/>
    </row>
    <row r="36" spans="1:8" ht="38.25">
      <c r="A36" s="120" t="s">
        <v>384</v>
      </c>
      <c r="B36" s="41">
        <v>1</v>
      </c>
      <c r="C36" s="120" t="s">
        <v>406</v>
      </c>
      <c r="D36" s="42">
        <v>28</v>
      </c>
      <c r="E36" s="42">
        <v>4</v>
      </c>
      <c r="F36" s="42">
        <v>17</v>
      </c>
      <c r="G36" s="42">
        <v>6</v>
      </c>
      <c r="H36" s="42">
        <v>1</v>
      </c>
    </row>
    <row r="37" spans="1:8" ht="38.25">
      <c r="A37" s="120" t="s">
        <v>385</v>
      </c>
      <c r="B37" s="41">
        <v>1</v>
      </c>
      <c r="C37" s="120" t="s">
        <v>407</v>
      </c>
      <c r="D37" s="42">
        <v>28</v>
      </c>
      <c r="E37" s="42">
        <v>2</v>
      </c>
      <c r="F37" s="42">
        <v>20</v>
      </c>
      <c r="G37" s="42">
        <v>5</v>
      </c>
      <c r="H37" s="42">
        <v>1</v>
      </c>
    </row>
    <row r="38" spans="1:8" ht="25.5">
      <c r="A38" s="120" t="s">
        <v>386</v>
      </c>
      <c r="B38" s="41">
        <v>1</v>
      </c>
      <c r="C38" s="120" t="s">
        <v>408</v>
      </c>
      <c r="D38" s="42">
        <v>28</v>
      </c>
      <c r="E38" s="42">
        <v>2</v>
      </c>
      <c r="F38" s="42">
        <v>19</v>
      </c>
      <c r="G38" s="42">
        <v>6</v>
      </c>
      <c r="H38" s="42">
        <v>1</v>
      </c>
    </row>
    <row r="39" spans="1:8" ht="38.25">
      <c r="A39" s="120" t="s">
        <v>387</v>
      </c>
      <c r="B39" s="41">
        <v>1</v>
      </c>
      <c r="C39" s="120" t="s">
        <v>409</v>
      </c>
      <c r="D39" s="42">
        <v>28</v>
      </c>
      <c r="E39" s="42">
        <v>8</v>
      </c>
      <c r="F39" s="42">
        <v>17</v>
      </c>
      <c r="G39" s="42">
        <v>3</v>
      </c>
      <c r="H39" s="42">
        <v>0</v>
      </c>
    </row>
    <row r="40" spans="1:8">
      <c r="A40" s="120" t="s">
        <v>388</v>
      </c>
      <c r="B40" s="41">
        <v>1</v>
      </c>
      <c r="C40" s="120" t="s">
        <v>410</v>
      </c>
      <c r="D40" s="42">
        <v>28</v>
      </c>
      <c r="E40" s="42">
        <v>9</v>
      </c>
      <c r="F40" s="42">
        <v>16</v>
      </c>
      <c r="G40" s="42">
        <v>3</v>
      </c>
      <c r="H40" s="42">
        <v>0</v>
      </c>
    </row>
    <row r="41" spans="1:8" ht="25.5">
      <c r="A41" s="120" t="s">
        <v>389</v>
      </c>
      <c r="B41" s="41">
        <v>1</v>
      </c>
      <c r="C41" s="120" t="s">
        <v>411</v>
      </c>
      <c r="D41" s="42">
        <v>28</v>
      </c>
      <c r="E41" s="42">
        <v>6</v>
      </c>
      <c r="F41" s="42">
        <v>12</v>
      </c>
      <c r="G41" s="42">
        <v>8</v>
      </c>
      <c r="H41" s="42">
        <v>2</v>
      </c>
    </row>
    <row r="42" spans="1:8" ht="25.5">
      <c r="A42" s="120" t="s">
        <v>790</v>
      </c>
      <c r="B42" s="41">
        <v>1</v>
      </c>
      <c r="C42" s="120" t="s">
        <v>412</v>
      </c>
      <c r="D42" s="42">
        <v>8</v>
      </c>
      <c r="E42" s="42">
        <v>0</v>
      </c>
      <c r="F42" s="42">
        <v>6</v>
      </c>
      <c r="G42" s="42">
        <v>2</v>
      </c>
      <c r="H42" s="42">
        <v>0</v>
      </c>
    </row>
    <row r="43" spans="1:8" ht="25.5">
      <c r="A43" s="120" t="s">
        <v>791</v>
      </c>
      <c r="B43" s="41">
        <v>1</v>
      </c>
      <c r="C43" s="120" t="s">
        <v>413</v>
      </c>
      <c r="D43" s="42">
        <v>8</v>
      </c>
      <c r="E43" s="42">
        <v>0</v>
      </c>
      <c r="F43" s="42">
        <v>6</v>
      </c>
      <c r="G43" s="42">
        <v>1</v>
      </c>
      <c r="H43" s="42">
        <v>1</v>
      </c>
    </row>
    <row r="44" spans="1:8" ht="38.25">
      <c r="A44" s="120" t="s">
        <v>792</v>
      </c>
      <c r="B44" s="41">
        <v>1</v>
      </c>
      <c r="C44" s="120" t="s">
        <v>380</v>
      </c>
      <c r="D44" s="42">
        <v>8</v>
      </c>
      <c r="E44" s="42">
        <v>0</v>
      </c>
      <c r="F44" s="42">
        <v>6</v>
      </c>
      <c r="G44" s="42">
        <v>1</v>
      </c>
      <c r="H44" s="42">
        <v>1</v>
      </c>
    </row>
    <row r="45" spans="1:8" ht="25.5">
      <c r="A45" s="120" t="s">
        <v>793</v>
      </c>
      <c r="B45" s="41">
        <v>1</v>
      </c>
      <c r="C45" s="120" t="s">
        <v>382</v>
      </c>
      <c r="D45" s="42">
        <v>8</v>
      </c>
      <c r="E45" s="42">
        <v>0</v>
      </c>
      <c r="F45" s="42">
        <v>6</v>
      </c>
      <c r="G45" s="42">
        <v>1</v>
      </c>
      <c r="H45" s="42">
        <v>1</v>
      </c>
    </row>
    <row r="46" spans="1:8" ht="25.5">
      <c r="A46" s="120" t="s">
        <v>912</v>
      </c>
      <c r="B46" s="41">
        <v>1</v>
      </c>
      <c r="C46" s="120" t="s">
        <v>911</v>
      </c>
      <c r="D46" s="42">
        <v>3</v>
      </c>
      <c r="E46" s="42">
        <v>1</v>
      </c>
      <c r="F46" s="42">
        <v>0</v>
      </c>
      <c r="G46" s="42">
        <v>1</v>
      </c>
      <c r="H46" s="42">
        <v>1</v>
      </c>
    </row>
    <row r="47" spans="1:8">
      <c r="A47" s="120" t="s">
        <v>913</v>
      </c>
      <c r="B47" s="41">
        <v>2</v>
      </c>
      <c r="C47" s="120" t="s">
        <v>783</v>
      </c>
      <c r="D47" s="42">
        <v>47</v>
      </c>
      <c r="E47" s="42">
        <v>5</v>
      </c>
      <c r="F47" s="42">
        <v>27</v>
      </c>
      <c r="G47" s="42">
        <v>13</v>
      </c>
      <c r="H47" s="42">
        <v>2</v>
      </c>
    </row>
    <row r="48" spans="1:8" ht="38.25">
      <c r="A48" s="120" t="s">
        <v>914</v>
      </c>
      <c r="B48" s="41">
        <v>2</v>
      </c>
      <c r="C48" s="120" t="s">
        <v>406</v>
      </c>
      <c r="D48" s="42">
        <v>47</v>
      </c>
      <c r="E48" s="42">
        <v>6</v>
      </c>
      <c r="F48" s="42">
        <v>27</v>
      </c>
      <c r="G48" s="42">
        <v>12</v>
      </c>
      <c r="H48" s="42">
        <v>2</v>
      </c>
    </row>
    <row r="49" spans="1:8" ht="38.25">
      <c r="A49" s="120" t="s">
        <v>915</v>
      </c>
      <c r="B49" s="41">
        <v>2</v>
      </c>
      <c r="C49" s="120" t="s">
        <v>407</v>
      </c>
      <c r="D49" s="42">
        <v>47</v>
      </c>
      <c r="E49" s="42">
        <v>4</v>
      </c>
      <c r="F49" s="42">
        <v>28</v>
      </c>
      <c r="G49" s="42">
        <v>13</v>
      </c>
      <c r="H49" s="42">
        <v>2</v>
      </c>
    </row>
    <row r="50" spans="1:8" ht="25.5">
      <c r="A50" s="120" t="s">
        <v>916</v>
      </c>
      <c r="B50" s="41">
        <v>2</v>
      </c>
      <c r="C50" s="120" t="s">
        <v>408</v>
      </c>
      <c r="D50" s="42">
        <v>47</v>
      </c>
      <c r="E50" s="42">
        <v>5</v>
      </c>
      <c r="F50" s="42">
        <v>28</v>
      </c>
      <c r="G50" s="42">
        <v>12</v>
      </c>
      <c r="H50" s="42">
        <v>2</v>
      </c>
    </row>
    <row r="51" spans="1:8" ht="38.25">
      <c r="A51" s="120" t="s">
        <v>917</v>
      </c>
      <c r="B51" s="41">
        <v>2</v>
      </c>
      <c r="C51" s="120" t="s">
        <v>409</v>
      </c>
      <c r="D51" s="42">
        <v>47</v>
      </c>
      <c r="E51" s="42">
        <v>14</v>
      </c>
      <c r="F51" s="42">
        <v>25</v>
      </c>
      <c r="G51" s="42">
        <v>8</v>
      </c>
      <c r="H51" s="42">
        <v>0</v>
      </c>
    </row>
    <row r="52" spans="1:8">
      <c r="A52" s="120" t="s">
        <v>918</v>
      </c>
      <c r="B52" s="41">
        <v>2</v>
      </c>
      <c r="C52" s="120" t="s">
        <v>410</v>
      </c>
      <c r="D52" s="42">
        <v>47</v>
      </c>
      <c r="E52" s="42">
        <v>16</v>
      </c>
      <c r="F52" s="42">
        <v>25</v>
      </c>
      <c r="G52" s="42">
        <v>6</v>
      </c>
      <c r="H52" s="42">
        <v>0</v>
      </c>
    </row>
    <row r="53" spans="1:8" ht="25.5">
      <c r="A53" s="120" t="s">
        <v>919</v>
      </c>
      <c r="B53" s="41">
        <v>2</v>
      </c>
      <c r="C53" s="120" t="s">
        <v>411</v>
      </c>
      <c r="D53" s="42">
        <v>47</v>
      </c>
      <c r="E53" s="42">
        <v>13</v>
      </c>
      <c r="F53" s="42">
        <v>17</v>
      </c>
      <c r="G53" s="42">
        <v>13</v>
      </c>
      <c r="H53" s="42">
        <v>4</v>
      </c>
    </row>
    <row r="54" spans="1:8" ht="25.5">
      <c r="A54" s="120" t="s">
        <v>920</v>
      </c>
      <c r="B54" s="41">
        <v>2</v>
      </c>
      <c r="C54" s="120" t="s">
        <v>412</v>
      </c>
      <c r="D54" s="42">
        <v>17</v>
      </c>
      <c r="E54" s="42">
        <v>2</v>
      </c>
      <c r="F54" s="42">
        <v>12</v>
      </c>
      <c r="G54" s="42">
        <v>3</v>
      </c>
      <c r="H54" s="42">
        <v>0</v>
      </c>
    </row>
    <row r="55" spans="1:8" ht="25.5">
      <c r="A55" s="120" t="s">
        <v>921</v>
      </c>
      <c r="B55" s="41">
        <v>2</v>
      </c>
      <c r="C55" s="120" t="s">
        <v>413</v>
      </c>
      <c r="D55" s="42">
        <v>17</v>
      </c>
      <c r="E55" s="42">
        <v>2</v>
      </c>
      <c r="F55" s="42">
        <v>10</v>
      </c>
      <c r="G55" s="42">
        <v>5</v>
      </c>
      <c r="H55" s="42">
        <v>0</v>
      </c>
    </row>
    <row r="56" spans="1:8" ht="38.25">
      <c r="A56" s="120" t="s">
        <v>922</v>
      </c>
      <c r="B56" s="41">
        <v>2</v>
      </c>
      <c r="C56" s="120" t="s">
        <v>380</v>
      </c>
      <c r="D56" s="42">
        <v>17</v>
      </c>
      <c r="E56" s="42">
        <v>2</v>
      </c>
      <c r="F56" s="42">
        <v>11</v>
      </c>
      <c r="G56" s="42">
        <v>3</v>
      </c>
      <c r="H56" s="42">
        <v>1</v>
      </c>
    </row>
    <row r="57" spans="1:8" ht="25.5">
      <c r="A57" s="120" t="s">
        <v>923</v>
      </c>
      <c r="B57" s="41">
        <v>2</v>
      </c>
      <c r="C57" s="120" t="s">
        <v>382</v>
      </c>
      <c r="D57" s="42">
        <v>17</v>
      </c>
      <c r="E57" s="42">
        <v>2</v>
      </c>
      <c r="F57" s="42">
        <v>10</v>
      </c>
      <c r="G57" s="42">
        <v>4</v>
      </c>
      <c r="H57" s="42">
        <v>1</v>
      </c>
    </row>
    <row r="58" spans="1:8" ht="25.5">
      <c r="A58" s="120" t="s">
        <v>924</v>
      </c>
      <c r="B58" s="41">
        <v>2</v>
      </c>
      <c r="C58" s="120" t="s">
        <v>911</v>
      </c>
      <c r="D58" s="42">
        <v>5</v>
      </c>
      <c r="E58" s="42">
        <v>0</v>
      </c>
      <c r="F58" s="42">
        <v>3</v>
      </c>
      <c r="G58" s="42">
        <v>1</v>
      </c>
      <c r="H58" s="42">
        <v>1</v>
      </c>
    </row>
    <row r="59" spans="1:8">
      <c r="A59" s="120" t="s">
        <v>390</v>
      </c>
      <c r="B59" s="41">
        <v>3</v>
      </c>
      <c r="C59" s="120" t="s">
        <v>783</v>
      </c>
      <c r="D59" s="42">
        <v>21</v>
      </c>
      <c r="E59" s="42">
        <v>6</v>
      </c>
      <c r="F59" s="42">
        <v>13</v>
      </c>
      <c r="G59" s="42">
        <v>2</v>
      </c>
      <c r="H59" s="42">
        <v>0</v>
      </c>
    </row>
    <row r="60" spans="1:8" ht="38.25">
      <c r="A60" s="120" t="s">
        <v>391</v>
      </c>
      <c r="B60" s="41">
        <v>3</v>
      </c>
      <c r="C60" s="120" t="s">
        <v>406</v>
      </c>
      <c r="D60" s="42">
        <v>21</v>
      </c>
      <c r="E60" s="42">
        <v>6</v>
      </c>
      <c r="F60" s="42">
        <v>13</v>
      </c>
      <c r="G60" s="42">
        <v>2</v>
      </c>
      <c r="H60" s="42">
        <v>0</v>
      </c>
    </row>
    <row r="61" spans="1:8" ht="38.25">
      <c r="A61" s="120" t="s">
        <v>392</v>
      </c>
      <c r="B61" s="41">
        <v>3</v>
      </c>
      <c r="C61" s="120" t="s">
        <v>407</v>
      </c>
      <c r="D61" s="42">
        <v>21</v>
      </c>
      <c r="E61" s="42">
        <v>4</v>
      </c>
      <c r="F61" s="42">
        <v>15</v>
      </c>
      <c r="G61" s="42">
        <v>2</v>
      </c>
      <c r="H61" s="42">
        <v>0</v>
      </c>
    </row>
    <row r="62" spans="1:8" ht="25.5">
      <c r="A62" s="120" t="s">
        <v>393</v>
      </c>
      <c r="B62" s="41">
        <v>3</v>
      </c>
      <c r="C62" s="120" t="s">
        <v>408</v>
      </c>
      <c r="D62" s="42">
        <v>21</v>
      </c>
      <c r="E62" s="42">
        <v>6</v>
      </c>
      <c r="F62" s="42">
        <v>13</v>
      </c>
      <c r="G62" s="42">
        <v>2</v>
      </c>
      <c r="H62" s="42">
        <v>0</v>
      </c>
    </row>
    <row r="63" spans="1:8" ht="38.25">
      <c r="A63" s="120" t="s">
        <v>394</v>
      </c>
      <c r="B63" s="41">
        <v>3</v>
      </c>
      <c r="C63" s="120" t="s">
        <v>409</v>
      </c>
      <c r="D63" s="42">
        <v>21</v>
      </c>
      <c r="E63" s="42">
        <v>9</v>
      </c>
      <c r="F63" s="42">
        <v>11</v>
      </c>
      <c r="G63" s="42">
        <v>1</v>
      </c>
      <c r="H63" s="42">
        <v>0</v>
      </c>
    </row>
    <row r="64" spans="1:8">
      <c r="A64" s="120" t="s">
        <v>395</v>
      </c>
      <c r="B64" s="41">
        <v>3</v>
      </c>
      <c r="C64" s="120" t="s">
        <v>410</v>
      </c>
      <c r="D64" s="42">
        <v>21</v>
      </c>
      <c r="E64" s="42">
        <v>7</v>
      </c>
      <c r="F64" s="42">
        <v>13</v>
      </c>
      <c r="G64" s="42">
        <v>1</v>
      </c>
      <c r="H64" s="42">
        <v>0</v>
      </c>
    </row>
    <row r="65" spans="1:8" ht="409.6" hidden="1" customHeight="1">
      <c r="A65" s="120" t="s">
        <v>396</v>
      </c>
      <c r="B65" s="41">
        <v>3</v>
      </c>
      <c r="C65" s="120" t="s">
        <v>411</v>
      </c>
      <c r="D65" s="42">
        <v>21</v>
      </c>
      <c r="E65" s="42">
        <v>6</v>
      </c>
      <c r="F65" s="42">
        <v>12</v>
      </c>
      <c r="G65" s="42">
        <v>0</v>
      </c>
      <c r="H65" s="42">
        <v>3</v>
      </c>
    </row>
    <row r="66" spans="1:8" ht="36.75" customHeight="1">
      <c r="A66" s="120" t="s">
        <v>118</v>
      </c>
      <c r="B66" s="41">
        <v>3</v>
      </c>
      <c r="C66" s="120" t="s">
        <v>412</v>
      </c>
      <c r="D66" s="42">
        <v>4</v>
      </c>
      <c r="E66" s="42">
        <v>1</v>
      </c>
      <c r="F66" s="42">
        <v>3</v>
      </c>
      <c r="G66" s="42">
        <v>0</v>
      </c>
      <c r="H66" s="42">
        <v>0</v>
      </c>
    </row>
    <row r="67" spans="1:8" ht="25.5">
      <c r="A67" s="120" t="s">
        <v>119</v>
      </c>
      <c r="B67" s="41">
        <v>3</v>
      </c>
      <c r="C67" s="120" t="s">
        <v>413</v>
      </c>
      <c r="D67" s="42">
        <v>4</v>
      </c>
      <c r="E67" s="42">
        <v>1</v>
      </c>
      <c r="F67" s="42">
        <v>3</v>
      </c>
      <c r="G67" s="42">
        <v>0</v>
      </c>
      <c r="H67" s="42">
        <v>0</v>
      </c>
    </row>
    <row r="68" spans="1:8" ht="38.25">
      <c r="A68" s="120" t="s">
        <v>120</v>
      </c>
      <c r="B68" s="41">
        <v>3</v>
      </c>
      <c r="C68" s="120" t="s">
        <v>380</v>
      </c>
      <c r="D68" s="42">
        <v>4</v>
      </c>
      <c r="E68" s="42">
        <v>1</v>
      </c>
      <c r="F68" s="42">
        <v>3</v>
      </c>
      <c r="G68" s="42">
        <v>0</v>
      </c>
      <c r="H68" s="42">
        <v>0</v>
      </c>
    </row>
    <row r="69" spans="1:8" ht="25.5">
      <c r="A69" s="120" t="s">
        <v>121</v>
      </c>
      <c r="B69" s="41">
        <v>3</v>
      </c>
      <c r="C69" s="120" t="s">
        <v>382</v>
      </c>
      <c r="D69" s="42">
        <v>4</v>
      </c>
      <c r="E69" s="42">
        <v>1</v>
      </c>
      <c r="F69" s="42">
        <v>3</v>
      </c>
      <c r="G69" s="42">
        <v>0</v>
      </c>
      <c r="H69" s="42">
        <v>0</v>
      </c>
    </row>
  </sheetData>
  <mergeCells count="8">
    <mergeCell ref="G34:G35"/>
    <mergeCell ref="H34:H35"/>
    <mergeCell ref="A34:A35"/>
    <mergeCell ref="B34:B35"/>
    <mergeCell ref="C34:C35"/>
    <mergeCell ref="D34:D35"/>
    <mergeCell ref="E34:E35"/>
    <mergeCell ref="F34:F35"/>
  </mergeCells>
  <phoneticPr fontId="16"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9" enableFormatConditionsCalculation="0">
    <tabColor indexed="42"/>
  </sheetPr>
  <dimension ref="B2:M27"/>
  <sheetViews>
    <sheetView showGridLines="0" showRowColHeaders="0" zoomScaleNormal="100" workbookViewId="0">
      <selection activeCell="C5" sqref="C5:G5"/>
    </sheetView>
  </sheetViews>
  <sheetFormatPr defaultRowHeight="12.75"/>
  <cols>
    <col min="1" max="1" width="3.7109375" style="3" customWidth="1"/>
    <col min="2" max="2" width="16" style="3" customWidth="1"/>
    <col min="3" max="3" width="1.5703125" style="4" customWidth="1"/>
    <col min="4" max="4" width="10" style="3" customWidth="1"/>
    <col min="5" max="5" width="10.28515625" style="3" customWidth="1"/>
    <col min="6" max="6" width="12" style="3" customWidth="1"/>
    <col min="7" max="7" width="10.42578125" style="3" customWidth="1"/>
    <col min="8" max="8" width="1.5703125" style="4" customWidth="1"/>
    <col min="9" max="12" width="13" style="3" customWidth="1"/>
    <col min="13" max="13" width="13" style="13" customWidth="1"/>
    <col min="14" max="14" width="7.140625" style="3" customWidth="1"/>
    <col min="15" max="15" width="4.85546875" style="3" bestFit="1" customWidth="1"/>
    <col min="16" max="16384" width="9.140625" style="3"/>
  </cols>
  <sheetData>
    <row r="2" spans="2:13" ht="14.25" customHeight="1">
      <c r="B2" s="65" t="str">
        <f>"Table 2: Inspection outcomes for non-association independent schools inspected " &amp; IF(C4="4","between "&amp; C5 &amp; " (provisional)", "in "&amp;C5 &amp;" (provisional)")&amp;CHAR(185)&amp;" "&amp;CHAR(178)&amp;" "&amp;CHAR(179)</f>
        <v>Table 2: Inspection outcomes for non-association independent schools inspected between 1 October - 31 December 2011 (provisional)¹ ² ³</v>
      </c>
      <c r="C2" s="19"/>
      <c r="D2" s="19"/>
      <c r="E2" s="19"/>
      <c r="F2" s="19"/>
      <c r="G2" s="19"/>
      <c r="H2" s="19"/>
      <c r="I2" s="19"/>
      <c r="J2" s="19"/>
      <c r="K2" s="19"/>
      <c r="L2" s="19"/>
      <c r="M2" s="62"/>
    </row>
    <row r="3" spans="2:13" ht="14.25" customHeight="1">
      <c r="B3" s="19"/>
      <c r="C3" s="19"/>
      <c r="D3" s="19"/>
      <c r="E3" s="19"/>
      <c r="F3" s="19"/>
      <c r="G3" s="19"/>
      <c r="H3" s="19"/>
      <c r="I3" s="19"/>
      <c r="J3" s="19"/>
      <c r="K3" s="19"/>
      <c r="L3" s="19"/>
      <c r="M3" s="19"/>
    </row>
    <row r="4" spans="2:13" ht="12.75" customHeight="1">
      <c r="B4" s="12"/>
      <c r="C4" s="53" t="str">
        <f>VLOOKUP(C5,All_month,2,0)</f>
        <v>4</v>
      </c>
      <c r="D4" s="12"/>
      <c r="E4" s="12"/>
      <c r="F4" s="12"/>
      <c r="G4" s="12"/>
      <c r="H4" s="12"/>
      <c r="I4" s="12"/>
      <c r="J4" s="12"/>
      <c r="K4" s="12"/>
      <c r="L4" s="12"/>
    </row>
    <row r="5" spans="2:13" ht="15" customHeight="1">
      <c r="B5" s="77" t="s">
        <v>766</v>
      </c>
      <c r="C5" s="150" t="s">
        <v>123</v>
      </c>
      <c r="D5" s="151"/>
      <c r="E5" s="151"/>
      <c r="F5" s="151"/>
      <c r="G5" s="152"/>
      <c r="I5" s="163" t="s">
        <v>90</v>
      </c>
      <c r="J5" s="160" t="s">
        <v>115</v>
      </c>
      <c r="K5" s="160" t="s">
        <v>116</v>
      </c>
      <c r="L5" s="160" t="s">
        <v>117</v>
      </c>
      <c r="M5" s="160" t="s">
        <v>341</v>
      </c>
    </row>
    <row r="6" spans="2:13" ht="14.25" customHeight="1">
      <c r="B6" s="89"/>
      <c r="C6" s="89"/>
      <c r="D6" s="89"/>
      <c r="E6" s="89"/>
      <c r="F6" s="89"/>
      <c r="G6" s="89"/>
      <c r="H6" s="89"/>
      <c r="I6" s="164"/>
      <c r="J6" s="161"/>
      <c r="K6" s="161"/>
      <c r="L6" s="161"/>
      <c r="M6" s="161"/>
    </row>
    <row r="7" spans="2:13" ht="4.5" customHeight="1">
      <c r="B7" s="87"/>
      <c r="C7" s="87"/>
      <c r="D7" s="87"/>
      <c r="E7" s="87"/>
      <c r="F7" s="87"/>
      <c r="G7" s="87"/>
      <c r="H7" s="87"/>
      <c r="I7" s="86"/>
      <c r="J7" s="81"/>
      <c r="K7" s="81"/>
      <c r="L7" s="81"/>
      <c r="M7" s="87"/>
    </row>
    <row r="8" spans="2:13" ht="24" customHeight="1">
      <c r="B8" s="159" t="s">
        <v>783</v>
      </c>
      <c r="C8" s="159"/>
      <c r="D8" s="159"/>
      <c r="E8" s="159"/>
      <c r="F8" s="159"/>
      <c r="G8" s="159"/>
      <c r="H8" s="159"/>
      <c r="I8" s="66">
        <f t="shared" ref="I8:I18" si="0">J8+K8+L8+M8</f>
        <v>96</v>
      </c>
      <c r="J8" s="67">
        <f>IF(ISERROR(VLOOKUP($C$4&amp;$B8,Table2_data,5,FALSE))=TRUE,0,VLOOKUP($C$4&amp;$B8,Table2_data,5,FALSE))</f>
        <v>14</v>
      </c>
      <c r="K8" s="67">
        <f t="shared" ref="K8:K18" si="1">IF(ISERROR(VLOOKUP($C$4&amp;$B8,Table2_data,6,FALSE))=TRUE,0,VLOOKUP($C$4&amp;$B8,Table2_data,6,FALSE))</f>
        <v>58</v>
      </c>
      <c r="L8" s="67">
        <f t="shared" ref="L8:L18" si="2">IF(ISERROR(VLOOKUP($C$4&amp;$B8,Table2_data,7,FALSE))=TRUE,0,VLOOKUP($C$4&amp;$B8,Table2_data,7,FALSE))</f>
        <v>21</v>
      </c>
      <c r="M8" s="67">
        <f t="shared" ref="M8:M18" si="3">IF(ISERROR(VLOOKUP($C$4&amp;$B8,Table2_data,8,FALSE))=TRUE,0,VLOOKUP($C$4&amp;$B8,Table2_data,8,FALSE))</f>
        <v>3</v>
      </c>
    </row>
    <row r="9" spans="2:13" s="11" customFormat="1" ht="24" customHeight="1">
      <c r="B9" s="159" t="s">
        <v>406</v>
      </c>
      <c r="C9" s="159"/>
      <c r="D9" s="159"/>
      <c r="E9" s="159"/>
      <c r="F9" s="159"/>
      <c r="G9" s="159"/>
      <c r="H9" s="159"/>
      <c r="I9" s="66">
        <f t="shared" si="0"/>
        <v>96</v>
      </c>
      <c r="J9" s="67">
        <f t="shared" ref="J9:J18" si="4">IF(ISERROR(VLOOKUP($C$4&amp;$B9,Table2_data,5,FALSE))=TRUE,0,VLOOKUP($C$4&amp;$B9,Table2_data,5,FALSE))</f>
        <v>16</v>
      </c>
      <c r="K9" s="67">
        <f t="shared" si="1"/>
        <v>57</v>
      </c>
      <c r="L9" s="67">
        <f t="shared" si="2"/>
        <v>20</v>
      </c>
      <c r="M9" s="67">
        <f t="shared" si="3"/>
        <v>3</v>
      </c>
    </row>
    <row r="10" spans="2:13" ht="24" customHeight="1">
      <c r="B10" s="159" t="s">
        <v>407</v>
      </c>
      <c r="C10" s="159"/>
      <c r="D10" s="159"/>
      <c r="E10" s="159"/>
      <c r="F10" s="159"/>
      <c r="G10" s="159"/>
      <c r="H10" s="159"/>
      <c r="I10" s="66">
        <f t="shared" si="0"/>
        <v>96</v>
      </c>
      <c r="J10" s="67">
        <f t="shared" si="4"/>
        <v>10</v>
      </c>
      <c r="K10" s="67">
        <f t="shared" si="1"/>
        <v>63</v>
      </c>
      <c r="L10" s="67">
        <f t="shared" si="2"/>
        <v>20</v>
      </c>
      <c r="M10" s="67">
        <f t="shared" si="3"/>
        <v>3</v>
      </c>
    </row>
    <row r="11" spans="2:13" ht="24" customHeight="1">
      <c r="B11" s="159" t="s">
        <v>408</v>
      </c>
      <c r="C11" s="159"/>
      <c r="D11" s="159"/>
      <c r="E11" s="159"/>
      <c r="F11" s="159"/>
      <c r="G11" s="159"/>
      <c r="H11" s="159"/>
      <c r="I11" s="66">
        <f t="shared" si="0"/>
        <v>96</v>
      </c>
      <c r="J11" s="67">
        <f t="shared" si="4"/>
        <v>13</v>
      </c>
      <c r="K11" s="67">
        <f t="shared" si="1"/>
        <v>60</v>
      </c>
      <c r="L11" s="67">
        <f t="shared" si="2"/>
        <v>20</v>
      </c>
      <c r="M11" s="67">
        <f t="shared" si="3"/>
        <v>3</v>
      </c>
    </row>
    <row r="12" spans="2:13" ht="24" customHeight="1">
      <c r="B12" s="159" t="s">
        <v>409</v>
      </c>
      <c r="C12" s="159"/>
      <c r="D12" s="159"/>
      <c r="E12" s="159"/>
      <c r="F12" s="159"/>
      <c r="G12" s="159"/>
      <c r="H12" s="159"/>
      <c r="I12" s="66">
        <f t="shared" si="0"/>
        <v>96</v>
      </c>
      <c r="J12" s="67">
        <f t="shared" si="4"/>
        <v>31</v>
      </c>
      <c r="K12" s="67">
        <f t="shared" si="1"/>
        <v>53</v>
      </c>
      <c r="L12" s="67">
        <f t="shared" si="2"/>
        <v>12</v>
      </c>
      <c r="M12" s="67">
        <f t="shared" si="3"/>
        <v>0</v>
      </c>
    </row>
    <row r="13" spans="2:13" ht="24" customHeight="1">
      <c r="B13" s="159" t="s">
        <v>410</v>
      </c>
      <c r="C13" s="159"/>
      <c r="D13" s="159"/>
      <c r="E13" s="159"/>
      <c r="F13" s="159"/>
      <c r="G13" s="159"/>
      <c r="H13" s="159"/>
      <c r="I13" s="66">
        <f t="shared" si="0"/>
        <v>96</v>
      </c>
      <c r="J13" s="67">
        <f t="shared" si="4"/>
        <v>32</v>
      </c>
      <c r="K13" s="67">
        <f t="shared" si="1"/>
        <v>54</v>
      </c>
      <c r="L13" s="67">
        <f t="shared" si="2"/>
        <v>10</v>
      </c>
      <c r="M13" s="67">
        <f t="shared" si="3"/>
        <v>0</v>
      </c>
    </row>
    <row r="14" spans="2:13" ht="24" customHeight="1">
      <c r="B14" s="159" t="s">
        <v>411</v>
      </c>
      <c r="C14" s="159"/>
      <c r="D14" s="159"/>
      <c r="E14" s="159"/>
      <c r="F14" s="159"/>
      <c r="G14" s="159"/>
      <c r="H14" s="159"/>
      <c r="I14" s="66">
        <f t="shared" si="0"/>
        <v>96</v>
      </c>
      <c r="J14" s="67">
        <f t="shared" si="4"/>
        <v>25</v>
      </c>
      <c r="K14" s="67">
        <f t="shared" si="1"/>
        <v>41</v>
      </c>
      <c r="L14" s="67">
        <f t="shared" si="2"/>
        <v>21</v>
      </c>
      <c r="M14" s="67">
        <f t="shared" si="3"/>
        <v>9</v>
      </c>
    </row>
    <row r="15" spans="2:13" ht="24" customHeight="1">
      <c r="B15" s="159" t="s">
        <v>412</v>
      </c>
      <c r="C15" s="159"/>
      <c r="D15" s="159"/>
      <c r="E15" s="159"/>
      <c r="F15" s="159"/>
      <c r="G15" s="159"/>
      <c r="H15" s="159"/>
      <c r="I15" s="66">
        <f t="shared" si="0"/>
        <v>29</v>
      </c>
      <c r="J15" s="67">
        <f t="shared" si="4"/>
        <v>3</v>
      </c>
      <c r="K15" s="67">
        <f t="shared" si="1"/>
        <v>21</v>
      </c>
      <c r="L15" s="67">
        <f t="shared" si="2"/>
        <v>5</v>
      </c>
      <c r="M15" s="67">
        <f t="shared" si="3"/>
        <v>0</v>
      </c>
    </row>
    <row r="16" spans="2:13" ht="24" customHeight="1">
      <c r="B16" s="159" t="s">
        <v>413</v>
      </c>
      <c r="C16" s="159"/>
      <c r="D16" s="159"/>
      <c r="E16" s="159"/>
      <c r="F16" s="159"/>
      <c r="G16" s="159"/>
      <c r="H16" s="159"/>
      <c r="I16" s="66">
        <f t="shared" si="0"/>
        <v>29</v>
      </c>
      <c r="J16" s="67">
        <f t="shared" si="4"/>
        <v>3</v>
      </c>
      <c r="K16" s="67">
        <f t="shared" si="1"/>
        <v>19</v>
      </c>
      <c r="L16" s="67">
        <f t="shared" si="2"/>
        <v>6</v>
      </c>
      <c r="M16" s="67">
        <f t="shared" si="3"/>
        <v>1</v>
      </c>
    </row>
    <row r="17" spans="2:13" ht="24" customHeight="1">
      <c r="B17" s="159" t="s">
        <v>380</v>
      </c>
      <c r="C17" s="159"/>
      <c r="D17" s="159"/>
      <c r="E17" s="159"/>
      <c r="F17" s="159"/>
      <c r="G17" s="159"/>
      <c r="H17" s="159"/>
      <c r="I17" s="66">
        <f t="shared" si="0"/>
        <v>29</v>
      </c>
      <c r="J17" s="67">
        <f t="shared" si="4"/>
        <v>3</v>
      </c>
      <c r="K17" s="67">
        <f t="shared" si="1"/>
        <v>20</v>
      </c>
      <c r="L17" s="67">
        <f t="shared" si="2"/>
        <v>4</v>
      </c>
      <c r="M17" s="67">
        <f t="shared" si="3"/>
        <v>2</v>
      </c>
    </row>
    <row r="18" spans="2:13" ht="24" customHeight="1">
      <c r="B18" s="159" t="s">
        <v>414</v>
      </c>
      <c r="C18" s="159"/>
      <c r="D18" s="159"/>
      <c r="E18" s="159"/>
      <c r="F18" s="159"/>
      <c r="G18" s="159"/>
      <c r="H18" s="159"/>
      <c r="I18" s="66">
        <f t="shared" si="0"/>
        <v>29</v>
      </c>
      <c r="J18" s="67">
        <f t="shared" si="4"/>
        <v>3</v>
      </c>
      <c r="K18" s="67">
        <f t="shared" si="1"/>
        <v>19</v>
      </c>
      <c r="L18" s="67">
        <f t="shared" si="2"/>
        <v>5</v>
      </c>
      <c r="M18" s="67">
        <f t="shared" si="3"/>
        <v>2</v>
      </c>
    </row>
    <row r="19" spans="2:13" ht="24" customHeight="1">
      <c r="B19" s="159" t="s">
        <v>1083</v>
      </c>
      <c r="C19" s="159"/>
      <c r="D19" s="159"/>
      <c r="E19" s="159"/>
      <c r="F19" s="159"/>
      <c r="G19" s="159"/>
      <c r="H19" s="118"/>
      <c r="I19" s="67">
        <f>J19+K19+L19+M19</f>
        <v>20</v>
      </c>
      <c r="J19" s="67">
        <f>IF(ISERROR(VLOOKUP($C$4&amp;$B19,Table2_data,5,FALSE))=TRUE,0,VLOOKUP($C$4&amp;$B19,Table2_data,5,FALSE))</f>
        <v>7</v>
      </c>
      <c r="K19" s="67">
        <f>IF(ISERROR(VLOOKUP($C$4&amp;$B19,Table2_data,6,FALSE))=TRUE,0,VLOOKUP($C$4&amp;$B19,Table2_data,6,FALSE))</f>
        <v>6</v>
      </c>
      <c r="L19" s="67">
        <f>IF(ISERROR(VLOOKUP($C$4&amp;$B19,Table2_data,7,FALSE))=TRUE,0,VLOOKUP($C$4&amp;$B19,Table2_data,7,FALSE))</f>
        <v>5</v>
      </c>
      <c r="M19" s="67">
        <f>IF(ISERROR(VLOOKUP($C$4&amp;$B19,Table2_data,8,FALSE))=TRUE,0,VLOOKUP($C$4&amp;$B19,Table2_data,8,FALSE))</f>
        <v>2</v>
      </c>
    </row>
    <row r="20" spans="2:13" ht="24" customHeight="1">
      <c r="B20" s="159" t="s">
        <v>1085</v>
      </c>
      <c r="C20" s="159"/>
      <c r="D20" s="159"/>
      <c r="E20" s="159"/>
      <c r="F20" s="159"/>
      <c r="G20" s="159"/>
      <c r="H20" s="118"/>
      <c r="I20" s="67">
        <f>J20+K20+L20+M20</f>
        <v>20</v>
      </c>
      <c r="J20" s="67">
        <f>IF(ISERROR(VLOOKUP($C$4&amp;$B20,Table2_data,5,FALSE))=TRUE,0,VLOOKUP($C$4&amp;$B20,Table2_data,5,FALSE))</f>
        <v>6</v>
      </c>
      <c r="K20" s="67">
        <f>IF(ISERROR(VLOOKUP($C$4&amp;$B20,Table2_data,6,FALSE))=TRUE,0,VLOOKUP($C$4&amp;$B20,Table2_data,6,FALSE))</f>
        <v>10</v>
      </c>
      <c r="L20" s="67">
        <f>IF(ISERROR(VLOOKUP($C$4&amp;$B20,Table2_data,7,FALSE))=TRUE,0,VLOOKUP($C$4&amp;$B20,Table2_data,7,FALSE))</f>
        <v>3</v>
      </c>
      <c r="M20" s="67">
        <f>IF(ISERROR(VLOOKUP($C$4&amp;$B20,Table2_data,8,FALSE))=TRUE,0,VLOOKUP($C$4&amp;$B20,Table2_data,8,FALSE))</f>
        <v>1</v>
      </c>
    </row>
    <row r="21" spans="2:13" ht="24" customHeight="1">
      <c r="B21" s="159" t="s">
        <v>1087</v>
      </c>
      <c r="C21" s="159"/>
      <c r="D21" s="159"/>
      <c r="E21" s="159"/>
      <c r="F21" s="159"/>
      <c r="G21" s="159"/>
      <c r="H21" s="118"/>
      <c r="I21" s="67">
        <f>J21+K21+L21+M21</f>
        <v>20</v>
      </c>
      <c r="J21" s="67">
        <f>IF(ISERROR(VLOOKUP($C$4&amp;$B21,Table2_data,5,FALSE))=TRUE,0,VLOOKUP($C$4&amp;$B21,Table2_data,5,FALSE))</f>
        <v>9</v>
      </c>
      <c r="K21" s="67">
        <f>IF(ISERROR(VLOOKUP($C$4&amp;$B21,Table2_data,6,FALSE))=TRUE,0,VLOOKUP($C$4&amp;$B21,Table2_data,6,FALSE))</f>
        <v>4</v>
      </c>
      <c r="L21" s="67">
        <f>IF(ISERROR(VLOOKUP($C$4&amp;$B21,Table2_data,7,FALSE))=TRUE,0,VLOOKUP($C$4&amp;$B21,Table2_data,7,FALSE))</f>
        <v>5</v>
      </c>
      <c r="M21" s="67">
        <f>IF(ISERROR(VLOOKUP($C$4&amp;$B21,Table2_data,8,FALSE))=TRUE,0,VLOOKUP($C$4&amp;$B21,Table2_data,8,FALSE))</f>
        <v>2</v>
      </c>
    </row>
    <row r="22" spans="2:13" ht="24" customHeight="1">
      <c r="B22" s="159" t="s">
        <v>1089</v>
      </c>
      <c r="C22" s="159"/>
      <c r="D22" s="159"/>
      <c r="E22" s="159"/>
      <c r="F22" s="159"/>
      <c r="G22" s="159"/>
      <c r="H22" s="118"/>
      <c r="I22" s="67">
        <f>J22+K22+L22+M22</f>
        <v>20</v>
      </c>
      <c r="J22" s="67">
        <f>IF(ISERROR(VLOOKUP($C$4&amp;$B22,Table2_data,5,FALSE))=TRUE,0,VLOOKUP($C$4&amp;$B22,Table2_data,5,FALSE))</f>
        <v>8</v>
      </c>
      <c r="K22" s="67">
        <f>IF(ISERROR(VLOOKUP($C$4&amp;$B22,Table2_data,6,FALSE))=TRUE,0,VLOOKUP($C$4&amp;$B22,Table2_data,6,FALSE))</f>
        <v>4</v>
      </c>
      <c r="L22" s="67">
        <f>IF(ISERROR(VLOOKUP($C$4&amp;$B22,Table2_data,7,FALSE))=TRUE,0,VLOOKUP($C$4&amp;$B22,Table2_data,7,FALSE))</f>
        <v>6</v>
      </c>
      <c r="M22" s="67">
        <f>IF(ISERROR(VLOOKUP($C$4&amp;$B22,Table2_data,8,FALSE))=TRUE,0,VLOOKUP($C$4&amp;$B22,Table2_data,8,FALSE))</f>
        <v>2</v>
      </c>
    </row>
    <row r="23" spans="2:13" ht="24" customHeight="1">
      <c r="B23" s="159" t="s">
        <v>1092</v>
      </c>
      <c r="C23" s="159"/>
      <c r="D23" s="159"/>
      <c r="E23" s="159"/>
      <c r="F23" s="159"/>
      <c r="G23" s="159"/>
      <c r="H23" s="118"/>
      <c r="I23" s="67">
        <f>J23+K23+L23+M23</f>
        <v>20</v>
      </c>
      <c r="J23" s="67">
        <f>IF(ISERROR(VLOOKUP($C$4&amp;$B23,Table2_data,5,FALSE))=TRUE,0,VLOOKUP($C$4&amp;$B23,Table2_data,5,FALSE))</f>
        <v>8</v>
      </c>
      <c r="K23" s="67">
        <f>IF(ISERROR(VLOOKUP($C$4&amp;$B23,Table2_data,6,FALSE))=TRUE,0,VLOOKUP($C$4&amp;$B23,Table2_data,6,FALSE))</f>
        <v>5</v>
      </c>
      <c r="L23" s="67">
        <f>IF(ISERROR(VLOOKUP($C$4&amp;$B23,Table2_data,7,FALSE))=TRUE,0,VLOOKUP($C$4&amp;$B23,Table2_data,7,FALSE))</f>
        <v>5</v>
      </c>
      <c r="M23" s="67">
        <f>IF(ISERROR(VLOOKUP($C$4&amp;$B23,Table2_data,8,FALSE))=TRUE,0,VLOOKUP($C$4&amp;$B23,Table2_data,8,FALSE))</f>
        <v>2</v>
      </c>
    </row>
    <row r="24" spans="2:13" ht="15" customHeight="1">
      <c r="B24" s="119"/>
      <c r="C24" s="81"/>
      <c r="D24" s="81"/>
      <c r="E24" s="81"/>
      <c r="F24" s="81"/>
      <c r="G24" s="81"/>
      <c r="H24" s="81"/>
      <c r="I24" s="81"/>
      <c r="J24" s="81"/>
      <c r="K24" s="81"/>
      <c r="L24" s="162" t="s">
        <v>594</v>
      </c>
      <c r="M24" s="162"/>
    </row>
    <row r="25" spans="2:13">
      <c r="B25" s="6" t="s">
        <v>925</v>
      </c>
      <c r="C25" s="87"/>
      <c r="D25" s="83"/>
      <c r="E25" s="83"/>
      <c r="F25" s="83"/>
      <c r="G25" s="83"/>
      <c r="H25" s="87"/>
      <c r="I25" s="83"/>
      <c r="J25" s="83"/>
      <c r="K25" s="83"/>
      <c r="L25" s="83"/>
      <c r="M25" s="88"/>
    </row>
    <row r="26" spans="2:13">
      <c r="B26" s="6" t="s">
        <v>1091</v>
      </c>
      <c r="C26" s="87"/>
      <c r="D26" s="83"/>
      <c r="E26" s="83"/>
      <c r="F26" s="83"/>
      <c r="G26" s="83"/>
      <c r="H26" s="87"/>
      <c r="I26" s="83"/>
      <c r="J26" s="83"/>
      <c r="K26" s="83"/>
      <c r="L26" s="83"/>
      <c r="M26" s="88"/>
    </row>
    <row r="27" spans="2:13">
      <c r="B27" s="6" t="s">
        <v>1079</v>
      </c>
      <c r="I27" s="83"/>
      <c r="J27" s="83"/>
      <c r="K27" s="83"/>
      <c r="L27" s="83"/>
      <c r="M27" s="88"/>
    </row>
  </sheetData>
  <sheetProtection sheet="1"/>
  <mergeCells count="23">
    <mergeCell ref="L24:M24"/>
    <mergeCell ref="I5:I6"/>
    <mergeCell ref="B12:H12"/>
    <mergeCell ref="B13:H13"/>
    <mergeCell ref="B14:H14"/>
    <mergeCell ref="C5:G5"/>
    <mergeCell ref="B8:H8"/>
    <mergeCell ref="B23:G23"/>
    <mergeCell ref="M5:M6"/>
    <mergeCell ref="B17:H17"/>
    <mergeCell ref="J5:J6"/>
    <mergeCell ref="K5:K6"/>
    <mergeCell ref="L5:L6"/>
    <mergeCell ref="B11:H11"/>
    <mergeCell ref="B10:H10"/>
    <mergeCell ref="B15:H15"/>
    <mergeCell ref="B22:G22"/>
    <mergeCell ref="B16:H16"/>
    <mergeCell ref="B19:G19"/>
    <mergeCell ref="B9:H9"/>
    <mergeCell ref="B18:H18"/>
    <mergeCell ref="B20:G20"/>
    <mergeCell ref="B21:G21"/>
  </mergeCells>
  <phoneticPr fontId="2" type="noConversion"/>
  <dataValidations count="1">
    <dataValidation type="list" allowBlank="1" showInputMessage="1" showErrorMessage="1" sqref="C5:G5">
      <formula1>Quarter4</formula1>
    </dataValidation>
  </dataValidations>
  <pageMargins left="0.75" right="0.75" top="1" bottom="1" header="0.5" footer="0.5"/>
  <pageSetup paperSize="9" scale="75" orientation="landscape" r:id="rId1"/>
  <headerFooter alignWithMargins="0"/>
  <ignoredErrors>
    <ignoredError sqref="C4 I8:I18" unlockedFormula="1"/>
  </ignoredErrors>
</worksheet>
</file>

<file path=xl/worksheets/sheet8.xml><?xml version="1.0" encoding="utf-8"?>
<worksheet xmlns="http://schemas.openxmlformats.org/spreadsheetml/2006/main" xmlns:r="http://schemas.openxmlformats.org/officeDocument/2006/relationships">
  <dimension ref="A1:I51"/>
  <sheetViews>
    <sheetView workbookViewId="0"/>
  </sheetViews>
  <sheetFormatPr defaultRowHeight="12.75"/>
  <cols>
    <col min="1" max="1" width="36" customWidth="1"/>
    <col min="2" max="2" width="13.42578125" customWidth="1"/>
    <col min="3" max="3" width="51.5703125" style="60" customWidth="1"/>
    <col min="4" max="9" width="13.42578125" customWidth="1"/>
    <col min="10" max="10" width="10.42578125" customWidth="1"/>
  </cols>
  <sheetData>
    <row r="1" spans="1:9" ht="51">
      <c r="A1" s="43" t="s">
        <v>0</v>
      </c>
      <c r="B1" s="43" t="s">
        <v>133</v>
      </c>
      <c r="C1" s="59" t="s">
        <v>582</v>
      </c>
      <c r="D1" s="43" t="s">
        <v>652</v>
      </c>
      <c r="E1" s="43" t="s">
        <v>653</v>
      </c>
      <c r="F1" s="43" t="s">
        <v>654</v>
      </c>
      <c r="G1" s="43" t="s">
        <v>87</v>
      </c>
      <c r="H1" s="43" t="s">
        <v>88</v>
      </c>
      <c r="I1" s="43" t="s">
        <v>89</v>
      </c>
    </row>
    <row r="2" spans="1:9">
      <c r="A2" s="121" t="s">
        <v>583</v>
      </c>
      <c r="B2" s="121">
        <v>1</v>
      </c>
      <c r="C2" s="122" t="s">
        <v>655</v>
      </c>
      <c r="D2" s="123">
        <v>28</v>
      </c>
      <c r="E2" s="123">
        <v>20</v>
      </c>
      <c r="F2" s="123">
        <v>6</v>
      </c>
      <c r="G2" s="123">
        <v>2</v>
      </c>
      <c r="H2" s="123">
        <v>0</v>
      </c>
      <c r="I2" s="123">
        <v>0</v>
      </c>
    </row>
    <row r="3" spans="1:9">
      <c r="A3" s="121" t="s">
        <v>933</v>
      </c>
      <c r="B3" s="121">
        <v>2</v>
      </c>
      <c r="C3" s="122" t="s">
        <v>655</v>
      </c>
      <c r="D3" s="123">
        <v>47</v>
      </c>
      <c r="E3" s="123">
        <v>22</v>
      </c>
      <c r="F3" s="123">
        <v>23</v>
      </c>
      <c r="G3" s="123">
        <v>2</v>
      </c>
      <c r="H3" s="123">
        <v>0</v>
      </c>
      <c r="I3" s="123">
        <v>0</v>
      </c>
    </row>
    <row r="4" spans="1:9">
      <c r="A4" s="121" t="s">
        <v>584</v>
      </c>
      <c r="B4" s="121">
        <v>3</v>
      </c>
      <c r="C4" s="122" t="s">
        <v>655</v>
      </c>
      <c r="D4" s="123">
        <v>21</v>
      </c>
      <c r="E4" s="123">
        <v>15</v>
      </c>
      <c r="F4" s="123">
        <v>3</v>
      </c>
      <c r="G4" s="123">
        <v>3</v>
      </c>
      <c r="H4" s="123">
        <v>0</v>
      </c>
      <c r="I4" s="123">
        <v>0</v>
      </c>
    </row>
    <row r="5" spans="1:9">
      <c r="A5" s="121" t="s">
        <v>585</v>
      </c>
      <c r="B5" s="122" t="s">
        <v>2</v>
      </c>
      <c r="C5" s="122" t="s">
        <v>655</v>
      </c>
      <c r="D5" s="123">
        <v>96</v>
      </c>
      <c r="E5" s="123">
        <v>57</v>
      </c>
      <c r="F5" s="123">
        <v>32</v>
      </c>
      <c r="G5" s="123">
        <v>7</v>
      </c>
      <c r="H5" s="123">
        <v>0</v>
      </c>
      <c r="I5" s="123">
        <v>0</v>
      </c>
    </row>
    <row r="6" spans="1:9" ht="12.75" hidden="1" customHeight="1">
      <c r="A6" s="165" t="s">
        <v>586</v>
      </c>
      <c r="B6" s="165">
        <v>1</v>
      </c>
      <c r="C6" s="167" t="s">
        <v>418</v>
      </c>
      <c r="D6" s="166">
        <v>28</v>
      </c>
      <c r="E6" s="166">
        <v>25</v>
      </c>
      <c r="F6" s="166">
        <v>0</v>
      </c>
      <c r="G6" s="166">
        <v>2</v>
      </c>
      <c r="H6" s="166">
        <v>0</v>
      </c>
      <c r="I6" s="166">
        <v>1</v>
      </c>
    </row>
    <row r="7" spans="1:9">
      <c r="A7" s="146"/>
      <c r="B7" s="146"/>
      <c r="C7" s="146"/>
      <c r="D7" s="146"/>
      <c r="E7" s="146"/>
      <c r="F7" s="146"/>
      <c r="G7" s="146"/>
      <c r="H7" s="146"/>
      <c r="I7" s="146"/>
    </row>
    <row r="8" spans="1:9">
      <c r="A8" s="121" t="s">
        <v>934</v>
      </c>
      <c r="B8" s="121">
        <v>2</v>
      </c>
      <c r="C8" s="122" t="s">
        <v>418</v>
      </c>
      <c r="D8" s="123">
        <v>47</v>
      </c>
      <c r="E8" s="123">
        <v>41</v>
      </c>
      <c r="F8" s="123">
        <v>2</v>
      </c>
      <c r="G8" s="123">
        <v>4</v>
      </c>
      <c r="H8" s="123">
        <v>0</v>
      </c>
      <c r="I8" s="123">
        <v>0</v>
      </c>
    </row>
    <row r="9" spans="1:9">
      <c r="A9" s="121" t="s">
        <v>587</v>
      </c>
      <c r="B9" s="121">
        <v>3</v>
      </c>
      <c r="C9" s="122" t="s">
        <v>418</v>
      </c>
      <c r="D9" s="123">
        <v>21</v>
      </c>
      <c r="E9" s="123">
        <v>20</v>
      </c>
      <c r="F9" s="123">
        <v>1</v>
      </c>
      <c r="G9" s="123">
        <v>0</v>
      </c>
      <c r="H9" s="123">
        <v>0</v>
      </c>
      <c r="I9" s="123">
        <v>0</v>
      </c>
    </row>
    <row r="10" spans="1:9">
      <c r="A10" s="121" t="s">
        <v>588</v>
      </c>
      <c r="B10" s="122" t="s">
        <v>2</v>
      </c>
      <c r="C10" s="122" t="s">
        <v>418</v>
      </c>
      <c r="D10" s="123">
        <v>96</v>
      </c>
      <c r="E10" s="123">
        <v>86</v>
      </c>
      <c r="F10" s="123">
        <v>3</v>
      </c>
      <c r="G10" s="123">
        <v>6</v>
      </c>
      <c r="H10" s="123">
        <v>0</v>
      </c>
      <c r="I10" s="123">
        <v>1</v>
      </c>
    </row>
    <row r="11" spans="1:9" ht="18" customHeight="1">
      <c r="C11"/>
    </row>
    <row r="12" spans="1:9" ht="22.5" customHeight="1">
      <c r="C12"/>
    </row>
    <row r="13" spans="1:9">
      <c r="A13" s="121" t="s">
        <v>589</v>
      </c>
      <c r="B13" s="121">
        <v>1</v>
      </c>
      <c r="C13" s="122" t="s">
        <v>419</v>
      </c>
      <c r="D13" s="123">
        <v>28</v>
      </c>
      <c r="E13" s="123">
        <v>25</v>
      </c>
      <c r="F13" s="123">
        <v>0</v>
      </c>
      <c r="G13" s="123">
        <v>2</v>
      </c>
      <c r="H13" s="123">
        <v>0</v>
      </c>
      <c r="I13" s="123">
        <v>1</v>
      </c>
    </row>
    <row r="14" spans="1:9">
      <c r="A14" s="121" t="s">
        <v>935</v>
      </c>
      <c r="B14" s="121">
        <v>2</v>
      </c>
      <c r="C14" s="122" t="s">
        <v>419</v>
      </c>
      <c r="D14" s="123">
        <v>47</v>
      </c>
      <c r="E14" s="123">
        <v>41</v>
      </c>
      <c r="F14" s="123">
        <v>0</v>
      </c>
      <c r="G14" s="123">
        <v>3</v>
      </c>
      <c r="H14" s="123">
        <v>2</v>
      </c>
      <c r="I14" s="123">
        <v>1</v>
      </c>
    </row>
    <row r="15" spans="1:9">
      <c r="A15" s="121" t="s">
        <v>590</v>
      </c>
      <c r="B15" s="121">
        <v>3</v>
      </c>
      <c r="C15" s="122" t="s">
        <v>419</v>
      </c>
      <c r="D15" s="123">
        <v>21</v>
      </c>
      <c r="E15" s="123">
        <v>19</v>
      </c>
      <c r="F15" s="123">
        <v>0</v>
      </c>
      <c r="G15" s="123">
        <v>1</v>
      </c>
      <c r="H15" s="123">
        <v>1</v>
      </c>
      <c r="I15" s="123">
        <v>0</v>
      </c>
    </row>
    <row r="16" spans="1:9">
      <c r="A16" s="121" t="s">
        <v>591</v>
      </c>
      <c r="B16" s="122" t="s">
        <v>2</v>
      </c>
      <c r="C16" s="122" t="s">
        <v>419</v>
      </c>
      <c r="D16" s="123">
        <v>96</v>
      </c>
      <c r="E16" s="123">
        <v>85</v>
      </c>
      <c r="F16" s="123">
        <v>0</v>
      </c>
      <c r="G16" s="123">
        <v>6</v>
      </c>
      <c r="H16" s="123">
        <v>3</v>
      </c>
      <c r="I16" s="123">
        <v>2</v>
      </c>
    </row>
    <row r="17" spans="1:9" ht="21.75" customHeight="1">
      <c r="C17"/>
    </row>
    <row r="18" spans="1:9" ht="24.75" customHeight="1">
      <c r="C18"/>
    </row>
    <row r="19" spans="1:9" ht="25.5">
      <c r="A19" s="121" t="s">
        <v>592</v>
      </c>
      <c r="B19" s="121">
        <v>1</v>
      </c>
      <c r="C19" s="122" t="s">
        <v>80</v>
      </c>
      <c r="D19" s="123">
        <v>28</v>
      </c>
      <c r="E19" s="123">
        <v>28</v>
      </c>
      <c r="F19" s="123">
        <v>0</v>
      </c>
      <c r="G19" s="123">
        <v>0</v>
      </c>
      <c r="H19" s="123">
        <v>0</v>
      </c>
      <c r="I19" s="123">
        <v>0</v>
      </c>
    </row>
    <row r="20" spans="1:9" ht="25.5">
      <c r="A20" s="121" t="s">
        <v>936</v>
      </c>
      <c r="B20" s="121">
        <v>2</v>
      </c>
      <c r="C20" s="122" t="s">
        <v>80</v>
      </c>
      <c r="D20" s="123">
        <v>47</v>
      </c>
      <c r="E20" s="123">
        <v>46</v>
      </c>
      <c r="F20" s="123">
        <v>0</v>
      </c>
      <c r="G20" s="123">
        <v>1</v>
      </c>
      <c r="H20" s="123">
        <v>0</v>
      </c>
      <c r="I20" s="123">
        <v>0</v>
      </c>
    </row>
    <row r="21" spans="1:9" ht="25.5">
      <c r="A21" s="121" t="s">
        <v>596</v>
      </c>
      <c r="B21" s="121">
        <v>3</v>
      </c>
      <c r="C21" s="122" t="s">
        <v>80</v>
      </c>
      <c r="D21" s="123">
        <v>21</v>
      </c>
      <c r="E21" s="123">
        <v>20</v>
      </c>
      <c r="F21" s="123">
        <v>0</v>
      </c>
      <c r="G21" s="123">
        <v>1</v>
      </c>
      <c r="H21" s="123">
        <v>0</v>
      </c>
      <c r="I21" s="123">
        <v>0</v>
      </c>
    </row>
    <row r="22" spans="1:9" ht="25.5">
      <c r="A22" s="121" t="s">
        <v>597</v>
      </c>
      <c r="B22" s="122" t="s">
        <v>2</v>
      </c>
      <c r="C22" s="122" t="s">
        <v>80</v>
      </c>
      <c r="D22" s="123">
        <v>96</v>
      </c>
      <c r="E22" s="123">
        <v>94</v>
      </c>
      <c r="F22" s="123">
        <v>0</v>
      </c>
      <c r="G22" s="123">
        <v>2</v>
      </c>
      <c r="H22" s="123">
        <v>0</v>
      </c>
      <c r="I22" s="123">
        <v>0</v>
      </c>
    </row>
    <row r="23" spans="1:9" ht="24.75" customHeight="1">
      <c r="A23" s="165" t="s">
        <v>598</v>
      </c>
      <c r="B23" s="165">
        <v>1</v>
      </c>
      <c r="C23" s="167" t="s">
        <v>81</v>
      </c>
      <c r="D23" s="166">
        <v>28</v>
      </c>
      <c r="E23" s="166">
        <v>21</v>
      </c>
      <c r="F23" s="166">
        <v>3</v>
      </c>
      <c r="G23" s="166">
        <v>3</v>
      </c>
      <c r="H23" s="166">
        <v>1</v>
      </c>
      <c r="I23" s="166">
        <v>0</v>
      </c>
    </row>
    <row r="24" spans="1:9">
      <c r="A24" s="146"/>
      <c r="B24" s="146"/>
      <c r="C24" s="146"/>
      <c r="D24" s="146"/>
      <c r="E24" s="146"/>
      <c r="F24" s="146"/>
      <c r="G24" s="146"/>
      <c r="H24" s="146"/>
      <c r="I24" s="146"/>
    </row>
    <row r="25" spans="1:9">
      <c r="A25" s="121" t="s">
        <v>937</v>
      </c>
      <c r="B25" s="121">
        <v>2</v>
      </c>
      <c r="C25" s="122" t="s">
        <v>81</v>
      </c>
      <c r="D25" s="123">
        <v>47</v>
      </c>
      <c r="E25" s="123">
        <v>33</v>
      </c>
      <c r="F25" s="123">
        <v>9</v>
      </c>
      <c r="G25" s="123">
        <v>3</v>
      </c>
      <c r="H25" s="123">
        <v>1</v>
      </c>
      <c r="I25" s="123">
        <v>1</v>
      </c>
    </row>
    <row r="26" spans="1:9">
      <c r="A26" s="121" t="s">
        <v>599</v>
      </c>
      <c r="B26" s="121">
        <v>3</v>
      </c>
      <c r="C26" s="122" t="s">
        <v>81</v>
      </c>
      <c r="D26" s="123">
        <v>21</v>
      </c>
      <c r="E26" s="123">
        <v>18</v>
      </c>
      <c r="F26" s="123">
        <v>0</v>
      </c>
      <c r="G26" s="123">
        <v>0</v>
      </c>
      <c r="H26" s="123">
        <v>3</v>
      </c>
      <c r="I26" s="123">
        <v>0</v>
      </c>
    </row>
    <row r="27" spans="1:9">
      <c r="A27" s="121" t="s">
        <v>600</v>
      </c>
      <c r="B27" s="122" t="s">
        <v>2</v>
      </c>
      <c r="C27" s="122" t="s">
        <v>81</v>
      </c>
      <c r="D27" s="123">
        <v>96</v>
      </c>
      <c r="E27" s="123">
        <v>72</v>
      </c>
      <c r="F27" s="123">
        <v>12</v>
      </c>
      <c r="G27" s="123">
        <v>6</v>
      </c>
      <c r="H27" s="123">
        <v>5</v>
      </c>
      <c r="I27" s="123">
        <v>1</v>
      </c>
    </row>
    <row r="28" spans="1:9" ht="409.6" hidden="1" customHeight="1">
      <c r="C28"/>
    </row>
    <row r="29" spans="1:9" ht="0.4" customHeight="1">
      <c r="C29"/>
    </row>
    <row r="30" spans="1:9" ht="25.5">
      <c r="A30" s="121" t="s">
        <v>601</v>
      </c>
      <c r="B30" s="121">
        <v>1</v>
      </c>
      <c r="C30" s="122" t="s">
        <v>82</v>
      </c>
      <c r="D30" s="123">
        <v>28</v>
      </c>
      <c r="E30" s="123">
        <v>26</v>
      </c>
      <c r="F30" s="123">
        <v>1</v>
      </c>
      <c r="G30" s="123">
        <v>1</v>
      </c>
      <c r="H30" s="123">
        <v>0</v>
      </c>
      <c r="I30" s="123">
        <v>0</v>
      </c>
    </row>
    <row r="31" spans="1:9" ht="25.5">
      <c r="A31" s="121" t="s">
        <v>938</v>
      </c>
      <c r="B31" s="121">
        <v>2</v>
      </c>
      <c r="C31" s="122" t="s">
        <v>82</v>
      </c>
      <c r="D31" s="123">
        <v>47</v>
      </c>
      <c r="E31" s="123">
        <v>45</v>
      </c>
      <c r="F31" s="123">
        <v>0</v>
      </c>
      <c r="G31" s="123">
        <v>0</v>
      </c>
      <c r="H31" s="123">
        <v>2</v>
      </c>
      <c r="I31" s="123">
        <v>0</v>
      </c>
    </row>
    <row r="32" spans="1:9" ht="25.5">
      <c r="A32" s="121" t="s">
        <v>602</v>
      </c>
      <c r="B32" s="121">
        <v>3</v>
      </c>
      <c r="C32" s="122" t="s">
        <v>82</v>
      </c>
      <c r="D32" s="123">
        <v>21</v>
      </c>
      <c r="E32" s="123">
        <v>19</v>
      </c>
      <c r="F32" s="123">
        <v>1</v>
      </c>
      <c r="G32" s="123">
        <v>0</v>
      </c>
      <c r="H32" s="123">
        <v>1</v>
      </c>
      <c r="I32" s="123">
        <v>0</v>
      </c>
    </row>
    <row r="33" spans="1:9" ht="25.5">
      <c r="A33" s="121" t="s">
        <v>603</v>
      </c>
      <c r="B33" s="122" t="s">
        <v>2</v>
      </c>
      <c r="C33" s="122" t="s">
        <v>82</v>
      </c>
      <c r="D33" s="123">
        <v>96</v>
      </c>
      <c r="E33" s="123">
        <v>90</v>
      </c>
      <c r="F33" s="123">
        <v>2</v>
      </c>
      <c r="G33" s="123">
        <v>1</v>
      </c>
      <c r="H33" s="123">
        <v>3</v>
      </c>
      <c r="I33" s="123">
        <v>0</v>
      </c>
    </row>
    <row r="34" spans="1:9" ht="409.6" hidden="1" customHeight="1">
      <c r="C34"/>
    </row>
    <row r="35" spans="1:9">
      <c r="A35" s="121" t="s">
        <v>604</v>
      </c>
      <c r="B35" s="121">
        <v>1</v>
      </c>
      <c r="C35" s="122" t="s">
        <v>83</v>
      </c>
      <c r="D35" s="123">
        <v>28</v>
      </c>
      <c r="E35" s="123">
        <v>24</v>
      </c>
      <c r="F35" s="123">
        <v>3</v>
      </c>
      <c r="G35" s="123">
        <v>1</v>
      </c>
      <c r="H35" s="123">
        <v>0</v>
      </c>
      <c r="I35" s="123">
        <v>0</v>
      </c>
    </row>
    <row r="36" spans="1:9">
      <c r="A36" s="121" t="s">
        <v>939</v>
      </c>
      <c r="B36" s="121">
        <v>2</v>
      </c>
      <c r="C36" s="122" t="s">
        <v>83</v>
      </c>
      <c r="D36" s="123">
        <v>47</v>
      </c>
      <c r="E36" s="123">
        <v>37</v>
      </c>
      <c r="F36" s="123">
        <v>9</v>
      </c>
      <c r="G36" s="123">
        <v>1</v>
      </c>
      <c r="H36" s="123">
        <v>0</v>
      </c>
      <c r="I36" s="123">
        <v>0</v>
      </c>
    </row>
    <row r="37" spans="1:9">
      <c r="A37" s="121" t="s">
        <v>605</v>
      </c>
      <c r="B37" s="121">
        <v>3</v>
      </c>
      <c r="C37" s="122" t="s">
        <v>83</v>
      </c>
      <c r="D37" s="123">
        <v>21</v>
      </c>
      <c r="E37" s="123">
        <v>16</v>
      </c>
      <c r="F37" s="123">
        <v>3</v>
      </c>
      <c r="G37" s="123">
        <v>2</v>
      </c>
      <c r="H37" s="123">
        <v>0</v>
      </c>
      <c r="I37" s="123">
        <v>0</v>
      </c>
    </row>
    <row r="38" spans="1:9">
      <c r="A38" s="121" t="s">
        <v>606</v>
      </c>
      <c r="B38" s="122" t="s">
        <v>2</v>
      </c>
      <c r="C38" s="122" t="s">
        <v>83</v>
      </c>
      <c r="D38" s="123">
        <v>96</v>
      </c>
      <c r="E38" s="123">
        <v>77</v>
      </c>
      <c r="F38" s="123">
        <v>15</v>
      </c>
      <c r="G38" s="123">
        <v>4</v>
      </c>
      <c r="H38" s="123">
        <v>0</v>
      </c>
      <c r="I38" s="123">
        <v>0</v>
      </c>
    </row>
    <row r="39" spans="1:9" ht="409.6" hidden="1" customHeight="1">
      <c r="C39"/>
    </row>
    <row r="40" spans="1:9" ht="409.6" hidden="1" customHeight="1">
      <c r="C40"/>
    </row>
    <row r="41" spans="1:9" ht="25.5">
      <c r="A41" s="121" t="s">
        <v>607</v>
      </c>
      <c r="B41" s="121">
        <v>1</v>
      </c>
      <c r="C41" s="122" t="s">
        <v>84</v>
      </c>
      <c r="D41" s="123">
        <v>28</v>
      </c>
      <c r="E41" s="123">
        <v>27</v>
      </c>
      <c r="F41" s="123">
        <v>0</v>
      </c>
      <c r="G41" s="123">
        <v>1</v>
      </c>
      <c r="H41" s="123">
        <v>0</v>
      </c>
      <c r="I41" s="123">
        <v>0</v>
      </c>
    </row>
    <row r="42" spans="1:9" ht="25.5">
      <c r="A42" s="121" t="s">
        <v>940</v>
      </c>
      <c r="B42" s="121">
        <v>2</v>
      </c>
      <c r="C42" s="122" t="s">
        <v>84</v>
      </c>
      <c r="D42" s="123">
        <v>47</v>
      </c>
      <c r="E42" s="123">
        <v>36</v>
      </c>
      <c r="F42" s="123">
        <v>0</v>
      </c>
      <c r="G42" s="123">
        <v>11</v>
      </c>
      <c r="H42" s="123">
        <v>0</v>
      </c>
      <c r="I42" s="123">
        <v>0</v>
      </c>
    </row>
    <row r="43" spans="1:9" ht="25.5">
      <c r="A43" s="121" t="s">
        <v>608</v>
      </c>
      <c r="B43" s="121">
        <v>3</v>
      </c>
      <c r="C43" s="122" t="s">
        <v>84</v>
      </c>
      <c r="D43" s="123">
        <v>21</v>
      </c>
      <c r="E43" s="123">
        <v>18</v>
      </c>
      <c r="F43" s="123">
        <v>0</v>
      </c>
      <c r="G43" s="123">
        <v>2</v>
      </c>
      <c r="H43" s="123">
        <v>1</v>
      </c>
      <c r="I43" s="123">
        <v>0</v>
      </c>
    </row>
    <row r="44" spans="1:9" ht="25.5">
      <c r="A44" s="121" t="s">
        <v>609</v>
      </c>
      <c r="B44" s="122" t="s">
        <v>2</v>
      </c>
      <c r="C44" s="122" t="s">
        <v>84</v>
      </c>
      <c r="D44" s="123">
        <v>96</v>
      </c>
      <c r="E44" s="123">
        <v>81</v>
      </c>
      <c r="F44" s="123">
        <v>0</v>
      </c>
      <c r="G44" s="123">
        <v>14</v>
      </c>
      <c r="H44" s="123">
        <v>1</v>
      </c>
      <c r="I44" s="123">
        <v>0</v>
      </c>
    </row>
    <row r="45" spans="1:9" ht="409.6" hidden="1" customHeight="1">
      <c r="C45"/>
    </row>
    <row r="46" spans="1:9" ht="25.5">
      <c r="A46" s="121" t="s">
        <v>610</v>
      </c>
      <c r="B46" s="121">
        <v>1</v>
      </c>
      <c r="C46" s="122" t="s">
        <v>85</v>
      </c>
      <c r="D46" s="123">
        <v>28</v>
      </c>
      <c r="E46" s="123">
        <v>26</v>
      </c>
      <c r="F46" s="123">
        <v>1</v>
      </c>
      <c r="G46" s="123">
        <v>0</v>
      </c>
      <c r="H46" s="123">
        <v>1</v>
      </c>
      <c r="I46" s="123">
        <v>0</v>
      </c>
    </row>
    <row r="47" spans="1:9" ht="25.5">
      <c r="A47" s="121" t="s">
        <v>941</v>
      </c>
      <c r="B47" s="121">
        <v>2</v>
      </c>
      <c r="C47" s="122" t="s">
        <v>85</v>
      </c>
      <c r="D47" s="123">
        <v>47</v>
      </c>
      <c r="E47" s="123">
        <v>46</v>
      </c>
      <c r="F47" s="123">
        <v>0</v>
      </c>
      <c r="G47" s="123">
        <v>1</v>
      </c>
      <c r="H47" s="123">
        <v>0</v>
      </c>
      <c r="I47" s="123">
        <v>0</v>
      </c>
    </row>
    <row r="48" spans="1:9" ht="25.5">
      <c r="A48" s="121" t="s">
        <v>363</v>
      </c>
      <c r="B48" s="121">
        <v>3</v>
      </c>
      <c r="C48" s="122" t="s">
        <v>85</v>
      </c>
      <c r="D48" s="123">
        <v>21</v>
      </c>
      <c r="E48" s="123">
        <v>20</v>
      </c>
      <c r="F48" s="123">
        <v>1</v>
      </c>
      <c r="G48" s="123">
        <v>0</v>
      </c>
      <c r="H48" s="123">
        <v>0</v>
      </c>
      <c r="I48" s="123">
        <v>0</v>
      </c>
    </row>
    <row r="49" spans="1:9" ht="25.5">
      <c r="A49" s="121" t="s">
        <v>364</v>
      </c>
      <c r="B49" s="122" t="s">
        <v>2</v>
      </c>
      <c r="C49" s="122" t="s">
        <v>85</v>
      </c>
      <c r="D49" s="123">
        <v>96</v>
      </c>
      <c r="E49" s="123">
        <v>92</v>
      </c>
      <c r="F49" s="123">
        <v>2</v>
      </c>
      <c r="G49" s="123">
        <v>1</v>
      </c>
      <c r="H49" s="123">
        <v>1</v>
      </c>
      <c r="I49" s="123">
        <v>0</v>
      </c>
    </row>
    <row r="50" spans="1:9" ht="409.6" hidden="1" customHeight="1">
      <c r="C50"/>
    </row>
    <row r="51" spans="1:9" ht="24.2" customHeight="1">
      <c r="C51"/>
    </row>
  </sheetData>
  <mergeCells count="18">
    <mergeCell ref="I23:I24"/>
    <mergeCell ref="H6:H7"/>
    <mergeCell ref="I6:I7"/>
    <mergeCell ref="A23:A24"/>
    <mergeCell ref="B23:B24"/>
    <mergeCell ref="C23:C24"/>
    <mergeCell ref="D23:D24"/>
    <mergeCell ref="E23:E24"/>
    <mergeCell ref="F23:F24"/>
    <mergeCell ref="G23:G24"/>
    <mergeCell ref="A6:A7"/>
    <mergeCell ref="H23:H24"/>
    <mergeCell ref="B6:B7"/>
    <mergeCell ref="C6:C7"/>
    <mergeCell ref="D6:D7"/>
    <mergeCell ref="E6:E7"/>
    <mergeCell ref="F6:F7"/>
    <mergeCell ref="G6:G7"/>
  </mergeCells>
  <phoneticPr fontId="16" type="noConversion"/>
  <pageMargins left="0.75" right="0.75" top="1" bottom="1" header="0.5" footer="0.5"/>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indexed="42"/>
    <pageSetUpPr fitToPage="1"/>
  </sheetPr>
  <dimension ref="B2:S19"/>
  <sheetViews>
    <sheetView showGridLines="0" showRowColHeaders="0" zoomScaleNormal="100" workbookViewId="0">
      <selection activeCell="C5" sqref="C5:G5"/>
    </sheetView>
  </sheetViews>
  <sheetFormatPr defaultRowHeight="12.75"/>
  <cols>
    <col min="1" max="1" width="3.7109375" style="3" customWidth="1"/>
    <col min="2" max="2" width="16" style="3" customWidth="1"/>
    <col min="3" max="3" width="1.5703125" style="4" customWidth="1"/>
    <col min="4" max="4" width="10" style="3" customWidth="1"/>
    <col min="5" max="5" width="10.28515625" style="3" customWidth="1"/>
    <col min="6" max="6" width="12" style="3" customWidth="1"/>
    <col min="7" max="7" width="4.140625" style="3" customWidth="1"/>
    <col min="8" max="8" width="1.5703125" style="4" customWidth="1"/>
    <col min="9" max="14" width="13" style="3" customWidth="1"/>
    <col min="15" max="17" width="9.140625" style="3"/>
    <col min="18" max="18" width="11.5703125" style="3" customWidth="1"/>
    <col min="19" max="16384" width="9.140625" style="3"/>
  </cols>
  <sheetData>
    <row r="2" spans="2:19" ht="14.25" customHeight="1">
      <c r="B2" s="65" t="str">
        <f>"Table 3a: Overall performance on compliance with regulatory requirements for non-association independent schools inspected " &amp; IF(C4="4","between "&amp; C5 &amp; " (provisional)", "in "&amp;C5 &amp;" (provisional)")&amp;CHAR(185)</f>
        <v>Table 3a: Overall performance on compliance with regulatory requirements for non-association independent schools inspected between 1 October - 31 December 2011 (provisional)¹</v>
      </c>
      <c r="C2" s="17"/>
      <c r="D2" s="17"/>
      <c r="E2" s="17"/>
      <c r="F2" s="17"/>
      <c r="G2" s="17"/>
      <c r="H2" s="17"/>
      <c r="I2" s="17"/>
      <c r="J2" s="17"/>
      <c r="K2" s="17"/>
      <c r="L2" s="17"/>
      <c r="M2" s="17"/>
      <c r="N2" s="17"/>
      <c r="S2" s="62"/>
    </row>
    <row r="3" spans="2:19" ht="14.25" customHeight="1">
      <c r="B3" s="17"/>
      <c r="C3" s="17"/>
      <c r="D3" s="17"/>
      <c r="E3" s="17"/>
      <c r="F3" s="17"/>
      <c r="G3" s="17"/>
      <c r="H3" s="17"/>
      <c r="I3" s="17"/>
      <c r="J3" s="17"/>
      <c r="K3" s="17"/>
      <c r="L3" s="17"/>
      <c r="M3" s="17"/>
      <c r="N3" s="17"/>
    </row>
    <row r="4" spans="2:19" ht="12.75" customHeight="1">
      <c r="B4" s="90"/>
      <c r="C4" s="64" t="str">
        <f>VLOOKUP(C5,All_month,2,0)</f>
        <v>4</v>
      </c>
      <c r="D4" s="12"/>
      <c r="E4" s="12"/>
      <c r="F4" s="12"/>
      <c r="G4" s="12"/>
      <c r="H4" s="12"/>
      <c r="I4" s="90"/>
      <c r="J4" s="90"/>
      <c r="K4" s="90"/>
      <c r="L4" s="90"/>
      <c r="M4" s="90"/>
      <c r="N4" s="88"/>
    </row>
    <row r="5" spans="2:19" ht="15" customHeight="1">
      <c r="B5" s="77" t="s">
        <v>766</v>
      </c>
      <c r="C5" s="150" t="s">
        <v>123</v>
      </c>
      <c r="D5" s="151"/>
      <c r="E5" s="151"/>
      <c r="F5" s="151"/>
      <c r="G5" s="152"/>
      <c r="I5" s="163" t="s">
        <v>90</v>
      </c>
      <c r="J5" s="91">
        <v>1</v>
      </c>
      <c r="K5" s="92" t="s">
        <v>86</v>
      </c>
      <c r="L5" s="92" t="s">
        <v>87</v>
      </c>
      <c r="M5" s="92" t="s">
        <v>88</v>
      </c>
      <c r="N5" s="92" t="s">
        <v>89</v>
      </c>
      <c r="O5" s="9"/>
    </row>
    <row r="6" spans="2:19" ht="14.25" customHeight="1">
      <c r="B6" s="5"/>
      <c r="C6" s="5"/>
      <c r="D6" s="5"/>
      <c r="E6" s="5"/>
      <c r="F6" s="5"/>
      <c r="G6" s="5"/>
      <c r="H6" s="5"/>
      <c r="I6" s="164"/>
      <c r="J6" s="93" t="s">
        <v>764</v>
      </c>
      <c r="K6" s="93" t="s">
        <v>764</v>
      </c>
      <c r="L6" s="93" t="s">
        <v>764</v>
      </c>
      <c r="M6" s="93" t="s">
        <v>764</v>
      </c>
      <c r="N6" s="85" t="s">
        <v>764</v>
      </c>
    </row>
    <row r="7" spans="2:19" ht="4.5" customHeight="1">
      <c r="B7" s="4"/>
      <c r="D7" s="4"/>
      <c r="E7" s="4"/>
      <c r="F7" s="4"/>
      <c r="G7" s="4"/>
      <c r="I7" s="86"/>
      <c r="J7" s="81"/>
      <c r="K7" s="81"/>
      <c r="L7" s="81"/>
      <c r="M7" s="81"/>
      <c r="N7" s="87"/>
    </row>
    <row r="8" spans="2:19" ht="24" customHeight="1">
      <c r="B8" s="169" t="s">
        <v>655</v>
      </c>
      <c r="C8" s="169"/>
      <c r="D8" s="169"/>
      <c r="E8" s="169"/>
      <c r="F8" s="169"/>
      <c r="G8" s="169"/>
      <c r="H8" s="38"/>
      <c r="I8" s="94">
        <f t="shared" ref="I8:I16" si="0">J8+K8+L8+M8+N8</f>
        <v>96</v>
      </c>
      <c r="J8" s="93">
        <f t="shared" ref="J8:J16" si="1">IF(ISERROR(VLOOKUP($C$4&amp;$B8,Table3a_data,5,FALSE))=TRUE,0,VLOOKUP($C$4&amp;$B8,Table3a_data,5,FALSE))</f>
        <v>57</v>
      </c>
      <c r="K8" s="93">
        <f t="shared" ref="K8:K16" si="2">IF(ISERROR(VLOOKUP($C$4&amp;$B8,Table3a_data,6,FALSE))=TRUE,0,VLOOKUP($C$4&amp;$B8,Table3a_data,6,FALSE))</f>
        <v>32</v>
      </c>
      <c r="L8" s="93">
        <f t="shared" ref="L8:L16" si="3">IF(ISERROR(VLOOKUP($C$4&amp;$B8,Table3a_data,7,FALSE))=TRUE,0,VLOOKUP($C$4&amp;$B8,Table3a_data,7,FALSE))</f>
        <v>7</v>
      </c>
      <c r="M8" s="93">
        <f t="shared" ref="M8:M16" si="4">IF(ISERROR(VLOOKUP($C$4&amp;$B8,Table3a_data,8,FALSE))=TRUE,0,VLOOKUP($C$4&amp;$B8,Table3a_data,8,FALSE))</f>
        <v>0</v>
      </c>
      <c r="N8" s="93">
        <f t="shared" ref="N8:N16" si="5">IF(ISERROR(VLOOKUP($C$4&amp;$B8,Table3a_data,9,FALSE))=TRUE,0,VLOOKUP($C$4&amp;$B8,Table3a_data,9,FALSE))</f>
        <v>0</v>
      </c>
    </row>
    <row r="9" spans="2:19" ht="24" customHeight="1">
      <c r="B9" s="168" t="s">
        <v>418</v>
      </c>
      <c r="C9" s="168"/>
      <c r="D9" s="168"/>
      <c r="E9" s="168"/>
      <c r="F9" s="168"/>
      <c r="G9" s="168"/>
      <c r="H9" s="38"/>
      <c r="I9" s="66">
        <f t="shared" si="0"/>
        <v>96</v>
      </c>
      <c r="J9" s="67">
        <f t="shared" si="1"/>
        <v>86</v>
      </c>
      <c r="K9" s="67">
        <f t="shared" si="2"/>
        <v>3</v>
      </c>
      <c r="L9" s="67">
        <f t="shared" si="3"/>
        <v>6</v>
      </c>
      <c r="M9" s="67">
        <f t="shared" si="4"/>
        <v>0</v>
      </c>
      <c r="N9" s="67">
        <f t="shared" si="5"/>
        <v>1</v>
      </c>
    </row>
    <row r="10" spans="2:19" ht="24" customHeight="1">
      <c r="B10" s="168" t="s">
        <v>419</v>
      </c>
      <c r="C10" s="168"/>
      <c r="D10" s="168"/>
      <c r="E10" s="168"/>
      <c r="F10" s="168"/>
      <c r="G10" s="168"/>
      <c r="H10" s="37"/>
      <c r="I10" s="66">
        <f t="shared" si="0"/>
        <v>96</v>
      </c>
      <c r="J10" s="67">
        <f t="shared" si="1"/>
        <v>85</v>
      </c>
      <c r="K10" s="67">
        <f t="shared" si="2"/>
        <v>0</v>
      </c>
      <c r="L10" s="67">
        <f t="shared" si="3"/>
        <v>6</v>
      </c>
      <c r="M10" s="67">
        <f t="shared" si="4"/>
        <v>3</v>
      </c>
      <c r="N10" s="67">
        <f t="shared" si="5"/>
        <v>2</v>
      </c>
    </row>
    <row r="11" spans="2:19" ht="24" customHeight="1">
      <c r="B11" s="168" t="s">
        <v>80</v>
      </c>
      <c r="C11" s="168"/>
      <c r="D11" s="168"/>
      <c r="E11" s="168"/>
      <c r="F11" s="168"/>
      <c r="G11" s="168"/>
      <c r="H11" s="37"/>
      <c r="I11" s="66">
        <f t="shared" si="0"/>
        <v>96</v>
      </c>
      <c r="J11" s="67">
        <f t="shared" si="1"/>
        <v>94</v>
      </c>
      <c r="K11" s="67">
        <f t="shared" si="2"/>
        <v>0</v>
      </c>
      <c r="L11" s="67">
        <f t="shared" si="3"/>
        <v>2</v>
      </c>
      <c r="M11" s="67">
        <f t="shared" si="4"/>
        <v>0</v>
      </c>
      <c r="N11" s="67">
        <f t="shared" si="5"/>
        <v>0</v>
      </c>
    </row>
    <row r="12" spans="2:19" ht="24" customHeight="1">
      <c r="B12" s="168" t="s">
        <v>81</v>
      </c>
      <c r="C12" s="168"/>
      <c r="D12" s="168"/>
      <c r="E12" s="168"/>
      <c r="F12" s="168"/>
      <c r="G12" s="168"/>
      <c r="H12" s="37"/>
      <c r="I12" s="66">
        <f t="shared" si="0"/>
        <v>96</v>
      </c>
      <c r="J12" s="67">
        <f t="shared" si="1"/>
        <v>72</v>
      </c>
      <c r="K12" s="67">
        <f t="shared" si="2"/>
        <v>12</v>
      </c>
      <c r="L12" s="67">
        <f t="shared" si="3"/>
        <v>6</v>
      </c>
      <c r="M12" s="67">
        <f t="shared" si="4"/>
        <v>5</v>
      </c>
      <c r="N12" s="67">
        <f t="shared" si="5"/>
        <v>1</v>
      </c>
    </row>
    <row r="13" spans="2:19" ht="24" customHeight="1">
      <c r="B13" s="168" t="s">
        <v>82</v>
      </c>
      <c r="C13" s="168"/>
      <c r="D13" s="168"/>
      <c r="E13" s="168"/>
      <c r="F13" s="168"/>
      <c r="G13" s="168"/>
      <c r="H13" s="37"/>
      <c r="I13" s="66">
        <f t="shared" si="0"/>
        <v>96</v>
      </c>
      <c r="J13" s="67">
        <f t="shared" si="1"/>
        <v>90</v>
      </c>
      <c r="K13" s="67">
        <f t="shared" si="2"/>
        <v>2</v>
      </c>
      <c r="L13" s="67">
        <f t="shared" si="3"/>
        <v>1</v>
      </c>
      <c r="M13" s="67">
        <f t="shared" si="4"/>
        <v>3</v>
      </c>
      <c r="N13" s="67">
        <f t="shared" si="5"/>
        <v>0</v>
      </c>
    </row>
    <row r="14" spans="2:19" ht="24" customHeight="1">
      <c r="B14" s="168" t="s">
        <v>83</v>
      </c>
      <c r="C14" s="168"/>
      <c r="D14" s="168"/>
      <c r="E14" s="168"/>
      <c r="F14" s="168"/>
      <c r="G14" s="168"/>
      <c r="H14" s="37"/>
      <c r="I14" s="66">
        <f t="shared" si="0"/>
        <v>96</v>
      </c>
      <c r="J14" s="67">
        <f t="shared" si="1"/>
        <v>77</v>
      </c>
      <c r="K14" s="67">
        <f t="shared" si="2"/>
        <v>15</v>
      </c>
      <c r="L14" s="67">
        <f t="shared" si="3"/>
        <v>4</v>
      </c>
      <c r="M14" s="67">
        <f t="shared" si="4"/>
        <v>0</v>
      </c>
      <c r="N14" s="67">
        <f t="shared" si="5"/>
        <v>0</v>
      </c>
    </row>
    <row r="15" spans="2:19" ht="24" customHeight="1">
      <c r="B15" s="168" t="s">
        <v>84</v>
      </c>
      <c r="C15" s="168"/>
      <c r="D15" s="168"/>
      <c r="E15" s="168"/>
      <c r="F15" s="168"/>
      <c r="G15" s="168"/>
      <c r="H15" s="37"/>
      <c r="I15" s="66">
        <f t="shared" si="0"/>
        <v>96</v>
      </c>
      <c r="J15" s="67">
        <f t="shared" si="1"/>
        <v>81</v>
      </c>
      <c r="K15" s="67">
        <f t="shared" si="2"/>
        <v>0</v>
      </c>
      <c r="L15" s="67">
        <f t="shared" si="3"/>
        <v>14</v>
      </c>
      <c r="M15" s="67">
        <f t="shared" si="4"/>
        <v>1</v>
      </c>
      <c r="N15" s="67">
        <f t="shared" si="5"/>
        <v>0</v>
      </c>
    </row>
    <row r="16" spans="2:19" ht="24" customHeight="1">
      <c r="B16" s="168" t="s">
        <v>85</v>
      </c>
      <c r="C16" s="168"/>
      <c r="D16" s="168"/>
      <c r="E16" s="168"/>
      <c r="F16" s="168"/>
      <c r="G16" s="168"/>
      <c r="H16" s="37"/>
      <c r="I16" s="66">
        <f t="shared" si="0"/>
        <v>96</v>
      </c>
      <c r="J16" s="67">
        <f t="shared" si="1"/>
        <v>92</v>
      </c>
      <c r="K16" s="67">
        <f t="shared" si="2"/>
        <v>2</v>
      </c>
      <c r="L16" s="67">
        <f t="shared" si="3"/>
        <v>1</v>
      </c>
      <c r="M16" s="67">
        <f t="shared" si="4"/>
        <v>1</v>
      </c>
      <c r="N16" s="67">
        <f t="shared" si="5"/>
        <v>0</v>
      </c>
      <c r="O16" s="4"/>
    </row>
    <row r="17" spans="2:15">
      <c r="B17" s="81"/>
      <c r="C17" s="81"/>
      <c r="D17" s="81"/>
      <c r="E17" s="81"/>
      <c r="F17" s="81"/>
      <c r="G17" s="81"/>
      <c r="H17" s="7"/>
      <c r="I17" s="81"/>
      <c r="J17" s="81"/>
      <c r="K17" s="81"/>
      <c r="L17" s="81"/>
      <c r="M17" s="162" t="s">
        <v>594</v>
      </c>
      <c r="N17" s="162"/>
      <c r="O17" s="4"/>
    </row>
    <row r="18" spans="2:15">
      <c r="B18" s="6" t="s">
        <v>798</v>
      </c>
      <c r="C18" s="87"/>
      <c r="D18" s="83"/>
      <c r="E18" s="83"/>
      <c r="F18" s="83"/>
      <c r="G18" s="83"/>
      <c r="I18" s="83"/>
      <c r="J18" s="83"/>
      <c r="K18" s="83"/>
      <c r="L18" s="83"/>
      <c r="M18" s="83"/>
      <c r="N18" s="83"/>
    </row>
    <row r="19" spans="2:15">
      <c r="B19" s="6"/>
      <c r="C19" s="87"/>
      <c r="D19" s="83"/>
      <c r="E19" s="83"/>
      <c r="F19" s="83"/>
      <c r="G19" s="83"/>
      <c r="I19" s="83"/>
      <c r="J19" s="83"/>
      <c r="K19" s="83"/>
      <c r="L19" s="83"/>
      <c r="M19" s="83"/>
      <c r="N19" s="83"/>
    </row>
  </sheetData>
  <sheetProtection sheet="1"/>
  <mergeCells count="12">
    <mergeCell ref="B13:G13"/>
    <mergeCell ref="B14:G14"/>
    <mergeCell ref="B15:G15"/>
    <mergeCell ref="M17:N17"/>
    <mergeCell ref="B8:G8"/>
    <mergeCell ref="I5:I6"/>
    <mergeCell ref="C5:G5"/>
    <mergeCell ref="B16:G16"/>
    <mergeCell ref="B9:G9"/>
    <mergeCell ref="B10:G10"/>
    <mergeCell ref="B11:G11"/>
    <mergeCell ref="B12:G12"/>
  </mergeCells>
  <phoneticPr fontId="2" type="noConversion"/>
  <dataValidations count="1">
    <dataValidation type="list" allowBlank="1" showInputMessage="1" showErrorMessage="1" sqref="C5:G5">
      <formula1>Quarter4</formula1>
    </dataValidation>
  </dataValidations>
  <pageMargins left="0.75" right="0.75" top="1" bottom="1" header="0.5" footer="0.5"/>
  <pageSetup paperSize="9"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94A0F9E50AAC8F4A926A0E42647152E2" ma:contentTypeVersion="" ma:contentTypeDescription="Select the most appropriate document type from the list, if none are relevant, use 'Ofsted Base Document' or ask your Site Administrator to add other options." ma:contentTypeScope="" ma:versionID="881c5389d0dd27e0095b916d66025f89">
  <xsd:schema xmlns:xsd="http://www.w3.org/2001/XMLSchema" xmlns:p="http://schemas.microsoft.com/office/2006/metadata/properties" xmlns:ns1="http://schemas.microsoft.com/sharepoint/v3" xmlns:ns2="8e5d50da-1286-43a8-878e-ce8f4fbfdde4" xmlns:ns3="http://schemas.microsoft.com/sharepoint/v3/fields" xmlns:ns4="19dcc6b0-78a0-489b-9582-c8937fc8bb05" targetNamespace="http://schemas.microsoft.com/office/2006/metadata/properties" ma:root="true" ma:fieldsID="35b92a701d86a4abd142bc0cbd753e6e" ns1:_="" ns2:_="" ns3:_="" ns4:_="">
    <xsd:import namespace="http://schemas.microsoft.com/sharepoint/v3"/>
    <xsd:import namespace="8e5d50da-1286-43a8-878e-ce8f4fbfdde4"/>
    <xsd:import namespace="http://schemas.microsoft.com/sharepoint/v3/fields"/>
    <xsd:import namespace="19dcc6b0-78a0-489b-9582-c8937fc8bb05"/>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element ref="ns4:Statistical_x0020_content"/>
                <xsd:element ref="ns4:Quarter"/>
                <xsd:element ref="ns4:Document_x0020_ty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BCS_List" ma:index="11" ma:displayName="Business Classification" ma:default="" ma:description="A broad category for documents - for more information about what falls within each type, see http://teams/sites/help/lists/documents/BCS-Example-documents.xls" ma:internalName="BCS_List">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e5d50da-1286-43a8-878e-ce8f4fbfdde4" elementFormDefault="qualified">
    <xsd:import namespace="http://schemas.microsoft.com/office/2006/documentManagement/types"/>
    <xsd:element name="DatePublished" ma:index="8" ma:displayName="Date Published" ma:description="This is the most relevant date to the document, can be the date of a meeting for an Agenda" ma:internalName="DatePublished">
      <xsd:simpleType>
        <xsd:restriction base="dms:DateTime"/>
      </xsd:simpleType>
    </xsd:element>
    <xsd:element name="RetentionPolicy" ma:index="9" ma:displayName="Retention Policy" ma:default="3" ma:description="The retention period in years - does not automatically delete" ma:format="Dropdown" ma:internalName="RetentionPolicy">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dms="http://schemas.microsoft.com/office/2006/documentManagement/types" targetNamespace="19dcc6b0-78a0-489b-9582-c8937fc8bb05" elementFormDefault="qualified">
    <xsd:import namespace="http://schemas.microsoft.com/office/2006/documentManagement/types"/>
    <xsd:element name="Statistical_x0020_content" ma:index="17" ma:displayName="Statistical content" ma:format="Dropdown" ma:internalName="Statistical_x0020_content">
      <xsd:simpleType>
        <xsd:restriction base="dms:Choice">
          <xsd:enumeration value="Children's centres"/>
          <xsd:enumeration value="EY inspection outcomes"/>
          <xsd:enumeration value="EY provider and places"/>
          <xsd:enumeration value="Children's social care providers and places"/>
          <xsd:enumeration value="Learning and skills inspections and outcomes"/>
          <xsd:enumeration value="Independent schools inspections and outcomes"/>
          <xsd:enumeration value="Children's social care inspections and outcomes"/>
          <xsd:enumeration value="Local authority children's services inspections and outcomes"/>
          <xsd:enumeration value="Fostering care dataset"/>
          <xsd:enumeration value="Initial teacher education inspections and outcomes"/>
        </xsd:restriction>
      </xsd:simpleType>
    </xsd:element>
    <xsd:element name="Quarter" ma:index="18" ma:displayName="Quarter" ma:internalName="Quarter">
      <xsd:simpleType>
        <xsd:restriction base="dms:Text">
          <xsd:maxLength value="255"/>
        </xsd:restriction>
      </xsd:simpleType>
    </xsd:element>
    <xsd:element name="Document_x0020_type" ma:index="19" ma:displayName="Document type" ma:format="Dropdown" ma:internalName="Document_x0020_type">
      <xsd:simpleType>
        <xsd:restriction base="dms:Choice">
          <xsd:enumeration value="Desk instructions"/>
          <xsd:enumeration value="Mangement information"/>
          <xsd:enumeration value="Press Q&amp;A"/>
          <xsd:enumeration value="Sign-off briefing"/>
          <xsd:enumeration value="Statistical no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Language xmlns="http://schemas.microsoft.com/sharepoint/v3">English</Language>
    <Document_x0020_type xmlns="19dcc6b0-78a0-489b-9582-c8937fc8bb05">Statistical note</Document_x0020_type>
    <_DCDateModified xmlns="http://schemas.microsoft.com/sharepoint/v3/fields" xsi:nil="true"/>
    <Statistical_x0020_content xmlns="19dcc6b0-78a0-489b-9582-c8937fc8bb05">Independent schools inspections and outcomes</Statistical_x0020_content>
    <BCS_List xmlns="http://schemas.microsoft.com/sharepoint/v3">Gather and Disseminate Knowledge: Inspection and Regulation</BCS_List>
    <RetentionPolicy xmlns="8e5d50da-1286-43a8-878e-ce8f4fbfdde4">3</RetentionPolicy>
    <DatePublished xmlns="8e5d50da-1286-43a8-878e-ce8f4fbfdde4">2011-07-29T17:00:00+00:00</DatePublished>
    <Quarter xmlns="19dcc6b0-78a0-489b-9582-c8937fc8bb05">NA</Quarter>
    <RightsManagementText xmlns="8e5d50da-1286-43a8-878e-ce8f4fbfdde4">NOT PROTECTIVELY MARKED</RightsManagementText>
    <_DCDateCreated xmlns="http://schemas.microsoft.com/sharepoint/v3/fields" xsi:nil="true"/>
  </documentManagement>
</p:properties>
</file>

<file path=customXml/itemProps1.xml><?xml version="1.0" encoding="utf-8"?>
<ds:datastoreItem xmlns:ds="http://schemas.openxmlformats.org/officeDocument/2006/customXml" ds:itemID="{158AEB73-7CC3-4FF0-AB90-A229225FE65D}">
  <ds:schemaRefs>
    <ds:schemaRef ds:uri="http://schemas.microsoft.com/sharepoint/v3/contenttype/forms"/>
  </ds:schemaRefs>
</ds:datastoreItem>
</file>

<file path=customXml/itemProps2.xml><?xml version="1.0" encoding="utf-8"?>
<ds:datastoreItem xmlns:ds="http://schemas.openxmlformats.org/officeDocument/2006/customXml" ds:itemID="{3BE78F38-6F45-47D1-B8E2-B5EC00C40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19dcc6b0-78a0-489b-9582-c8937fc8bb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9D2BEEF-8FF3-465F-81BB-3FE7526CC46B}">
  <ds:schemaRefs>
    <ds:schemaRef ds:uri="http://schemas.microsoft.com/office/2006/metadata/longProperties"/>
  </ds:schemaRefs>
</ds:datastoreItem>
</file>

<file path=customXml/itemProps4.xml><?xml version="1.0" encoding="utf-8"?>
<ds:datastoreItem xmlns:ds="http://schemas.openxmlformats.org/officeDocument/2006/customXml" ds:itemID="{7049B8BE-9545-4A81-B2B8-A2A6E66775C3}">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Contents</vt:lpstr>
      <vt:lpstr>Ranges</vt:lpstr>
      <vt:lpstr>Table1_data</vt:lpstr>
      <vt:lpstr>Table 1</vt:lpstr>
      <vt:lpstr>Table2_data</vt:lpstr>
      <vt:lpstr>Table 2</vt:lpstr>
      <vt:lpstr>Table3a_data</vt:lpstr>
      <vt:lpstr>Table 3a</vt:lpstr>
      <vt:lpstr>Table3b_data</vt:lpstr>
      <vt:lpstr>Table 3b</vt:lpstr>
      <vt:lpstr>Chart 1</vt:lpstr>
      <vt:lpstr>Chart 2</vt:lpstr>
      <vt:lpstr>All_month</vt:lpstr>
      <vt:lpstr>current_quarter</vt:lpstr>
      <vt:lpstr>Contents!Print_Area</vt:lpstr>
      <vt:lpstr>'Table 3b'!Print_Area</vt:lpstr>
      <vt:lpstr>'Table 3b'!Print_Titles</vt:lpstr>
      <vt:lpstr>Quarter1</vt:lpstr>
      <vt:lpstr>Quarter2</vt:lpstr>
      <vt:lpstr>Quarter3</vt:lpstr>
      <vt:lpstr>Quarter4</vt:lpstr>
      <vt:lpstr>Table1_data!Table1_data</vt:lpstr>
      <vt:lpstr>Table2_data</vt:lpstr>
      <vt:lpstr>Table3a_data</vt:lpstr>
      <vt:lpstr>Table3b_data</vt:lpstr>
    </vt:vector>
  </TitlesOfParts>
  <Company>Ofsted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Independent Schools Official Statistics Template</dc:title>
  <dc:creator>wwang</dc:creator>
  <cp:lastModifiedBy>ICS</cp:lastModifiedBy>
  <cp:lastPrinted>2011-12-01T11:58:30Z</cp:lastPrinted>
  <dcterms:created xsi:type="dcterms:W3CDTF">2010-12-22T12:01:50Z</dcterms:created>
  <dcterms:modified xsi:type="dcterms:W3CDTF">2012-03-08T16:28:07Z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stedESD">
    <vt:lpwstr/>
  </property>
  <property fmtid="{D5CDD505-2E9C-101B-9397-08002B2CF9AE}" pid="3" name="ContentType">
    <vt:lpwstr>Ofsted Base Document</vt:lpwstr>
  </property>
  <property fmtid="{D5CDD505-2E9C-101B-9397-08002B2CF9AE}" pid="4" name="Subject">
    <vt:lpwstr/>
  </property>
  <property fmtid="{D5CDD505-2E9C-101B-9397-08002B2CF9AE}" pid="5" name="Keywords">
    <vt:lpwstr/>
  </property>
  <property fmtid="{D5CDD505-2E9C-101B-9397-08002B2CF9AE}" pid="6" name="_Author">
    <vt:lpwstr>wwang</vt:lpwstr>
  </property>
  <property fmtid="{D5CDD505-2E9C-101B-9397-08002B2CF9AE}" pid="7" name="_Category">
    <vt:lpwstr/>
  </property>
  <property fmtid="{D5CDD505-2E9C-101B-9397-08002B2CF9AE}" pid="8" name="Categories">
    <vt:lpwstr/>
  </property>
  <property fmtid="{D5CDD505-2E9C-101B-9397-08002B2CF9AE}" pid="9" name="Approval Level">
    <vt:lpwstr/>
  </property>
  <property fmtid="{D5CDD505-2E9C-101B-9397-08002B2CF9AE}" pid="10" name="_Comments">
    <vt:lpwstr/>
  </property>
  <property fmtid="{D5CDD505-2E9C-101B-9397-08002B2CF9AE}" pid="11" name="Assigned To">
    <vt:lpwstr/>
  </property>
</Properties>
</file>