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30" yWindow="390" windowWidth="15480" windowHeight="5370" tabRatio="932"/>
  </bookViews>
  <sheets>
    <sheet name="Cover" sheetId="1" r:id="rId1"/>
    <sheet name="DataPack" sheetId="3" state="hidden" r:id="rId2"/>
    <sheet name="Dates" sheetId="4" state="hidden" r:id="rId3"/>
    <sheet name="Contents" sheetId="2" r:id="rId4"/>
    <sheet name="Table 1" sheetId="21" r:id="rId5"/>
    <sheet name="Table 2" sheetId="9" r:id="rId6"/>
    <sheet name="Table 3" sheetId="12" r:id="rId7"/>
    <sheet name="Table 4" sheetId="13" r:id="rId8"/>
    <sheet name="Table 5" sheetId="16" r:id="rId9"/>
    <sheet name="Table 6" sheetId="17" r:id="rId10"/>
    <sheet name="Table 7" sheetId="20" r:id="rId11"/>
    <sheet name="Table 8" sheetId="8" r:id="rId12"/>
    <sheet name="Chart 1" sheetId="24" r:id="rId13"/>
  </sheets>
  <externalReferences>
    <externalReference r:id="rId14"/>
    <externalReference r:id="rId15"/>
    <externalReference r:id="rId16"/>
  </externalReferences>
  <definedNames>
    <definedName name="_xlnm._FilterDatabase" localSheetId="5" hidden="1">'Table 2'!$A$5:$K$104</definedName>
    <definedName name="_xlnm._FilterDatabase" localSheetId="11" hidden="1">'Table 8'!$A$5:$K$157</definedName>
    <definedName name="April" localSheetId="0">[3]Dates!#REF!</definedName>
    <definedName name="April" localSheetId="2">Dates!#REF!</definedName>
    <definedName name="April">[1]Dates!#REF!</definedName>
    <definedName name="Date">Dates!$B$4:$B$8</definedName>
    <definedName name="Date2">[1]Dates!$B$3:$B$7</definedName>
    <definedName name="Dates">Dates!$B$4:$B$7</definedName>
    <definedName name="Dates2">Dates!$B$3:$B$7</definedName>
    <definedName name="DatesA">Dates!$B$3:$B$7</definedName>
    <definedName name="DatesT">Dates!$B$3:$B$7</definedName>
    <definedName name="DateT10">Dates!$C$3:$C$5</definedName>
    <definedName name="EndDate">Dates!$B$5:$B$7</definedName>
    <definedName name="enddates">Dates!$B$5:$B$8</definedName>
    <definedName name="Month">#REF!</definedName>
    <definedName name="Newdate">Dates!$B$3:$B$7</definedName>
    <definedName name="NewFW">Dates!$C$2:$C$5</definedName>
    <definedName name="NewFWb">Dates!$C$2:$C$6</definedName>
    <definedName name="NewFWc">Dates!$C$2:$C$7</definedName>
    <definedName name="_xlnm.Print_Area" localSheetId="12">'Chart 1'!$A$2:$I$32</definedName>
    <definedName name="_xlnm.Print_Area" localSheetId="3">Contents!$B$2:$X$25</definedName>
    <definedName name="_xlnm.Print_Area" localSheetId="0">Cover!$B$1:$C$35</definedName>
    <definedName name="_xlnm.Print_Area" localSheetId="1">DataPack!$A$1:$AX$19</definedName>
    <definedName name="_xlnm.Print_Area" localSheetId="5">'Table 2'!$B$1:$I$110</definedName>
    <definedName name="_xlnm.Print_Area" localSheetId="6">'Table 3'!$B$2:$M$15</definedName>
    <definedName name="_xlnm.Print_Area" localSheetId="7">'Table 4'!$B$2:$M$65</definedName>
    <definedName name="_xlnm.Print_Area" localSheetId="8">'Table 5'!$B$2:$O$14</definedName>
    <definedName name="_xlnm.Print_Area" localSheetId="9">'Table 6'!$B$2:$O$60</definedName>
    <definedName name="_xlnm.Print_Area" localSheetId="10">'Table 7'!$B$2:$D$10</definedName>
    <definedName name="_xlnm.Print_Area" localSheetId="11">'Table 8'!$A$1:$G$163</definedName>
    <definedName name="_xlnm.Print_Titles" localSheetId="5">'Table 2'!$4:$5</definedName>
    <definedName name="_xlnm.Print_Titles" localSheetId="7">'Table 4'!$2:$4</definedName>
    <definedName name="_xlnm.Print_Titles" localSheetId="9">'Table 6'!$2:$4</definedName>
    <definedName name="_xlnm.Print_Titles" localSheetId="11">'Table 8'!$4:$5</definedName>
    <definedName name="Quarter1">[2]Ranges!$A$1:$A$4</definedName>
    <definedName name="Tania">Dates!$B$2:$B$6</definedName>
    <definedName name="Time">#REF!</definedName>
    <definedName name="Z_71CB04CA_8B56_4F75_A5E0_39A8792B70DD_.wvu.PrintArea" localSheetId="5" hidden="1">'Table 2'!$A$1:$I$109</definedName>
    <definedName name="Z_71CB04CA_8B56_4F75_A5E0_39A8792B70DD_.wvu.PrintArea" localSheetId="6" hidden="1">'Table 3'!$A$1:$M$14</definedName>
    <definedName name="Z_71CB04CA_8B56_4F75_A5E0_39A8792B70DD_.wvu.PrintArea" localSheetId="7" hidden="1">'Table 4'!$B$1:$N$72</definedName>
    <definedName name="Z_71CB04CA_8B56_4F75_A5E0_39A8792B70DD_.wvu.PrintArea" localSheetId="8" hidden="1">'Table 5'!$A$1:$J$14</definedName>
    <definedName name="Z_71CB04CA_8B56_4F75_A5E0_39A8792B70DD_.wvu.PrintArea" localSheetId="11" hidden="1">'Table 8'!$A$1:$H$161</definedName>
    <definedName name="Z_71CB04CA_8B56_4F75_A5E0_39A8792B70DD_.wvu.PrintTitles" localSheetId="5" hidden="1">'Table 2'!$4:$5</definedName>
    <definedName name="Z_71CB04CA_8B56_4F75_A5E0_39A8792B70DD_.wvu.PrintTitles" localSheetId="11" hidden="1">'Table 8'!$4:$5</definedName>
  </definedNames>
  <calcPr calcId="125725" fullCalcOnLoad="1"/>
  <customWorkbookViews>
    <customWorkbookView name="spearce - Personal View" guid="{CF70F2BD-D478-4F34-BEBD-595E803309EE}" mergeInterval="0" personalView="1" maximized="1" windowWidth="1148" windowHeight="675" tabRatio="932" activeSheetId="8"/>
    <customWorkbookView name="adking - Personal View" guid="{98A218E9-8338-4773-9AB5-951F737D9122}" mergeInterval="0" personalView="1" maximized="1" windowWidth="1276" windowHeight="795" tabRatio="932" activeSheetId="17"/>
    <customWorkbookView name="tcorbin - Personal View" guid="{71CB04CA-8B56-4F75-A5E0-39A8792B70DD}" mergeInterval="0" personalView="1" maximized="1" windowWidth="1148" windowHeight="674" tabRatio="932" activeSheetId="6"/>
  </customWorkbookViews>
</workbook>
</file>

<file path=xl/calcChain.xml><?xml version="1.0" encoding="utf-8"?>
<calcChain xmlns="http://schemas.openxmlformats.org/spreadsheetml/2006/main">
  <c r="K17" i="3"/>
  <c r="J17"/>
  <c r="BS17"/>
  <c r="BR17"/>
  <c r="G8"/>
  <c r="H8"/>
  <c r="B2" i="12"/>
  <c r="B2" i="16"/>
  <c r="M11"/>
  <c r="L11"/>
  <c r="BO17" i="3"/>
  <c r="I11" i="16" s="1"/>
  <c r="O10"/>
  <c r="N10"/>
  <c r="M10"/>
  <c r="L10"/>
  <c r="K10"/>
  <c r="J10"/>
  <c r="I10"/>
  <c r="H10"/>
  <c r="G10"/>
  <c r="F10"/>
  <c r="E10"/>
  <c r="O9"/>
  <c r="N9"/>
  <c r="M9"/>
  <c r="L9"/>
  <c r="K9"/>
  <c r="J9"/>
  <c r="I9"/>
  <c r="H9"/>
  <c r="G9"/>
  <c r="F9"/>
  <c r="E9"/>
  <c r="O8"/>
  <c r="N8"/>
  <c r="M8"/>
  <c r="L8"/>
  <c r="K8"/>
  <c r="J8"/>
  <c r="I8"/>
  <c r="H8"/>
  <c r="G8"/>
  <c r="F8"/>
  <c r="E8"/>
  <c r="O7"/>
  <c r="N7"/>
  <c r="M7"/>
  <c r="L7"/>
  <c r="K7"/>
  <c r="J7"/>
  <c r="I7"/>
  <c r="H7"/>
  <c r="G7"/>
  <c r="F7"/>
  <c r="E7"/>
  <c r="D10"/>
  <c r="D9"/>
  <c r="D8"/>
  <c r="D7"/>
  <c r="BF8" i="3"/>
  <c r="J11" i="12"/>
  <c r="BE8" i="3"/>
  <c r="I11" i="12"/>
  <c r="M10"/>
  <c r="L10"/>
  <c r="K10"/>
  <c r="J10"/>
  <c r="I10"/>
  <c r="H10"/>
  <c r="G10"/>
  <c r="F10"/>
  <c r="E10"/>
  <c r="M9"/>
  <c r="L9"/>
  <c r="K9"/>
  <c r="J9"/>
  <c r="I9"/>
  <c r="H9"/>
  <c r="G9"/>
  <c r="F9"/>
  <c r="E9"/>
  <c r="M8"/>
  <c r="L8"/>
  <c r="K8"/>
  <c r="J8"/>
  <c r="I8"/>
  <c r="H8"/>
  <c r="G8"/>
  <c r="F8"/>
  <c r="E8"/>
  <c r="M7"/>
  <c r="L7"/>
  <c r="K7"/>
  <c r="J7"/>
  <c r="I7"/>
  <c r="H7"/>
  <c r="G7"/>
  <c r="F7"/>
  <c r="E7"/>
  <c r="D11"/>
  <c r="D10"/>
  <c r="D9"/>
  <c r="D8"/>
  <c r="D7"/>
  <c r="BU17" i="3"/>
  <c r="O11" i="16" s="1"/>
  <c r="BT17" i="3"/>
  <c r="N11" i="16" s="1"/>
  <c r="BQ17" i="3"/>
  <c r="K11" i="16" s="1"/>
  <c r="BP17" i="3"/>
  <c r="J11" i="16" s="1"/>
  <c r="BN17" i="3"/>
  <c r="H11" i="16" s="1"/>
  <c r="BM17" i="3"/>
  <c r="G11" i="16" s="1"/>
  <c r="BL17" i="3"/>
  <c r="F11" i="16" s="1"/>
  <c r="BK17" i="3"/>
  <c r="E11" i="16" s="1"/>
  <c r="BJ17" i="3"/>
  <c r="D11" i="16" s="1"/>
  <c r="BI8" i="3"/>
  <c r="M11" i="12" s="1"/>
  <c r="BH8" i="3"/>
  <c r="L11" i="12" s="1"/>
  <c r="BG8" i="3"/>
  <c r="K11" i="12" s="1"/>
  <c r="BD8" i="3"/>
  <c r="H11" i="12" s="1"/>
  <c r="BC8" i="3"/>
  <c r="G11" i="12" s="1"/>
  <c r="BB8" i="3"/>
  <c r="F11" i="12" s="1"/>
  <c r="BA8" i="3"/>
  <c r="E11" i="12" s="1"/>
  <c r="AZ8" i="3"/>
  <c r="BI17"/>
  <c r="BH17"/>
  <c r="BG17"/>
  <c r="BF17"/>
  <c r="BE17"/>
  <c r="BD17"/>
  <c r="BC17"/>
  <c r="BB17"/>
  <c r="BA17"/>
  <c r="AZ17"/>
  <c r="AY17"/>
  <c r="AX17"/>
  <c r="M17"/>
  <c r="L17"/>
  <c r="I17"/>
  <c r="H17"/>
  <c r="G17"/>
  <c r="F17"/>
  <c r="E17"/>
  <c r="D17"/>
  <c r="C17"/>
  <c r="B17"/>
  <c r="B11" i="16"/>
  <c r="N17" i="3"/>
  <c r="O17"/>
  <c r="B11" i="12"/>
  <c r="B8" i="3"/>
  <c r="C8"/>
  <c r="D8"/>
  <c r="E8"/>
  <c r="Y8"/>
  <c r="F8"/>
  <c r="I8"/>
  <c r="J8"/>
  <c r="K8"/>
  <c r="L8"/>
  <c r="M8"/>
  <c r="N8"/>
  <c r="O8"/>
  <c r="P8"/>
  <c r="Q8"/>
  <c r="R8"/>
  <c r="S8"/>
  <c r="T8"/>
  <c r="U8"/>
  <c r="V8"/>
  <c r="W8"/>
  <c r="X8"/>
  <c r="Z8"/>
  <c r="AA8"/>
  <c r="AB8"/>
  <c r="AC8"/>
  <c r="AD8"/>
  <c r="AE8"/>
  <c r="AF8"/>
  <c r="AG8"/>
  <c r="AH8"/>
  <c r="AI8"/>
  <c r="AJ8"/>
  <c r="AK8"/>
  <c r="AL8"/>
  <c r="AM8"/>
  <c r="AN8"/>
  <c r="AO8"/>
  <c r="AY8"/>
  <c r="AX8"/>
  <c r="AW8"/>
  <c r="AV8"/>
  <c r="AU8"/>
  <c r="AT8"/>
  <c r="AS8"/>
  <c r="AR8"/>
  <c r="AQ8"/>
  <c r="AP8"/>
</calcChain>
</file>

<file path=xl/sharedStrings.xml><?xml version="1.0" encoding="utf-8"?>
<sst xmlns="http://schemas.openxmlformats.org/spreadsheetml/2006/main" count="873" uniqueCount="364">
  <si>
    <t>1 June 2009 to 31 March 2010</t>
  </si>
  <si>
    <t>1 April 2010 to 30 June 2010</t>
  </si>
  <si>
    <t>1 July 2010 to 30 September 2010</t>
  </si>
  <si>
    <t>1 October 2010 to 30 November 2010</t>
  </si>
  <si>
    <t>Quarter 1</t>
  </si>
  <si>
    <t>Quarter 2</t>
  </si>
  <si>
    <t>Quarter 3</t>
  </si>
  <si>
    <t>Local Authority</t>
  </si>
  <si>
    <t>Barnet</t>
  </si>
  <si>
    <t>Barnsley</t>
  </si>
  <si>
    <t>Bedford Borough</t>
  </si>
  <si>
    <t>Bexley</t>
  </si>
  <si>
    <t>Birmingham</t>
  </si>
  <si>
    <t>Blackburn with Darwen</t>
  </si>
  <si>
    <t>Blackpool</t>
  </si>
  <si>
    <t>Bournemouth</t>
  </si>
  <si>
    <t>Bracknell Forest</t>
  </si>
  <si>
    <t>Bradford</t>
  </si>
  <si>
    <t>Brent</t>
  </si>
  <si>
    <t>Bristol</t>
  </si>
  <si>
    <t>Bromley</t>
  </si>
  <si>
    <t>Buckinghamshire</t>
  </si>
  <si>
    <t>Bury</t>
  </si>
  <si>
    <t>Calderdale</t>
  </si>
  <si>
    <t>Cambridgeshire</t>
  </si>
  <si>
    <t>Camden</t>
  </si>
  <si>
    <t>Central Bedfordshire</t>
  </si>
  <si>
    <t>Cheshire East</t>
  </si>
  <si>
    <t>Cheshire West and Chester</t>
  </si>
  <si>
    <t>Cornwall</t>
  </si>
  <si>
    <t>Coventry</t>
  </si>
  <si>
    <t>Croydon</t>
  </si>
  <si>
    <t>Cumbria</t>
  </si>
  <si>
    <t>Darlington</t>
  </si>
  <si>
    <t>Derby City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</si>
  <si>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</si>
  <si>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</si>
  <si>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</si>
  <si>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</si>
  <si>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</si>
  <si>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</si>
  <si>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</si>
  <si>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</si>
  <si>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</si>
  <si>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</si>
  <si>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</si>
  <si>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</si>
  <si>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</si>
  <si>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</si>
  <si>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</si>
  <si>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</si>
  <si>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&amp; Fulham</t>
  </si>
  <si>
    <t>Hampshire</t>
  </si>
  <si>
    <t>Haringey</t>
  </si>
  <si>
    <t>Harrow</t>
  </si>
  <si>
    <t>Hartlepool</t>
  </si>
  <si>
    <t>Havering</t>
  </si>
  <si>
    <t>Herefordshire</t>
  </si>
  <si>
    <t>Hertfordshire</t>
  </si>
  <si>
    <t>Hillingdon</t>
  </si>
  <si>
    <t>Hounslow</t>
  </si>
  <si>
    <t>Isle of Wight</t>
  </si>
  <si>
    <t>Islington</t>
  </si>
  <si>
    <t>Kent</t>
  </si>
  <si>
    <t>Kingston upon Thames</t>
  </si>
  <si>
    <t>Knowsley</t>
  </si>
  <si>
    <t>Lambeth</t>
  </si>
  <si>
    <t>Lancashire</t>
  </si>
  <si>
    <t>Leeds</t>
  </si>
  <si>
    <t>Leicester City</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</si>
  <si>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</si>
  <si>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</si>
  <si>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</si>
  <si>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</si>
  <si>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</si>
  <si>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</si>
  <si>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</si>
  <si>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</si>
  <si>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</si>
  <si>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</si>
  <si>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</si>
  <si>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</si>
  <si>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</si>
  <si>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</si>
  <si>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</si>
  <si>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</si>
  <si>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</si>
  <si>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</si>
  <si>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</si>
  <si>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</si>
  <si>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 City</t>
  </si>
  <si>
    <t>Nottinghamshire</t>
  </si>
  <si>
    <t>Oldham</t>
  </si>
  <si>
    <t>Oxfordshire</t>
  </si>
  <si>
    <t>Peterborough</t>
  </si>
  <si>
    <t>Plymouth</t>
  </si>
  <si>
    <t>Poole</t>
  </si>
  <si>
    <t>Portsmouth</t>
  </si>
  <si>
    <t>Reading</t>
  </si>
  <si>
    <t>Redbridge</t>
  </si>
  <si>
    <t>Rochdale</t>
  </si>
  <si>
    <t>Rotherham</t>
  </si>
  <si>
    <t>Rutland</t>
  </si>
  <si>
    <t>Salford</t>
  </si>
  <si>
    <t>Sandwell</t>
  </si>
  <si>
    <t>Sefton</t>
  </si>
  <si>
    <t>Sheffield</t>
  </si>
  <si>
    <t>Shropshire</t>
  </si>
  <si>
    <t>Slough</t>
  </si>
  <si>
    <t>Solihull</t>
  </si>
  <si>
    <t>Somerset</t>
  </si>
  <si>
    <t>South Gloucestershire</t>
  </si>
  <si>
    <t>South Tyneside</t>
  </si>
  <si>
    <t>Southampton</t>
  </si>
  <si>
    <t>Southend</t>
  </si>
  <si>
    <t>Southwark</t>
  </si>
  <si>
    <t>Staffordshire</t>
  </si>
  <si>
    <t>Stockport</t>
  </si>
  <si>
    <t>Suffolk</t>
  </si>
  <si>
    <t>Surrey</t>
  </si>
  <si>
    <t>Sutton</t>
  </si>
  <si>
    <t>Swindon</t>
  </si>
  <si>
    <t>Tameside</t>
  </si>
  <si>
    <t>Thurrock</t>
  </si>
  <si>
    <t>Torbay</t>
  </si>
  <si>
    <t>Tower Hamlets</t>
  </si>
  <si>
    <t>Trafford</t>
  </si>
  <si>
    <t>Wakefield</t>
  </si>
  <si>
    <t>Walsall</t>
  </si>
  <si>
    <t>Waltham Forest</t>
  </si>
  <si>
    <t>Wandsworth</t>
  </si>
  <si>
    <t>Warrington</t>
  </si>
  <si>
    <t>Warwickshire</t>
  </si>
  <si>
    <t>West Berkshire</t>
  </si>
  <si>
    <t>West Sussex</t>
  </si>
  <si>
    <t>Wigan</t>
  </si>
  <si>
    <t>Wiltshire</t>
  </si>
  <si>
    <t>Wirral</t>
  </si>
  <si>
    <t>Wokingham</t>
  </si>
  <si>
    <t>Wolverhampton</t>
  </si>
  <si>
    <t>Worcestershire</t>
  </si>
  <si>
    <t>York</t>
  </si>
  <si>
    <t>Brighton &amp; Hove</t>
  </si>
  <si>
    <t>Kingston Upon Hull</t>
  </si>
  <si>
    <t>Richmond Upon Thames</t>
  </si>
  <si>
    <t>Telford &amp; Wrekin</t>
  </si>
  <si>
    <t xml:space="preserve">Westminster </t>
  </si>
  <si>
    <t>Publication date</t>
  </si>
  <si>
    <t>Overall effectiveness</t>
  </si>
  <si>
    <t>Capacity to improve</t>
  </si>
  <si>
    <t>Quality of provision</t>
  </si>
  <si>
    <t>Leadership and management</t>
  </si>
  <si>
    <t>Outstanding</t>
  </si>
  <si>
    <t xml:space="preserve">Good </t>
  </si>
  <si>
    <t>Adequate</t>
  </si>
  <si>
    <t>Inadequate</t>
  </si>
  <si>
    <t>Total</t>
  </si>
  <si>
    <t>Children and young people are safe and feel safe</t>
  </si>
  <si>
    <t>Equality and diversity</t>
  </si>
  <si>
    <t>Overall Effectiveness</t>
  </si>
  <si>
    <t>Capacity for improvement</t>
  </si>
  <si>
    <t xml:space="preserve">The contribution of health agencies to keeping children and young people safe </t>
  </si>
  <si>
    <t>Ambition and prioritisation</t>
  </si>
  <si>
    <t xml:space="preserve">Performance Management &amp; Quality Assurance </t>
  </si>
  <si>
    <t xml:space="preserve">Partnership Working  </t>
  </si>
  <si>
    <t>Official Statistics Release</t>
  </si>
  <si>
    <t>Policy area:</t>
  </si>
  <si>
    <t>Theme:</t>
  </si>
  <si>
    <t>Education, children's services and skills</t>
  </si>
  <si>
    <t>Published on:</t>
  </si>
  <si>
    <t>Coverage:</t>
  </si>
  <si>
    <t>England</t>
  </si>
  <si>
    <t>Period covered:</t>
  </si>
  <si>
    <t>Status:</t>
  </si>
  <si>
    <t>Issued by:</t>
  </si>
  <si>
    <t xml:space="preserve">Office for Standards in Education, Children’s Services and Skills (Ofsted)
125 Kingsway
London
WC2B 6SE
</t>
  </si>
  <si>
    <t>Responsible director:</t>
  </si>
  <si>
    <t>Statistician:</t>
  </si>
  <si>
    <t>Public enquiries:</t>
  </si>
  <si>
    <t>enquiries@ofsted.gov.uk</t>
  </si>
  <si>
    <t>Press enquiries:</t>
  </si>
  <si>
    <t>Link to official statistics release web page:</t>
  </si>
  <si>
    <t>Publication medium:</t>
  </si>
  <si>
    <t>Publication frequency:</t>
  </si>
  <si>
    <t>Quarterly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</si>
  <si>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</si>
  <si>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</si>
  <si>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</si>
  <si>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</si>
  <si>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</si>
  <si>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</si>
  <si>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</si>
  <si>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</si>
  <si>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t>
  </si>
  <si>
    <t>Tables</t>
  </si>
  <si>
    <t>Source: Ofsted inspections</t>
  </si>
  <si>
    <t>PROVISIONAL</t>
  </si>
  <si>
    <t>2. Local authorities were given the following grades for the judgements shown: 1 Outstanding, 2 Good, 3 Adequate and 4 Inadequate</t>
  </si>
  <si>
    <t>Yes</t>
  </si>
  <si>
    <t>No</t>
  </si>
  <si>
    <t>Area for priority action</t>
  </si>
  <si>
    <t>Published date</t>
  </si>
  <si>
    <t>Year 1 (2009-2010)</t>
  </si>
  <si>
    <t>Year 2 (2010-2011)</t>
  </si>
  <si>
    <t>1 June 2009 to 30 November 2010</t>
  </si>
  <si>
    <t>Outcome</t>
  </si>
  <si>
    <t>Cornwall (Re-inspection)</t>
  </si>
  <si>
    <t>Warrington (Re-inspection)</t>
  </si>
  <si>
    <r>
      <t>Number of inspections</t>
    </r>
    <r>
      <rPr>
        <vertAlign val="superscript"/>
        <sz val="8"/>
        <rFont val="Tahoma"/>
        <family val="2"/>
      </rPr>
      <t>2</t>
    </r>
  </si>
  <si>
    <r>
      <t>Number of local authorities with priority actions</t>
    </r>
    <r>
      <rPr>
        <vertAlign val="superscript"/>
        <sz val="8"/>
        <rFont val="Tahoma"/>
        <family val="2"/>
      </rPr>
      <t>3</t>
    </r>
  </si>
  <si>
    <t>Being healthy</t>
  </si>
  <si>
    <t>Staying safe</t>
  </si>
  <si>
    <t>Enjoying and achieving</t>
  </si>
  <si>
    <t>Making a positive contribution</t>
  </si>
  <si>
    <t>Economic well-being</t>
  </si>
  <si>
    <t>Total inspections</t>
  </si>
  <si>
    <t>1. Local authorities were given the following grades for the judgements shown: 1 Outstanding, 2 Good, 3 Adequate and 4 Inadequate.</t>
  </si>
  <si>
    <t xml:space="preserve">Services for Looked After Children </t>
  </si>
  <si>
    <t>n/a</t>
  </si>
  <si>
    <r>
      <t>All revised framework - SG</t>
    </r>
    <r>
      <rPr>
        <vertAlign val="superscript"/>
        <sz val="10"/>
        <rFont val="Tahoma"/>
        <family val="2"/>
      </rPr>
      <t>1</t>
    </r>
  </si>
  <si>
    <r>
      <t>All revised framework - LAC</t>
    </r>
    <r>
      <rPr>
        <vertAlign val="superscript"/>
        <sz val="10"/>
        <rFont val="Tahoma"/>
        <family val="2"/>
      </rPr>
      <t>1</t>
    </r>
  </si>
  <si>
    <t xml:space="preserve">1 The framework for inspections of safeguarding and looked after children was reviewed durng the three-year inspection cycle and a revised framework incorporating minor changes was introduced in November 2010. </t>
  </si>
  <si>
    <t>Local authority children's services inspections and outcomes</t>
  </si>
  <si>
    <t>John Goldup</t>
  </si>
  <si>
    <t>Adam King</t>
  </si>
  <si>
    <t>pressenquiries@ofsted.gov.uk</t>
  </si>
  <si>
    <t>n/a = not applicable</t>
  </si>
  <si>
    <t>Barking &amp; Dagenham</t>
  </si>
  <si>
    <t>Bath &amp; North East Somerset</t>
  </si>
  <si>
    <t>Stockton-on-Tees</t>
  </si>
  <si>
    <t>St. Helens</t>
  </si>
  <si>
    <t>Kensington and Chelsea</t>
  </si>
  <si>
    <t>Redcar &amp; Cleveland</t>
  </si>
  <si>
    <t>Stoke-on-Trent</t>
  </si>
  <si>
    <t>Table3</t>
  </si>
  <si>
    <t>Table 5</t>
  </si>
  <si>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are based on this revised framework. </t>
  </si>
  <si>
    <t xml:space="preserve">3.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t>
  </si>
  <si>
    <t>3. The current definition of what constitutes a priority action was introduced on 1 April 2010 and data on priority actions are, therefore, not included for the first year of the inspection cycle.</t>
  </si>
  <si>
    <t>2. The current definition of what constitutes a priority action was introduced on 1 April 2010. There are, therefore, no data on priority actions for the first year of the inspection cycle.</t>
  </si>
  <si>
    <t>Achieving Economic well-being</t>
  </si>
  <si>
    <t>Ofsted website</t>
  </si>
  <si>
    <t>Quarter 4 (July-Sep 2011)</t>
  </si>
  <si>
    <r>
      <t>The contribution of health agencies to keeping children and young people safe</t>
    </r>
    <r>
      <rPr>
        <vertAlign val="superscript"/>
        <sz val="8"/>
        <rFont val="Tahoma"/>
        <family val="2"/>
      </rPr>
      <t>3</t>
    </r>
    <r>
      <rPr>
        <sz val="8"/>
        <rFont val="Tahoma"/>
        <family val="2"/>
      </rPr>
      <t xml:space="preserve"> </t>
    </r>
  </si>
  <si>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include all inspections that took place using the revised framework between November 2010 and 30th September 2011.  </t>
  </si>
  <si>
    <t>-</t>
  </si>
  <si>
    <t>2. The four re-inspections of safeguarding that took place between 1 July and 30 September 2011 were not joint inspections with the Care Quality Commission so there is no judgement on the contribution of health agencies to keeping children and young people safe.</t>
  </si>
  <si>
    <t>3. There have been six re-inspections of safeguarding in the period since 1 November 2010. The four that occurred after 30th June 2011 were not joint inspections with the Care Quality Commission and were therefore not judged on the contribution of health agencies to keeping children and young people safe.</t>
  </si>
  <si>
    <t>Safeguarding:  Overall effectiveness</t>
  </si>
  <si>
    <t>Safeguarding: Capacity to improve</t>
  </si>
  <si>
    <t xml:space="preserve">Services for looked after children: Overall effectiveness </t>
  </si>
  <si>
    <t xml:space="preserve">Services for looked after children: Capacity to improve </t>
  </si>
  <si>
    <t>29 March 2012</t>
  </si>
  <si>
    <r>
      <t xml:space="preserve">3.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The judgements for </t>
    </r>
    <r>
      <rPr>
        <i/>
        <sz val="8"/>
        <rFont val="Tahoma"/>
        <family val="2"/>
      </rPr>
      <t>Overall effectiveness</t>
    </r>
    <r>
      <rPr>
        <sz val="8"/>
        <rFont val="Tahoma"/>
        <family val="2"/>
      </rPr>
      <t xml:space="preserve"> and </t>
    </r>
    <r>
      <rPr>
        <i/>
        <sz val="8"/>
        <rFont val="Tahoma"/>
        <family val="2"/>
      </rPr>
      <t>Capacity to improve</t>
    </r>
    <r>
      <rPr>
        <sz val="8"/>
        <rFont val="Tahoma"/>
        <family val="2"/>
      </rPr>
      <t xml:space="preserve"> are comparable and judgements for both inspection frameworks are therefore included in the table.</t>
    </r>
  </si>
  <si>
    <t>RESTRICTED: PROTECT UNTIL 9.30 15 DECEMBER 2011</t>
  </si>
  <si>
    <t>1 June 2009 to 31 December 2011</t>
  </si>
  <si>
    <t>28 June 2012</t>
  </si>
  <si>
    <r>
      <t>Table 1: Overall effectiveness and Capacity to improve grades</t>
    </r>
    <r>
      <rPr>
        <vertAlign val="superscript"/>
        <sz val="8"/>
        <rFont val="Tahoma"/>
        <family val="2"/>
      </rPr>
      <t>1</t>
    </r>
    <r>
      <rPr>
        <b/>
        <sz val="10"/>
        <rFont val="Tahoma"/>
        <family val="2"/>
      </rPr>
      <t xml:space="preserve"> for safeguarding and services for looked after children inspections carried out between 1 June 2009 and 31 December 2012</t>
    </r>
    <r>
      <rPr>
        <vertAlign val="superscript"/>
        <sz val="8"/>
        <rFont val="Tahoma"/>
        <family val="2"/>
      </rPr>
      <t>2,3</t>
    </r>
    <r>
      <rPr>
        <b/>
        <sz val="8"/>
        <rFont val="Tahoma"/>
        <family val="2"/>
      </rPr>
      <t xml:space="preserve"> </t>
    </r>
  </si>
  <si>
    <r>
      <t>Table 2: Overall effectiveness and Capacity to improve grades</t>
    </r>
    <r>
      <rPr>
        <vertAlign val="superscript"/>
        <sz val="8"/>
        <rFont val="Tahoma"/>
        <family val="2"/>
      </rPr>
      <t>1</t>
    </r>
    <r>
      <rPr>
        <b/>
        <sz val="10"/>
        <rFont val="Tahoma"/>
        <family val="2"/>
      </rPr>
      <t xml:space="preserve"> for safeguarding and services for looked after children inspections carried out between 1 June 2009 and 31 December 2011</t>
    </r>
    <r>
      <rPr>
        <vertAlign val="superscript"/>
        <sz val="8"/>
        <rFont val="Tahoma"/>
        <family val="2"/>
      </rPr>
      <t>2,3</t>
    </r>
    <r>
      <rPr>
        <b/>
        <sz val="10"/>
        <rFont val="Tahoma"/>
        <family val="2"/>
      </rPr>
      <t>, by local authority</t>
    </r>
  </si>
  <si>
    <t>4. Inspection took place in last quarter (1 October 2011 to 31 December 2011).</t>
  </si>
  <si>
    <r>
      <t>Select period</t>
    </r>
    <r>
      <rPr>
        <vertAlign val="superscript"/>
        <sz val="8"/>
        <rFont val="Tahoma"/>
        <family val="2"/>
      </rPr>
      <t>1,2</t>
    </r>
    <r>
      <rPr>
        <sz val="10"/>
        <rFont val="Tahoma"/>
      </rPr>
      <t>:</t>
    </r>
  </si>
  <si>
    <r>
      <t>Table 4: All judgements given for safeguarding inspections carried out between 1 November 2010 and 31 December 2011</t>
    </r>
    <r>
      <rPr>
        <vertAlign val="superscript"/>
        <sz val="8"/>
        <rFont val="Tahoma"/>
        <family val="2"/>
      </rPr>
      <t>1</t>
    </r>
    <r>
      <rPr>
        <b/>
        <sz val="10"/>
        <rFont val="Tahoma"/>
        <family val="2"/>
      </rPr>
      <t>, by local authority</t>
    </r>
    <r>
      <rPr>
        <vertAlign val="superscript"/>
        <sz val="8"/>
        <rFont val="Tahoma"/>
        <family val="2"/>
      </rPr>
      <t>2</t>
    </r>
    <r>
      <rPr>
        <b/>
        <sz val="10"/>
        <rFont val="Tahoma"/>
        <family val="2"/>
      </rPr>
      <t xml:space="preserve"> </t>
    </r>
  </si>
  <si>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include all inspections that took place using the revised framework between November 2010 and 31 December 2011.  </t>
  </si>
  <si>
    <t>Bolton</t>
  </si>
  <si>
    <t>City of London</t>
  </si>
  <si>
    <t>Isles of Scilly</t>
  </si>
  <si>
    <t>Kirklees</t>
  </si>
  <si>
    <t>Windsor and Maidenhead</t>
  </si>
  <si>
    <r>
      <t>Birmingham</t>
    </r>
    <r>
      <rPr>
        <vertAlign val="superscript"/>
        <sz val="8"/>
        <rFont val="Tahoma"/>
        <family val="2"/>
      </rPr>
      <t>3</t>
    </r>
  </si>
  <si>
    <r>
      <t>Bournemouth</t>
    </r>
    <r>
      <rPr>
        <vertAlign val="superscript"/>
        <sz val="8"/>
        <rFont val="Tahoma"/>
        <family val="2"/>
      </rPr>
      <t>3</t>
    </r>
  </si>
  <si>
    <r>
      <t>Buckinghamshire</t>
    </r>
    <r>
      <rPr>
        <vertAlign val="superscript"/>
        <sz val="8"/>
        <rFont val="Tahoma"/>
        <family val="2"/>
      </rPr>
      <t>3</t>
    </r>
  </si>
  <si>
    <r>
      <t>Cornwall</t>
    </r>
    <r>
      <rPr>
        <vertAlign val="superscript"/>
        <sz val="8"/>
        <rFont val="Tahoma"/>
        <family val="2"/>
      </rPr>
      <t>3</t>
    </r>
    <r>
      <rPr>
        <sz val="8"/>
        <rFont val="Tahoma"/>
        <family val="2"/>
      </rPr>
      <t xml:space="preserve"> </t>
    </r>
  </si>
  <si>
    <r>
      <t>East Sussex</t>
    </r>
    <r>
      <rPr>
        <vertAlign val="superscript"/>
        <sz val="8"/>
        <rFont val="Tahoma"/>
        <family val="2"/>
      </rPr>
      <t>3</t>
    </r>
  </si>
  <si>
    <r>
      <t>Halton</t>
    </r>
    <r>
      <rPr>
        <vertAlign val="superscript"/>
        <sz val="8"/>
        <rFont val="Tahoma"/>
        <family val="2"/>
      </rPr>
      <t>3</t>
    </r>
  </si>
  <si>
    <r>
      <t>Haringey</t>
    </r>
    <r>
      <rPr>
        <vertAlign val="superscript"/>
        <sz val="8"/>
        <rFont val="Tahoma"/>
        <family val="2"/>
      </rPr>
      <t>3</t>
    </r>
  </si>
  <si>
    <r>
      <t>Kent</t>
    </r>
    <r>
      <rPr>
        <vertAlign val="superscript"/>
        <sz val="8"/>
        <rFont val="Tahoma"/>
        <family val="2"/>
      </rPr>
      <t>3</t>
    </r>
  </si>
  <si>
    <r>
      <t>Liverpool</t>
    </r>
    <r>
      <rPr>
        <vertAlign val="superscript"/>
        <sz val="8"/>
        <rFont val="Tahoma"/>
        <family val="2"/>
      </rPr>
      <t>3</t>
    </r>
  </si>
  <si>
    <r>
      <t>Sunderland</t>
    </r>
    <r>
      <rPr>
        <vertAlign val="superscript"/>
        <sz val="8"/>
        <rFont val="Tahoma"/>
        <family val="2"/>
      </rPr>
      <t>3</t>
    </r>
  </si>
  <si>
    <r>
      <t>Torbay</t>
    </r>
    <r>
      <rPr>
        <vertAlign val="superscript"/>
        <sz val="8"/>
        <rFont val="Tahoma"/>
        <family val="2"/>
      </rPr>
      <t>3</t>
    </r>
  </si>
  <si>
    <r>
      <t>Wakefield</t>
    </r>
    <r>
      <rPr>
        <vertAlign val="superscript"/>
        <sz val="8"/>
        <rFont val="Tahoma"/>
        <family val="2"/>
      </rPr>
      <t>3</t>
    </r>
  </si>
  <si>
    <r>
      <t>Warrington</t>
    </r>
    <r>
      <rPr>
        <vertAlign val="superscript"/>
        <sz val="8"/>
        <rFont val="Tahoma"/>
        <family val="2"/>
      </rPr>
      <t>3</t>
    </r>
  </si>
  <si>
    <t>2. Announced inspections of safeguarding and services for looked after children run on a three-year cycle. The first inspections took place in June 2009 and, as at 31 December 2011, there had been 95 inspections of safeguarding and looked after children's services completed, including two re-inspections. There were an additional four re-inspections of safeguarding services only. Over the whole period a total of 93 local authorities have been inspected.</t>
  </si>
  <si>
    <t>Essex (Re-inspection)</t>
  </si>
  <si>
    <t>Kingston upon Hull</t>
  </si>
  <si>
    <t>Leeds (Re-inspection)</t>
  </si>
  <si>
    <t>Nottinghamshire (Re-inspection)</t>
  </si>
  <si>
    <t>Peterborough (Re-inspection)</t>
  </si>
  <si>
    <t>Westminster</t>
  </si>
  <si>
    <r>
      <t>Bracknell Forest</t>
    </r>
    <r>
      <rPr>
        <vertAlign val="superscript"/>
        <sz val="8"/>
        <rFont val="Tahoma"/>
        <family val="2"/>
      </rPr>
      <t>4</t>
    </r>
  </si>
  <si>
    <r>
      <t>Brent</t>
    </r>
    <r>
      <rPr>
        <vertAlign val="superscript"/>
        <sz val="8"/>
        <rFont val="Tahoma"/>
        <family val="2"/>
      </rPr>
      <t>4</t>
    </r>
  </si>
  <si>
    <r>
      <t>Darlington</t>
    </r>
    <r>
      <rPr>
        <vertAlign val="superscript"/>
        <sz val="8"/>
        <rFont val="Tahoma"/>
        <family val="2"/>
      </rPr>
      <t>4</t>
    </r>
  </si>
  <si>
    <r>
      <t>Dudley</t>
    </r>
    <r>
      <rPr>
        <vertAlign val="superscript"/>
        <sz val="8"/>
        <rFont val="Tahoma"/>
        <family val="2"/>
      </rPr>
      <t>4</t>
    </r>
  </si>
  <si>
    <r>
      <t>Durham</t>
    </r>
    <r>
      <rPr>
        <vertAlign val="superscript"/>
        <sz val="8"/>
        <rFont val="Tahoma"/>
        <family val="2"/>
      </rPr>
      <t>4</t>
    </r>
  </si>
  <si>
    <r>
      <t>Kirklees</t>
    </r>
    <r>
      <rPr>
        <vertAlign val="superscript"/>
        <sz val="8"/>
        <rFont val="Tahoma"/>
        <family val="2"/>
      </rPr>
      <t>4</t>
    </r>
  </si>
  <si>
    <r>
      <t>Leicester City</t>
    </r>
    <r>
      <rPr>
        <vertAlign val="superscript"/>
        <sz val="8"/>
        <rFont val="Tahoma"/>
        <family val="2"/>
      </rPr>
      <t>4</t>
    </r>
  </si>
  <si>
    <r>
      <t>Medway</t>
    </r>
    <r>
      <rPr>
        <vertAlign val="superscript"/>
        <sz val="8"/>
        <rFont val="Tahoma"/>
        <family val="2"/>
      </rPr>
      <t>4</t>
    </r>
  </si>
  <si>
    <r>
      <t>Newham</t>
    </r>
    <r>
      <rPr>
        <vertAlign val="superscript"/>
        <sz val="8"/>
        <rFont val="Tahoma"/>
        <family val="2"/>
      </rPr>
      <t>4</t>
    </r>
  </si>
  <si>
    <r>
      <t>Poole</t>
    </r>
    <r>
      <rPr>
        <vertAlign val="superscript"/>
        <sz val="8"/>
        <rFont val="Tahoma"/>
        <family val="2"/>
      </rPr>
      <t>4</t>
    </r>
  </si>
  <si>
    <r>
      <t>Rutland</t>
    </r>
    <r>
      <rPr>
        <vertAlign val="superscript"/>
        <sz val="8"/>
        <rFont val="Tahoma"/>
        <family val="2"/>
      </rPr>
      <t>4</t>
    </r>
  </si>
  <si>
    <r>
      <t>Solihull</t>
    </r>
    <r>
      <rPr>
        <vertAlign val="superscript"/>
        <sz val="8"/>
        <rFont val="Tahoma"/>
        <family val="2"/>
      </rPr>
      <t>4</t>
    </r>
  </si>
  <si>
    <r>
      <t>Warwickshire</t>
    </r>
    <r>
      <rPr>
        <vertAlign val="superscript"/>
        <sz val="8"/>
        <rFont val="Tahoma"/>
        <family val="2"/>
      </rPr>
      <t>4</t>
    </r>
  </si>
  <si>
    <t>Quarter 5 (Oct-Dec 2011)</t>
  </si>
  <si>
    <t>1 November 2010 to 31 December 2011</t>
  </si>
  <si>
    <r>
      <t>Brent</t>
    </r>
    <r>
      <rPr>
        <vertAlign val="superscript"/>
        <sz val="8"/>
        <color indexed="8"/>
        <rFont val="Tahoma"/>
        <family val="2"/>
      </rPr>
      <t>4</t>
    </r>
  </si>
  <si>
    <r>
      <t>Rutland</t>
    </r>
    <r>
      <rPr>
        <vertAlign val="superscript"/>
        <sz val="8"/>
        <color indexed="8"/>
        <rFont val="Tahoma"/>
        <family val="2"/>
      </rPr>
      <t>4</t>
    </r>
  </si>
  <si>
    <r>
      <t>Medway</t>
    </r>
    <r>
      <rPr>
        <vertAlign val="superscript"/>
        <sz val="8"/>
        <color indexed="8"/>
        <rFont val="Tahoma"/>
        <family val="2"/>
      </rPr>
      <t>4</t>
    </r>
  </si>
  <si>
    <r>
      <t>Kirklees</t>
    </r>
    <r>
      <rPr>
        <vertAlign val="superscript"/>
        <sz val="8"/>
        <color indexed="8"/>
        <rFont val="Tahoma"/>
        <family val="2"/>
      </rPr>
      <t>4</t>
    </r>
  </si>
  <si>
    <r>
      <t>Poole</t>
    </r>
    <r>
      <rPr>
        <vertAlign val="superscript"/>
        <sz val="8"/>
        <rFont val="Tahoma"/>
        <family val="2"/>
      </rPr>
      <t>4</t>
    </r>
  </si>
  <si>
    <r>
      <t>Warwickshire</t>
    </r>
    <r>
      <rPr>
        <vertAlign val="superscript"/>
        <sz val="8"/>
        <rFont val="Tahoma"/>
        <family val="2"/>
      </rPr>
      <t>4</t>
    </r>
  </si>
  <si>
    <r>
      <t>Bracknell Forest</t>
    </r>
    <r>
      <rPr>
        <vertAlign val="superscript"/>
        <sz val="8"/>
        <rFont val="Tahoma"/>
        <family val="2"/>
      </rPr>
      <t>4</t>
    </r>
  </si>
  <si>
    <r>
      <t>Solihull</t>
    </r>
    <r>
      <rPr>
        <vertAlign val="superscript"/>
        <sz val="8"/>
        <rFont val="Tahoma"/>
        <family val="2"/>
      </rPr>
      <t>4</t>
    </r>
  </si>
  <si>
    <r>
      <t>Darlington</t>
    </r>
    <r>
      <rPr>
        <vertAlign val="superscript"/>
        <sz val="8"/>
        <rFont val="Tahoma"/>
        <family val="2"/>
      </rPr>
      <t>4</t>
    </r>
  </si>
  <si>
    <r>
      <t>Durham</t>
    </r>
    <r>
      <rPr>
        <vertAlign val="superscript"/>
        <sz val="8"/>
        <rFont val="Tahoma"/>
        <family val="2"/>
      </rPr>
      <t>4</t>
    </r>
  </si>
  <si>
    <r>
      <t>Leicester City</t>
    </r>
    <r>
      <rPr>
        <vertAlign val="superscript"/>
        <sz val="8"/>
        <rFont val="Tahoma"/>
        <family val="2"/>
      </rPr>
      <t>4</t>
    </r>
  </si>
  <si>
    <r>
      <t>Dudley</t>
    </r>
    <r>
      <rPr>
        <vertAlign val="superscript"/>
        <sz val="8"/>
        <rFont val="Tahoma"/>
        <family val="2"/>
      </rPr>
      <t>4</t>
    </r>
  </si>
  <si>
    <r>
      <t>Newham</t>
    </r>
    <r>
      <rPr>
        <vertAlign val="superscript"/>
        <sz val="8"/>
        <rFont val="Tahoma"/>
        <family val="2"/>
      </rPr>
      <t>4</t>
    </r>
  </si>
  <si>
    <r>
      <t>Select period</t>
    </r>
    <r>
      <rPr>
        <vertAlign val="superscript"/>
        <sz val="8"/>
        <rFont val="Tahoma"/>
        <family val="2"/>
      </rPr>
      <t>1</t>
    </r>
    <r>
      <rPr>
        <sz val="10"/>
        <rFont val="Tahoma"/>
        <family val="2"/>
      </rPr>
      <t>:</t>
    </r>
  </si>
  <si>
    <t>3. Inspection took place in last quarter (1 October 2011 to 31 December 2011).</t>
  </si>
  <si>
    <r>
      <t>Table 6: All judgements given for services for looked after children inspections carried out between 1 November 2010 and 31 December 2011</t>
    </r>
    <r>
      <rPr>
        <vertAlign val="superscript"/>
        <sz val="8"/>
        <rFont val="Tahoma"/>
        <family val="2"/>
      </rPr>
      <t>1</t>
    </r>
    <r>
      <rPr>
        <b/>
        <sz val="10"/>
        <rFont val="Tahoma"/>
        <family val="2"/>
      </rPr>
      <t>, by local authority</t>
    </r>
    <r>
      <rPr>
        <vertAlign val="superscript"/>
        <sz val="8"/>
        <rFont val="Tahoma"/>
        <family val="2"/>
      </rPr>
      <t>2</t>
    </r>
  </si>
  <si>
    <r>
      <t>Bracknell Forest</t>
    </r>
    <r>
      <rPr>
        <vertAlign val="superscript"/>
        <sz val="8"/>
        <rFont val="Tahoma"/>
        <family val="2"/>
      </rPr>
      <t>3</t>
    </r>
  </si>
  <si>
    <r>
      <t>Brent</t>
    </r>
    <r>
      <rPr>
        <vertAlign val="superscript"/>
        <sz val="8"/>
        <rFont val="Tahoma"/>
        <family val="2"/>
      </rPr>
      <t>3</t>
    </r>
  </si>
  <si>
    <r>
      <t>Darlington</t>
    </r>
    <r>
      <rPr>
        <vertAlign val="superscript"/>
        <sz val="8"/>
        <rFont val="Tahoma"/>
        <family val="2"/>
      </rPr>
      <t>3</t>
    </r>
  </si>
  <si>
    <r>
      <t>Dudley</t>
    </r>
    <r>
      <rPr>
        <vertAlign val="superscript"/>
        <sz val="8"/>
        <rFont val="Tahoma"/>
        <family val="2"/>
      </rPr>
      <t>3</t>
    </r>
  </si>
  <si>
    <r>
      <t>Durham</t>
    </r>
    <r>
      <rPr>
        <vertAlign val="superscript"/>
        <sz val="8"/>
        <rFont val="Tahoma"/>
        <family val="2"/>
      </rPr>
      <t>3</t>
    </r>
  </si>
  <si>
    <r>
      <t>Kirklees</t>
    </r>
    <r>
      <rPr>
        <vertAlign val="superscript"/>
        <sz val="8"/>
        <rFont val="Tahoma"/>
        <family val="2"/>
      </rPr>
      <t>3</t>
    </r>
  </si>
  <si>
    <r>
      <t>Leicester City</t>
    </r>
    <r>
      <rPr>
        <vertAlign val="superscript"/>
        <sz val="8"/>
        <rFont val="Tahoma"/>
        <family val="2"/>
      </rPr>
      <t>3</t>
    </r>
  </si>
  <si>
    <r>
      <t>Medway</t>
    </r>
    <r>
      <rPr>
        <vertAlign val="superscript"/>
        <sz val="8"/>
        <rFont val="Tahoma"/>
        <family val="2"/>
      </rPr>
      <t>3</t>
    </r>
  </si>
  <si>
    <r>
      <t>Newham</t>
    </r>
    <r>
      <rPr>
        <vertAlign val="superscript"/>
        <sz val="8"/>
        <rFont val="Tahoma"/>
        <family val="2"/>
      </rPr>
      <t>3</t>
    </r>
  </si>
  <si>
    <r>
      <t>Poole</t>
    </r>
    <r>
      <rPr>
        <vertAlign val="superscript"/>
        <sz val="8"/>
        <rFont val="Tahoma"/>
        <family val="2"/>
      </rPr>
      <t>3</t>
    </r>
  </si>
  <si>
    <r>
      <t>Rutland</t>
    </r>
    <r>
      <rPr>
        <vertAlign val="superscript"/>
        <sz val="8"/>
        <rFont val="Tahoma"/>
        <family val="2"/>
      </rPr>
      <t>3</t>
    </r>
  </si>
  <si>
    <r>
      <t>Solihull</t>
    </r>
    <r>
      <rPr>
        <vertAlign val="superscript"/>
        <sz val="8"/>
        <rFont val="Tahoma"/>
        <family val="2"/>
      </rPr>
      <t>3</t>
    </r>
  </si>
  <si>
    <r>
      <t>Warwickshire</t>
    </r>
    <r>
      <rPr>
        <vertAlign val="superscript"/>
        <sz val="8"/>
        <rFont val="Tahoma"/>
        <family val="2"/>
      </rPr>
      <t>3</t>
    </r>
  </si>
  <si>
    <r>
      <t xml:space="preserve">1. As at 31 December 2011 a total of 93 local authorities had been inspected. There had been 95 inspections of safeguarding and looked after children's services completed, including </t>
    </r>
    <r>
      <rPr>
        <sz val="8"/>
        <rFont val="Tahoma"/>
        <family val="2"/>
      </rPr>
      <t>two r</t>
    </r>
    <r>
      <rPr>
        <sz val="8"/>
        <rFont val="Tahoma"/>
        <family val="2"/>
      </rPr>
      <t>e-inspections, and an additiona</t>
    </r>
    <r>
      <rPr>
        <sz val="8"/>
        <rFont val="Tahoma"/>
        <family val="2"/>
      </rPr>
      <t>l four</t>
    </r>
    <r>
      <rPr>
        <sz val="8"/>
        <rFont val="Tahoma"/>
        <family val="2"/>
      </rPr>
      <t xml:space="preserve"> re-inspections of safeguarding services only. </t>
    </r>
  </si>
  <si>
    <t>Table 1: Overall effectiveness and Capacity to improve grades for safeguarding and services for looked after children inspections carried out between 1 June 2009 and 31 December 2011</t>
  </si>
  <si>
    <t>Table 2: Overall effectiveness and Capacity to improve grades for safeguarding and services for looked after children inspections carried out between 1 June 2009 to 31 December 2011, by local authority</t>
  </si>
  <si>
    <t>Table 3: All judgements given for safeguarding inspections taking place between 1 June 2009 to 31 December 2011</t>
  </si>
  <si>
    <t>Table 4: All judgements given for safeguarding inspections taking place between 1 November 2010 and 31 December 2011, by local authority</t>
  </si>
  <si>
    <t>Table 5: All judgements given for services for looked after children inspections taking place between 1 November 2010 and 31 December 2011</t>
  </si>
  <si>
    <t>Table 6: All judgements given for services for looked after children inspections taking place between 1 November 2010 and 31 December 2011, by local authority</t>
  </si>
  <si>
    <r>
      <t>Doncaster</t>
    </r>
    <r>
      <rPr>
        <vertAlign val="superscript"/>
        <sz val="8"/>
        <rFont val="Tahoma"/>
        <family val="2"/>
      </rPr>
      <t>4</t>
    </r>
  </si>
  <si>
    <r>
      <t>Brighton &amp; Hove</t>
    </r>
    <r>
      <rPr>
        <vertAlign val="superscript"/>
        <sz val="8"/>
        <rFont val="Tahoma"/>
        <family val="2"/>
      </rPr>
      <t>4</t>
    </r>
  </si>
  <si>
    <r>
      <t>Gateshead</t>
    </r>
    <r>
      <rPr>
        <vertAlign val="superscript"/>
        <sz val="8"/>
        <rFont val="Tahoma"/>
        <family val="2"/>
      </rPr>
      <t>4</t>
    </r>
    <r>
      <rPr>
        <sz val="8"/>
        <rFont val="Tahoma"/>
        <family val="2"/>
      </rPr>
      <t xml:space="preserve">  </t>
    </r>
  </si>
  <si>
    <t xml:space="preserve">1. Inspections are carried out on an annual cycle and the table includes all inspections taking place under the framework and that have subsequently been published.  The framework for these unannounced inspections was completed in January 2012 and four inspections that took place in January 2012 are included in the table. </t>
  </si>
  <si>
    <t xml:space="preserve">2. The framework for these unannounced inspections was completed in February 2012 and four inspections that took place in early 2012 are included in the table. </t>
  </si>
  <si>
    <t xml:space="preserve">1. Inspections are carried out on an annual cycle and the table includes all inspections taking place under the framework and that have subsequently been published. </t>
  </si>
  <si>
    <r>
      <t>Wirral</t>
    </r>
    <r>
      <rPr>
        <vertAlign val="superscript"/>
        <sz val="8"/>
        <rFont val="Tahoma"/>
        <family val="2"/>
      </rPr>
      <t>4</t>
    </r>
  </si>
  <si>
    <t>Safeguarding</t>
  </si>
  <si>
    <t>Chart 1: Overall judgements given for safeguarding and services for looked after children inspections taking place between 1 June 2009 and 31 December 2011</t>
  </si>
  <si>
    <t>1 November 2010 to 31 December 2010</t>
  </si>
  <si>
    <t>1 January 2011 to 31 March 2011</t>
  </si>
  <si>
    <t>1 April 2011 to 30 June 2011</t>
  </si>
  <si>
    <t>1 July 2011 to 30 September 2011</t>
  </si>
  <si>
    <t>1 October 2011 to 31 December 2011</t>
  </si>
  <si>
    <t>RESTRICTED: PROTECT UNTIL 9.30 29 March 2011</t>
  </si>
  <si>
    <r>
      <t>Table 7: Unannounced inspections of contact, referral and assessment arrangements carried out between 1 June 2009 and 2 February 2012</t>
    </r>
    <r>
      <rPr>
        <vertAlign val="superscript"/>
        <sz val="8"/>
        <rFont val="Tahoma"/>
        <family val="2"/>
      </rPr>
      <t>1</t>
    </r>
  </si>
  <si>
    <r>
      <t>Table 8: Unannounced inspections of contact, referral and assessment arrangements carried out between 1 June 2009 and 2 February</t>
    </r>
    <r>
      <rPr>
        <b/>
        <sz val="10"/>
        <color indexed="10"/>
        <rFont val="Tahoma"/>
        <family val="2"/>
      </rPr>
      <t xml:space="preserve"> </t>
    </r>
    <r>
      <rPr>
        <b/>
        <sz val="10"/>
        <rFont val="Tahoma"/>
        <family val="2"/>
      </rPr>
      <t>2012</t>
    </r>
    <r>
      <rPr>
        <vertAlign val="superscript"/>
        <sz val="8"/>
        <rFont val="Tahoma"/>
        <family val="2"/>
      </rPr>
      <t>1</t>
    </r>
    <r>
      <rPr>
        <b/>
        <sz val="10"/>
        <rFont val="Tahoma"/>
        <family val="2"/>
      </rPr>
      <t>, by inspection year, publication date, and whether any areas for priority action</t>
    </r>
    <r>
      <rPr>
        <vertAlign val="superscript"/>
        <sz val="8"/>
        <rFont val="Tahoma"/>
        <family val="2"/>
      </rPr>
      <t>2</t>
    </r>
    <r>
      <rPr>
        <b/>
        <sz val="10"/>
        <rFont val="Tahoma"/>
        <family val="2"/>
      </rPr>
      <t xml:space="preserve"> by local authority</t>
    </r>
  </si>
  <si>
    <t>Table 7: Unannounced inspections of contact, referral and assessment arrangements carried out between 1 June 2009 and 2 February 2012</t>
  </si>
  <si>
    <t>Table 8: Unannounced inspections of contact, referral and assessment arrangements carried out between 1 June 2009 and 2 February 2012, by inspection year, publication date, and whether any areas for priority action by local authority</t>
  </si>
  <si>
    <t>4. Inspection took place in January or February 2012 or was published after 31 December 2011.</t>
  </si>
  <si>
    <r>
      <t>East Riding of Yorkshire</t>
    </r>
    <r>
      <rPr>
        <vertAlign val="superscript"/>
        <sz val="8"/>
        <rFont val="Tahoma"/>
        <family val="2"/>
      </rPr>
      <t>4</t>
    </r>
  </si>
  <si>
    <r>
      <t>East Riding of Yorkshire</t>
    </r>
    <r>
      <rPr>
        <vertAlign val="superscript"/>
        <sz val="8"/>
        <rFont val="Tahoma"/>
        <family val="2"/>
      </rPr>
      <t>3</t>
    </r>
  </si>
  <si>
    <r>
      <t>East Riding of Yorkshire</t>
    </r>
    <r>
      <rPr>
        <vertAlign val="superscript"/>
        <sz val="8"/>
        <rFont val="Tahoma"/>
        <family val="2"/>
      </rPr>
      <t>4</t>
    </r>
  </si>
  <si>
    <t>http://www.ofsted.gov.uk/resources/official-statistics-local-authority-childrens-services-inspections-and-outcomes</t>
  </si>
  <si>
    <r>
      <t>Chart 1: Overall judgements given for safeguarding and services for looked after children inspections taking place between 1 June 2009 and 31 December 2011 (by number)</t>
    </r>
    <r>
      <rPr>
        <vertAlign val="superscript"/>
        <sz val="8"/>
        <rFont val="Tahoma"/>
        <family val="2"/>
      </rPr>
      <t>1</t>
    </r>
  </si>
</sst>
</file>

<file path=xl/styles.xml><?xml version="1.0" encoding="utf-8"?>
<styleSheet xmlns="http://schemas.openxmlformats.org/spreadsheetml/2006/main">
  <numFmts count="1">
    <numFmt numFmtId="168" formatCode="dd/mm/yyyy;@"/>
  </numFmts>
  <fonts count="54">
    <font>
      <sz val="10"/>
      <name val="Tahoma"/>
    </font>
    <font>
      <sz val="10"/>
      <name val="Tahoma"/>
    </font>
    <font>
      <b/>
      <sz val="10"/>
      <name val="Tahoma"/>
      <family val="2"/>
    </font>
    <font>
      <sz val="10"/>
      <name val="Tahoma"/>
      <family val="2"/>
    </font>
    <font>
      <sz val="8"/>
      <name val="Tahoma"/>
      <family val="2"/>
    </font>
    <font>
      <sz val="10"/>
      <color indexed="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u/>
      <sz val="10"/>
      <color indexed="12"/>
      <name val="Tahoma"/>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b/>
      <sz val="20"/>
      <color indexed="9"/>
      <name val="Tahoma"/>
      <family val="2"/>
    </font>
    <font>
      <sz val="12"/>
      <name val="Tahoma"/>
      <family val="2"/>
    </font>
    <font>
      <b/>
      <sz val="12"/>
      <name val="Tahoma"/>
      <family val="2"/>
    </font>
    <font>
      <u/>
      <sz val="12"/>
      <color indexed="12"/>
      <name val="Tahoma"/>
      <family val="2"/>
    </font>
    <font>
      <sz val="8"/>
      <name val="Tahoma"/>
      <family val="2"/>
    </font>
    <font>
      <b/>
      <sz val="11"/>
      <name val="Tahoma"/>
      <family val="2"/>
    </font>
    <font>
      <b/>
      <sz val="8"/>
      <name val="Tahoma"/>
      <family val="2"/>
    </font>
    <font>
      <i/>
      <sz val="8"/>
      <name val="Tahoma"/>
      <family val="2"/>
    </font>
    <font>
      <i/>
      <sz val="8"/>
      <name val="Tahoma"/>
      <family val="2"/>
    </font>
    <font>
      <b/>
      <sz val="8"/>
      <name val="Tahoma"/>
      <family val="2"/>
    </font>
    <font>
      <b/>
      <sz val="10"/>
      <name val="Tahoma"/>
      <family val="2"/>
    </font>
    <font>
      <sz val="18"/>
      <color indexed="10"/>
      <name val="Tahoma"/>
      <family val="2"/>
    </font>
    <font>
      <sz val="12"/>
      <color indexed="10"/>
      <name val="Tahoma"/>
      <family val="2"/>
    </font>
    <font>
      <vertAlign val="superscript"/>
      <sz val="8"/>
      <name val="Tahoma"/>
      <family val="2"/>
    </font>
    <font>
      <sz val="8"/>
      <color indexed="10"/>
      <name val="Tahoma"/>
      <family val="2"/>
    </font>
    <font>
      <sz val="10"/>
      <color indexed="10"/>
      <name val="Tahoma"/>
      <family val="2"/>
    </font>
    <font>
      <sz val="10"/>
      <color indexed="10"/>
      <name val="Tahoma"/>
      <family val="2"/>
    </font>
    <font>
      <vertAlign val="superscript"/>
      <sz val="10"/>
      <name val="Tahoma"/>
      <family val="2"/>
    </font>
    <font>
      <u/>
      <sz val="12"/>
      <color indexed="10"/>
      <name val="Tahoma"/>
      <family val="2"/>
    </font>
    <font>
      <b/>
      <sz val="10"/>
      <color indexed="10"/>
      <name val="Tahoma"/>
      <family val="2"/>
    </font>
    <font>
      <sz val="18"/>
      <name val="Tahoma"/>
      <family val="2"/>
    </font>
    <font>
      <sz val="18"/>
      <color indexed="10"/>
      <name val="Tahoma"/>
      <family val="2"/>
    </font>
    <font>
      <b/>
      <sz val="10"/>
      <color indexed="10"/>
      <name val="Tahoma"/>
      <family val="2"/>
    </font>
    <font>
      <i/>
      <sz val="8"/>
      <color indexed="10"/>
      <name val="Tahoma"/>
      <family val="2"/>
    </font>
    <font>
      <vertAlign val="superscript"/>
      <sz val="8"/>
      <name val="Tahoma"/>
      <family val="2"/>
    </font>
    <font>
      <sz val="10"/>
      <name val="Tahoma"/>
      <family val="2"/>
    </font>
    <font>
      <b/>
      <sz val="11"/>
      <name val="Tahoma"/>
      <family val="2"/>
    </font>
    <font>
      <sz val="10"/>
      <name val="Tahoma"/>
      <family val="2"/>
    </font>
    <font>
      <sz val="8"/>
      <color indexed="8"/>
      <name val="Tahoma"/>
      <family val="2"/>
    </font>
    <font>
      <vertAlign val="superscript"/>
      <sz val="8"/>
      <color indexed="8"/>
      <name val="Tahoma"/>
      <family val="2"/>
    </font>
    <font>
      <u/>
      <sz val="12"/>
      <name val="Tahoma"/>
      <family val="2"/>
    </font>
  </fonts>
  <fills count="18">
    <fill>
      <patternFill patternType="none"/>
    </fill>
    <fill>
      <patternFill patternType="gray125"/>
    </fill>
    <fill>
      <patternFill patternType="solid">
        <fgColor indexed="2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4"/>
      </patternFill>
    </fill>
    <fill>
      <patternFill patternType="solid">
        <fgColor indexed="49"/>
      </patternFill>
    </fill>
    <fill>
      <patternFill patternType="solid">
        <fgColor indexed="10"/>
      </patternFill>
    </fill>
    <fill>
      <patternFill patternType="solid">
        <fgColor indexed="18"/>
      </patternFill>
    </fill>
    <fill>
      <patternFill patternType="solid">
        <fgColor indexed="47"/>
      </patternFill>
    </fill>
    <fill>
      <patternFill patternType="solid">
        <fgColor indexed="4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bottom style="thin">
        <color indexed="64"/>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9" fillId="13" borderId="1" applyNumberFormat="0" applyAlignment="0" applyProtection="0"/>
    <xf numFmtId="0" fontId="10" fillId="14" borderId="2" applyNumberFormat="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3" borderId="1" applyNumberFormat="0" applyAlignment="0" applyProtection="0"/>
    <xf numFmtId="0" fontId="18" fillId="0" borderId="6" applyNumberFormat="0" applyFill="0" applyAlignment="0" applyProtection="0"/>
    <xf numFmtId="0" fontId="19" fillId="4" borderId="0" applyNumberFormat="0" applyBorder="0" applyAlignment="0" applyProtection="0"/>
    <xf numFmtId="0" fontId="3" fillId="0" borderId="0"/>
    <xf numFmtId="0" fontId="3" fillId="4" borderId="7" applyNumberFormat="0" applyFont="0" applyAlignment="0" applyProtection="0"/>
    <xf numFmtId="0" fontId="20" fillId="13" borderId="8" applyNumberFormat="0" applyAlignment="0" applyProtection="0"/>
    <xf numFmtId="0" fontId="21" fillId="0" borderId="0" applyNumberFormat="0" applyFill="0" applyBorder="0" applyAlignment="0" applyProtection="0"/>
    <xf numFmtId="0" fontId="20" fillId="0" borderId="9" applyNumberFormat="0" applyFill="0" applyAlignment="0" applyProtection="0"/>
    <xf numFmtId="0" fontId="22" fillId="0" borderId="0" applyNumberFormat="0" applyFill="0" applyBorder="0" applyAlignment="0" applyProtection="0"/>
  </cellStyleXfs>
  <cellXfs count="315">
    <xf numFmtId="0" fontId="0" fillId="0" borderId="0" xfId="0"/>
    <xf numFmtId="0" fontId="1" fillId="0" borderId="0" xfId="0" applyFont="1" applyBorder="1" applyAlignment="1">
      <alignment horizontal="left"/>
    </xf>
    <xf numFmtId="0" fontId="1" fillId="0" borderId="0" xfId="0" applyFont="1" applyFill="1" applyBorder="1" applyAlignment="1">
      <alignment horizontal="left"/>
    </xf>
    <xf numFmtId="0" fontId="0" fillId="0" borderId="0" xfId="0" applyBorder="1"/>
    <xf numFmtId="0" fontId="0" fillId="0" borderId="10" xfId="0" applyBorder="1"/>
    <xf numFmtId="0" fontId="0" fillId="0" borderId="0" xfId="0" applyAlignment="1">
      <alignment horizontal="center"/>
    </xf>
    <xf numFmtId="0" fontId="0" fillId="15" borderId="11" xfId="0" applyFill="1" applyBorder="1"/>
    <xf numFmtId="0" fontId="0" fillId="15" borderId="0" xfId="0" applyFill="1"/>
    <xf numFmtId="0" fontId="0" fillId="15" borderId="12" xfId="0" applyFill="1" applyBorder="1"/>
    <xf numFmtId="0" fontId="0" fillId="15" borderId="13" xfId="0" applyFill="1" applyBorder="1"/>
    <xf numFmtId="0" fontId="0" fillId="15" borderId="14" xfId="0" applyFill="1" applyBorder="1"/>
    <xf numFmtId="0" fontId="0" fillId="15" borderId="15" xfId="0" applyFill="1" applyBorder="1"/>
    <xf numFmtId="0" fontId="24" fillId="0" borderId="16" xfId="0" applyFont="1" applyBorder="1" applyAlignment="1">
      <alignment vertical="center" wrapText="1"/>
    </xf>
    <xf numFmtId="0" fontId="25" fillId="0" borderId="16" xfId="0" applyFont="1" applyBorder="1" applyAlignment="1">
      <alignment vertical="center" wrapText="1"/>
    </xf>
    <xf numFmtId="0" fontId="24" fillId="0" borderId="16" xfId="0" applyFont="1" applyBorder="1" applyAlignment="1">
      <alignment horizontal="left" vertical="center" wrapText="1"/>
    </xf>
    <xf numFmtId="3" fontId="0" fillId="15" borderId="12" xfId="0" applyNumberFormat="1" applyFill="1" applyBorder="1" applyProtection="1">
      <protection locked="0" hidden="1"/>
    </xf>
    <xf numFmtId="3" fontId="0" fillId="15" borderId="13" xfId="0" applyNumberFormat="1" applyFill="1" applyBorder="1" applyProtection="1">
      <protection locked="0" hidden="1"/>
    </xf>
    <xf numFmtId="3" fontId="0" fillId="15" borderId="0" xfId="0" applyNumberFormat="1" applyFill="1" applyBorder="1" applyProtection="1">
      <protection locked="0" hidden="1"/>
    </xf>
    <xf numFmtId="0" fontId="0" fillId="15" borderId="0" xfId="0" applyFill="1" applyBorder="1"/>
    <xf numFmtId="3" fontId="24" fillId="0" borderId="12" xfId="0" applyNumberFormat="1" applyFont="1" applyBorder="1" applyProtection="1">
      <protection locked="0" hidden="1"/>
    </xf>
    <xf numFmtId="3" fontId="24" fillId="15" borderId="13" xfId="0" applyNumberFormat="1" applyFont="1" applyFill="1" applyBorder="1" applyProtection="1">
      <protection locked="0" hidden="1"/>
    </xf>
    <xf numFmtId="3" fontId="24" fillId="15" borderId="0" xfId="0" applyNumberFormat="1" applyFont="1" applyFill="1" applyBorder="1" applyProtection="1">
      <protection locked="0" hidden="1"/>
    </xf>
    <xf numFmtId="3" fontId="24" fillId="15" borderId="12" xfId="0" applyNumberFormat="1" applyFont="1" applyFill="1" applyBorder="1" applyProtection="1">
      <protection locked="0" hidden="1"/>
    </xf>
    <xf numFmtId="3" fontId="25" fillId="15" borderId="13" xfId="0" applyNumberFormat="1" applyFont="1" applyFill="1" applyBorder="1" applyProtection="1">
      <protection locked="0" hidden="1"/>
    </xf>
    <xf numFmtId="3" fontId="24" fillId="15" borderId="12" xfId="0" applyNumberFormat="1" applyFont="1" applyFill="1" applyBorder="1" applyAlignment="1" applyProtection="1">
      <alignment wrapText="1"/>
      <protection locked="0" hidden="1"/>
    </xf>
    <xf numFmtId="3" fontId="24" fillId="15" borderId="13" xfId="0" applyNumberFormat="1" applyFont="1" applyFill="1" applyBorder="1" applyAlignment="1" applyProtection="1">
      <alignment wrapText="1"/>
      <protection locked="0" hidden="1"/>
    </xf>
    <xf numFmtId="3" fontId="24" fillId="15" borderId="0" xfId="0" applyNumberFormat="1" applyFont="1" applyFill="1" applyBorder="1" applyAlignment="1" applyProtection="1">
      <alignment wrapText="1"/>
      <protection locked="0" hidden="1"/>
    </xf>
    <xf numFmtId="3" fontId="26" fillId="15" borderId="12" xfId="34" applyNumberFormat="1" applyFont="1" applyFill="1" applyBorder="1" applyAlignment="1" applyProtection="1">
      <protection locked="0" hidden="1"/>
    </xf>
    <xf numFmtId="3" fontId="26" fillId="15" borderId="13" xfId="34" applyNumberFormat="1" applyFont="1" applyFill="1" applyBorder="1" applyAlignment="1" applyProtection="1">
      <protection locked="0" hidden="1"/>
    </xf>
    <xf numFmtId="3" fontId="26" fillId="15" borderId="0" xfId="34" applyNumberFormat="1" applyFont="1" applyFill="1" applyBorder="1" applyAlignment="1" applyProtection="1">
      <protection locked="0" hidden="1"/>
    </xf>
    <xf numFmtId="3" fontId="0" fillId="15" borderId="14" xfId="0" applyNumberFormat="1" applyFill="1" applyBorder="1" applyProtection="1">
      <protection locked="0" hidden="1"/>
    </xf>
    <xf numFmtId="3" fontId="0" fillId="15" borderId="15" xfId="0" applyNumberFormat="1" applyFill="1" applyBorder="1" applyProtection="1">
      <protection locked="0" hidden="1"/>
    </xf>
    <xf numFmtId="3" fontId="0" fillId="0" borderId="0" xfId="0" applyNumberFormat="1"/>
    <xf numFmtId="49" fontId="3" fillId="15" borderId="0" xfId="0" applyNumberFormat="1" applyFont="1" applyFill="1"/>
    <xf numFmtId="49" fontId="0" fillId="15" borderId="0" xfId="0" applyNumberFormat="1" applyFill="1"/>
    <xf numFmtId="49" fontId="3" fillId="15" borderId="0" xfId="0" applyNumberFormat="1" applyFont="1" applyFill="1" applyAlignment="1">
      <alignment horizontal="left"/>
    </xf>
    <xf numFmtId="49" fontId="27" fillId="15" borderId="0" xfId="0" applyNumberFormat="1" applyFont="1" applyFill="1" applyBorder="1" applyAlignment="1">
      <alignment horizontal="left"/>
    </xf>
    <xf numFmtId="0" fontId="2" fillId="15" borderId="0" xfId="0" applyFont="1" applyFill="1" applyAlignment="1" applyProtection="1">
      <alignment vertical="center"/>
      <protection locked="0" hidden="1"/>
    </xf>
    <xf numFmtId="0" fontId="0" fillId="15" borderId="0" xfId="0" applyFill="1" applyProtection="1">
      <protection locked="0" hidden="1"/>
    </xf>
    <xf numFmtId="0" fontId="28" fillId="15" borderId="10" xfId="0" applyFont="1" applyFill="1" applyBorder="1" applyProtection="1">
      <protection locked="0" hidden="1"/>
    </xf>
    <xf numFmtId="0" fontId="29" fillId="15" borderId="17" xfId="0" applyFont="1" applyFill="1" applyBorder="1" applyAlignment="1" applyProtection="1">
      <alignment vertical="center"/>
      <protection locked="0" hidden="1"/>
    </xf>
    <xf numFmtId="0" fontId="29" fillId="15" borderId="17" xfId="0" applyFont="1" applyFill="1" applyBorder="1" applyAlignment="1" applyProtection="1">
      <alignment horizontal="center" vertical="center" wrapText="1"/>
      <protection locked="0" hidden="1"/>
    </xf>
    <xf numFmtId="0" fontId="27" fillId="15" borderId="0" xfId="0" applyFont="1" applyFill="1" applyAlignment="1" applyProtection="1">
      <alignment horizontal="left" vertical="center"/>
      <protection locked="0" hidden="1"/>
    </xf>
    <xf numFmtId="0" fontId="27" fillId="15" borderId="0" xfId="0" applyFont="1" applyFill="1" applyAlignment="1" applyProtection="1">
      <alignment vertical="center" wrapText="1"/>
      <protection locked="0" hidden="1"/>
    </xf>
    <xf numFmtId="0" fontId="0" fillId="15" borderId="0" xfId="0" applyFill="1" applyBorder="1" applyProtection="1">
      <protection locked="0" hidden="1"/>
    </xf>
    <xf numFmtId="0" fontId="0" fillId="15" borderId="10" xfId="0" applyFill="1" applyBorder="1" applyProtection="1">
      <protection locked="0" hidden="1"/>
    </xf>
    <xf numFmtId="0" fontId="29" fillId="15" borderId="10" xfId="0" applyFont="1" applyFill="1" applyBorder="1" applyAlignment="1" applyProtection="1">
      <alignment horizontal="center" vertical="center"/>
      <protection locked="0" hidden="1"/>
    </xf>
    <xf numFmtId="0" fontId="29" fillId="15" borderId="18" xfId="0" applyFont="1" applyFill="1" applyBorder="1" applyAlignment="1" applyProtection="1">
      <alignment horizontal="center" vertical="center"/>
      <protection locked="0" hidden="1"/>
    </xf>
    <xf numFmtId="0" fontId="27" fillId="15" borderId="0" xfId="0" applyFont="1" applyFill="1" applyBorder="1" applyAlignment="1" applyProtection="1">
      <alignment horizontal="left"/>
      <protection locked="0" hidden="1"/>
    </xf>
    <xf numFmtId="0" fontId="27" fillId="15" borderId="0" xfId="0" applyNumberFormat="1" applyFont="1" applyFill="1" applyAlignment="1" applyProtection="1">
      <alignment wrapText="1"/>
      <protection locked="0" hidden="1"/>
    </xf>
    <xf numFmtId="0" fontId="0" fillId="0" borderId="0" xfId="0" applyAlignment="1">
      <alignment horizontal="right"/>
    </xf>
    <xf numFmtId="0" fontId="4" fillId="0" borderId="0" xfId="0" applyFont="1"/>
    <xf numFmtId="0" fontId="4" fillId="15" borderId="0" xfId="0" applyFont="1" applyFill="1" applyProtection="1">
      <protection locked="0" hidden="1"/>
    </xf>
    <xf numFmtId="0" fontId="4" fillId="15" borderId="0" xfId="0" applyFont="1" applyFill="1"/>
    <xf numFmtId="0" fontId="4" fillId="0" borderId="10" xfId="0" applyFont="1" applyBorder="1"/>
    <xf numFmtId="0" fontId="4" fillId="0" borderId="0" xfId="0" applyFont="1" applyBorder="1"/>
    <xf numFmtId="0" fontId="0" fillId="0" borderId="18" xfId="0" applyBorder="1"/>
    <xf numFmtId="0" fontId="4" fillId="0" borderId="0" xfId="0" applyFont="1" applyBorder="1" applyAlignment="1">
      <alignment horizontal="right"/>
    </xf>
    <xf numFmtId="0" fontId="29" fillId="15" borderId="10" xfId="0" applyFont="1" applyFill="1" applyBorder="1" applyAlignment="1" applyProtection="1">
      <alignment horizontal="center" vertical="center" wrapText="1"/>
      <protection locked="0" hidden="1"/>
    </xf>
    <xf numFmtId="0" fontId="4" fillId="0" borderId="0" xfId="0" applyFont="1" applyBorder="1" applyAlignment="1">
      <alignment horizontal="center"/>
    </xf>
    <xf numFmtId="0" fontId="32" fillId="0" borderId="10" xfId="0" applyFont="1" applyFill="1" applyBorder="1" applyAlignment="1" applyProtection="1">
      <alignment horizontal="left" vertical="center"/>
      <protection locked="0" hidden="1"/>
    </xf>
    <xf numFmtId="0" fontId="0" fillId="15" borderId="0" xfId="0" applyFill="1" applyAlignment="1" applyProtection="1">
      <alignment horizontal="center"/>
      <protection locked="0" hidden="1"/>
    </xf>
    <xf numFmtId="3" fontId="0" fillId="0" borderId="0" xfId="0" applyNumberFormat="1" applyFill="1"/>
    <xf numFmtId="0" fontId="2" fillId="15" borderId="0" xfId="0" applyFont="1" applyFill="1" applyAlignment="1" applyProtection="1">
      <alignment horizontal="center" vertical="center"/>
      <protection locked="0" hidden="1"/>
    </xf>
    <xf numFmtId="0" fontId="30" fillId="15" borderId="0" xfId="0" applyFont="1" applyFill="1" applyBorder="1" applyAlignment="1" applyProtection="1">
      <alignment horizontal="center"/>
      <protection locked="0" hidden="1"/>
    </xf>
    <xf numFmtId="0" fontId="0" fillId="15" borderId="0" xfId="0" applyFill="1" applyBorder="1" applyAlignment="1" applyProtection="1">
      <alignment horizontal="center"/>
      <protection locked="0" hidden="1"/>
    </xf>
    <xf numFmtId="3" fontId="2" fillId="16" borderId="19" xfId="0" applyNumberFormat="1" applyFont="1" applyFill="1" applyBorder="1"/>
    <xf numFmtId="3" fontId="3" fillId="0" borderId="18" xfId="0" applyNumberFormat="1" applyFont="1" applyFill="1" applyBorder="1"/>
    <xf numFmtId="3" fontId="0" fillId="0" borderId="18" xfId="0" applyNumberFormat="1" applyFill="1" applyBorder="1"/>
    <xf numFmtId="3" fontId="0" fillId="0" borderId="20" xfId="0" applyNumberFormat="1" applyFill="1" applyBorder="1"/>
    <xf numFmtId="3" fontId="0" fillId="0" borderId="21" xfId="0" applyNumberFormat="1" applyFill="1" applyBorder="1"/>
    <xf numFmtId="3" fontId="0" fillId="0" borderId="0" xfId="0" applyNumberFormat="1" applyFill="1" applyBorder="1"/>
    <xf numFmtId="3" fontId="0" fillId="0" borderId="10" xfId="0" applyNumberFormat="1" applyFill="1" applyBorder="1"/>
    <xf numFmtId="3" fontId="0" fillId="0" borderId="22" xfId="0" applyNumberFormat="1" applyFill="1" applyBorder="1"/>
    <xf numFmtId="0" fontId="27" fillId="15" borderId="18" xfId="0" applyFont="1" applyFill="1" applyBorder="1" applyAlignment="1" applyProtection="1">
      <alignment horizontal="center"/>
      <protection locked="0" hidden="1"/>
    </xf>
    <xf numFmtId="168" fontId="0" fillId="15" borderId="0" xfId="0" applyNumberFormat="1" applyFill="1" applyAlignment="1" applyProtection="1">
      <alignment horizontal="center"/>
      <protection locked="0" hidden="1"/>
    </xf>
    <xf numFmtId="3" fontId="0" fillId="0" borderId="0" xfId="0" applyNumberFormat="1" applyBorder="1"/>
    <xf numFmtId="3" fontId="0" fillId="0" borderId="10" xfId="0" applyNumberFormat="1" applyBorder="1"/>
    <xf numFmtId="0" fontId="30" fillId="0" borderId="0" xfId="0" applyFont="1" applyAlignment="1">
      <alignment horizontal="right"/>
    </xf>
    <xf numFmtId="0" fontId="30" fillId="0" borderId="0" xfId="0" applyFont="1" applyFill="1" applyBorder="1" applyAlignment="1" applyProtection="1">
      <alignment horizontal="right" vertical="center"/>
      <protection locked="0" hidden="1"/>
    </xf>
    <xf numFmtId="3" fontId="2" fillId="0" borderId="18" xfId="0" applyNumberFormat="1" applyFont="1" applyFill="1" applyBorder="1"/>
    <xf numFmtId="0" fontId="4" fillId="0" borderId="0" xfId="0" applyFont="1" applyFill="1" applyBorder="1"/>
    <xf numFmtId="0" fontId="4" fillId="0" borderId="17" xfId="0" applyFont="1" applyFill="1" applyBorder="1" applyAlignment="1">
      <alignment horizontal="center" vertical="center" wrapText="1"/>
    </xf>
    <xf numFmtId="0" fontId="4" fillId="15" borderId="10" xfId="0" applyFont="1" applyFill="1" applyBorder="1" applyProtection="1">
      <protection locked="0" hidden="1"/>
    </xf>
    <xf numFmtId="168" fontId="4" fillId="15" borderId="10" xfId="0" applyNumberFormat="1" applyFont="1" applyFill="1" applyBorder="1" applyProtection="1">
      <protection locked="0" hidden="1"/>
    </xf>
    <xf numFmtId="0" fontId="4" fillId="0" borderId="0" xfId="0" applyFont="1" applyFill="1" applyBorder="1" applyAlignment="1">
      <alignment vertical="top" wrapText="1"/>
    </xf>
    <xf numFmtId="0" fontId="4" fillId="0" borderId="0" xfId="0" applyFont="1" applyFill="1"/>
    <xf numFmtId="0" fontId="3" fillId="0" borderId="21" xfId="0" applyFont="1" applyBorder="1"/>
    <xf numFmtId="0" fontId="3" fillId="0" borderId="22" xfId="0" applyFont="1" applyFill="1" applyBorder="1"/>
    <xf numFmtId="0" fontId="3" fillId="0" borderId="0" xfId="0" applyFont="1" applyBorder="1"/>
    <xf numFmtId="0" fontId="3" fillId="0" borderId="10" xfId="0" applyFont="1" applyFill="1" applyBorder="1"/>
    <xf numFmtId="0" fontId="27" fillId="15" borderId="0" xfId="0" applyNumberFormat="1" applyFont="1" applyFill="1" applyAlignment="1" applyProtection="1">
      <alignment horizontal="left" wrapText="1"/>
      <protection locked="0" hidden="1"/>
    </xf>
    <xf numFmtId="0" fontId="0" fillId="0" borderId="0" xfId="0" applyAlignment="1">
      <alignment wrapText="1"/>
    </xf>
    <xf numFmtId="0" fontId="29" fillId="15" borderId="10" xfId="0" applyFont="1" applyFill="1" applyBorder="1" applyAlignment="1" applyProtection="1">
      <alignment horizontal="right" vertical="center" wrapText="1"/>
      <protection locked="0" hidden="1"/>
    </xf>
    <xf numFmtId="0" fontId="31" fillId="0" borderId="0" xfId="0" applyFont="1" applyFill="1" applyBorder="1" applyAlignment="1" applyProtection="1">
      <alignment horizontal="right" vertical="center"/>
      <protection locked="0" hidden="1"/>
    </xf>
    <xf numFmtId="0" fontId="0" fillId="0" borderId="0" xfId="0" applyFill="1" applyAlignment="1" applyProtection="1">
      <alignment horizontal="center"/>
      <protection locked="0" hidden="1"/>
    </xf>
    <xf numFmtId="0" fontId="27" fillId="15" borderId="10" xfId="0" applyFont="1" applyFill="1" applyBorder="1" applyAlignment="1" applyProtection="1">
      <alignment horizontal="left" vertical="center"/>
      <protection locked="0" hidden="1"/>
    </xf>
    <xf numFmtId="0" fontId="3" fillId="0" borderId="0" xfId="0" applyFont="1" applyFill="1" applyBorder="1" applyAlignment="1">
      <alignment horizontal="right" vertical="center"/>
    </xf>
    <xf numFmtId="3" fontId="0" fillId="0" borderId="10" xfId="0" applyNumberFormat="1" applyBorder="1" applyAlignment="1">
      <alignment horizontal="right"/>
    </xf>
    <xf numFmtId="3" fontId="1" fillId="0" borderId="0" xfId="0" applyNumberFormat="1" applyFont="1" applyBorder="1"/>
    <xf numFmtId="3" fontId="1" fillId="0" borderId="10" xfId="0" applyNumberFormat="1" applyFont="1" applyBorder="1"/>
    <xf numFmtId="15" fontId="0" fillId="0" borderId="17" xfId="0" applyNumberFormat="1" applyBorder="1" applyAlignment="1">
      <alignment horizontal="left"/>
    </xf>
    <xf numFmtId="0" fontId="29" fillId="0" borderId="17" xfId="0" applyFont="1" applyBorder="1" applyAlignment="1">
      <alignment horizontal="center"/>
    </xf>
    <xf numFmtId="0" fontId="2" fillId="0" borderId="0" xfId="0" applyFont="1" applyAlignment="1">
      <alignment horizontal="center"/>
    </xf>
    <xf numFmtId="0" fontId="27" fillId="15" borderId="0" xfId="0" applyFont="1" applyFill="1" applyBorder="1" applyAlignment="1" applyProtection="1">
      <alignment horizontal="left" vertical="center"/>
      <protection locked="0" hidden="1"/>
    </xf>
    <xf numFmtId="15" fontId="0" fillId="0" borderId="0" xfId="0" applyNumberFormat="1" applyBorder="1" applyAlignment="1">
      <alignment horizontal="center"/>
    </xf>
    <xf numFmtId="0" fontId="27" fillId="15" borderId="0" xfId="0" applyFont="1" applyFill="1" applyBorder="1" applyAlignment="1" applyProtection="1">
      <alignment horizontal="left" vertical="center" wrapText="1"/>
      <protection locked="0" hidden="1"/>
    </xf>
    <xf numFmtId="0" fontId="27" fillId="15" borderId="10" xfId="0" applyFont="1" applyFill="1" applyBorder="1" applyAlignment="1" applyProtection="1">
      <alignment horizontal="left" vertical="center" wrapText="1"/>
      <protection locked="0" hidden="1"/>
    </xf>
    <xf numFmtId="15" fontId="0" fillId="0" borderId="0" xfId="0" applyNumberFormat="1" applyAlignment="1">
      <alignment horizontal="left"/>
    </xf>
    <xf numFmtId="0" fontId="0" fillId="15" borderId="0" xfId="0" applyFill="1" applyAlignment="1" applyProtection="1">
      <alignment wrapText="1"/>
      <protection locked="0" hidden="1"/>
    </xf>
    <xf numFmtId="0" fontId="4" fillId="0" borderId="17" xfId="0" applyFont="1" applyBorder="1" applyAlignment="1">
      <alignment horizontal="center" vertical="center" wrapText="1"/>
    </xf>
    <xf numFmtId="0" fontId="4" fillId="0" borderId="0" xfId="0" applyFont="1" applyBorder="1" applyAlignment="1">
      <alignment horizontal="center" vertical="center"/>
    </xf>
    <xf numFmtId="0" fontId="37" fillId="0" borderId="0" xfId="0" applyFont="1" applyBorder="1" applyAlignment="1">
      <alignment horizontal="center" vertical="center"/>
    </xf>
    <xf numFmtId="0" fontId="30" fillId="0" borderId="0" xfId="0" applyFont="1" applyBorder="1" applyAlignment="1">
      <alignment horizontal="center" vertical="center"/>
    </xf>
    <xf numFmtId="0" fontId="27" fillId="15" borderId="0" xfId="0" applyFont="1" applyFill="1" applyBorder="1" applyAlignment="1" applyProtection="1">
      <alignment horizontal="center"/>
      <protection locked="0" hidden="1"/>
    </xf>
    <xf numFmtId="0" fontId="4" fillId="0" borderId="10" xfId="0" applyFont="1" applyBorder="1" applyAlignment="1">
      <alignment horizontal="center" vertical="center"/>
    </xf>
    <xf numFmtId="0" fontId="29" fillId="15" borderId="17" xfId="0" applyFont="1" applyFill="1" applyBorder="1" applyAlignment="1" applyProtection="1">
      <alignment horizontal="center" vertical="center"/>
      <protection locked="0" hidden="1"/>
    </xf>
    <xf numFmtId="0" fontId="39" fillId="0" borderId="0" xfId="0" applyFont="1"/>
    <xf numFmtId="0" fontId="38" fillId="15" borderId="0" xfId="0" applyFont="1" applyFill="1" applyProtection="1">
      <protection locked="0" hidden="1"/>
    </xf>
    <xf numFmtId="0" fontId="30" fillId="0" borderId="0" xfId="0" applyFont="1" applyBorder="1" applyAlignment="1">
      <alignment horizontal="right" vertical="center"/>
    </xf>
    <xf numFmtId="3" fontId="1" fillId="0" borderId="0" xfId="0" applyNumberFormat="1" applyFont="1"/>
    <xf numFmtId="49" fontId="24" fillId="0" borderId="16" xfId="0" applyNumberFormat="1" applyFont="1" applyBorder="1" applyAlignment="1">
      <alignment vertical="center" wrapText="1"/>
    </xf>
    <xf numFmtId="0" fontId="4" fillId="0" borderId="0" xfId="0" applyFont="1" applyFill="1" applyBorder="1" applyAlignment="1">
      <alignment wrapText="1"/>
    </xf>
    <xf numFmtId="0" fontId="0" fillId="15" borderId="10" xfId="0" applyFill="1" applyBorder="1" applyAlignment="1" applyProtection="1">
      <alignment horizontal="center"/>
      <protection locked="0" hidden="1"/>
    </xf>
    <xf numFmtId="15" fontId="4" fillId="0" borderId="0" xfId="0" applyNumberFormat="1" applyFont="1" applyFill="1" applyBorder="1" applyAlignment="1">
      <alignment horizontal="center"/>
    </xf>
    <xf numFmtId="0" fontId="4" fillId="0" borderId="0" xfId="0" applyFont="1" applyBorder="1" applyAlignment="1"/>
    <xf numFmtId="3" fontId="0" fillId="0" borderId="21" xfId="0" applyNumberFormat="1" applyFill="1" applyBorder="1" applyAlignment="1">
      <alignment wrapText="1"/>
    </xf>
    <xf numFmtId="3" fontId="0" fillId="0" borderId="0" xfId="0" applyNumberFormat="1" applyFill="1" applyBorder="1" applyAlignment="1">
      <alignment wrapText="1"/>
    </xf>
    <xf numFmtId="3" fontId="0" fillId="0" borderId="23" xfId="0" applyNumberFormat="1" applyFill="1" applyBorder="1" applyAlignment="1">
      <alignment wrapText="1"/>
    </xf>
    <xf numFmtId="3" fontId="0" fillId="0" borderId="0" xfId="0" applyNumberFormat="1" applyFill="1" applyAlignment="1">
      <alignment wrapText="1"/>
    </xf>
    <xf numFmtId="0" fontId="5" fillId="0" borderId="21" xfId="0" applyFont="1" applyBorder="1"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3" fontId="0" fillId="0" borderId="0" xfId="0" applyNumberFormat="1" applyProtection="1">
      <protection hidden="1"/>
    </xf>
    <xf numFmtId="0" fontId="27" fillId="0" borderId="0" xfId="0" applyFont="1" applyFill="1" applyBorder="1"/>
    <xf numFmtId="15" fontId="27" fillId="0" borderId="0" xfId="0" applyNumberFormat="1" applyFont="1" applyFill="1" applyBorder="1" applyAlignment="1">
      <alignment horizontal="center"/>
    </xf>
    <xf numFmtId="15" fontId="27" fillId="0" borderId="0" xfId="0" applyNumberFormat="1" applyFont="1" applyFill="1" applyBorder="1" applyAlignment="1">
      <alignment horizontal="right"/>
    </xf>
    <xf numFmtId="3" fontId="0" fillId="0" borderId="24" xfId="0" applyNumberFormat="1" applyFill="1" applyBorder="1"/>
    <xf numFmtId="0" fontId="3" fillId="0" borderId="23" xfId="0" applyFont="1" applyFill="1" applyBorder="1" applyAlignment="1">
      <alignment horizontal="right" vertical="center"/>
    </xf>
    <xf numFmtId="3" fontId="0" fillId="0" borderId="19" xfId="0" applyNumberFormat="1" applyFill="1" applyBorder="1"/>
    <xf numFmtId="0" fontId="1" fillId="0" borderId="0" xfId="0" applyFont="1"/>
    <xf numFmtId="0" fontId="1" fillId="0" borderId="0" xfId="0" applyFont="1" applyBorder="1"/>
    <xf numFmtId="0" fontId="1" fillId="0" borderId="10" xfId="0" applyFont="1" applyBorder="1"/>
    <xf numFmtId="3" fontId="42" fillId="0" borderId="18" xfId="0" applyNumberFormat="1" applyFont="1" applyFill="1" applyBorder="1"/>
    <xf numFmtId="3" fontId="3" fillId="0" borderId="0" xfId="0" applyNumberFormat="1" applyFont="1" applyFill="1" applyBorder="1" applyAlignment="1">
      <alignment wrapText="1"/>
    </xf>
    <xf numFmtId="0" fontId="3" fillId="0" borderId="0" xfId="0" applyFont="1" applyBorder="1" applyAlignment="1">
      <alignment horizontal="center" wrapText="1"/>
    </xf>
    <xf numFmtId="0" fontId="3" fillId="0" borderId="0" xfId="0" applyFont="1" applyFill="1" applyBorder="1" applyAlignment="1">
      <alignment horizontal="center" wrapText="1"/>
    </xf>
    <xf numFmtId="3" fontId="1" fillId="0" borderId="0" xfId="0" applyNumberFormat="1" applyFont="1" applyFill="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right" vertical="center"/>
    </xf>
    <xf numFmtId="3" fontId="1" fillId="0" borderId="10" xfId="0" applyNumberFormat="1" applyFont="1" applyBorder="1" applyAlignment="1">
      <alignment horizontal="right"/>
    </xf>
    <xf numFmtId="0" fontId="4" fillId="0" borderId="18" xfId="0" applyFont="1" applyBorder="1"/>
    <xf numFmtId="0" fontId="0" fillId="15" borderId="10" xfId="0" applyFill="1" applyBorder="1" applyAlignment="1" applyProtection="1">
      <alignment horizontal="right"/>
      <protection locked="0" hidden="1"/>
    </xf>
    <xf numFmtId="168" fontId="0" fillId="15" borderId="10" xfId="0" applyNumberFormat="1" applyFill="1" applyBorder="1" applyProtection="1">
      <protection locked="0" hidden="1"/>
    </xf>
    <xf numFmtId="49" fontId="24" fillId="0" borderId="16" xfId="0" applyNumberFormat="1" applyFont="1" applyBorder="1" applyAlignment="1">
      <alignment horizontal="left" vertical="center" wrapText="1"/>
    </xf>
    <xf numFmtId="0" fontId="27" fillId="15" borderId="17" xfId="0" applyFont="1" applyFill="1" applyBorder="1" applyAlignment="1" applyProtection="1">
      <alignment horizontal="left" vertical="center"/>
      <protection locked="0" hidden="1"/>
    </xf>
    <xf numFmtId="0" fontId="30" fillId="0" borderId="0" xfId="0" applyFont="1" applyBorder="1" applyAlignment="1">
      <alignment horizontal="center"/>
    </xf>
    <xf numFmtId="0" fontId="43" fillId="15" borderId="11" xfId="0" applyFont="1" applyFill="1" applyBorder="1" applyAlignment="1">
      <alignment horizontal="left"/>
    </xf>
    <xf numFmtId="0" fontId="43" fillId="0" borderId="0" xfId="0" applyFont="1" applyAlignment="1">
      <alignment horizontal="left"/>
    </xf>
    <xf numFmtId="0" fontId="43" fillId="15" borderId="0" xfId="0" applyFont="1" applyFill="1" applyAlignment="1" applyProtection="1">
      <alignment horizontal="left"/>
      <protection locked="0" hidden="1"/>
    </xf>
    <xf numFmtId="49" fontId="43" fillId="15" borderId="0" xfId="0" applyNumberFormat="1" applyFont="1" applyFill="1" applyAlignment="1">
      <alignment horizontal="left"/>
    </xf>
    <xf numFmtId="3" fontId="43" fillId="0" borderId="0" xfId="0" applyNumberFormat="1" applyFont="1" applyFill="1" applyAlignment="1">
      <alignment horizontal="left"/>
    </xf>
    <xf numFmtId="0" fontId="34" fillId="15" borderId="0" xfId="0" applyFont="1" applyFill="1" applyAlignment="1">
      <alignment horizontal="left"/>
    </xf>
    <xf numFmtId="0" fontId="35" fillId="15" borderId="0" xfId="0" applyFont="1" applyFill="1"/>
    <xf numFmtId="0" fontId="41" fillId="15" borderId="0" xfId="34" applyFont="1" applyFill="1" applyAlignment="1" applyProtection="1">
      <alignment vertical="center" wrapText="1"/>
    </xf>
    <xf numFmtId="0" fontId="41" fillId="15" borderId="0" xfId="34" applyFont="1" applyFill="1" applyAlignment="1" applyProtection="1"/>
    <xf numFmtId="0" fontId="41" fillId="15" borderId="0" xfId="34" applyFont="1" applyFill="1" applyAlignment="1" applyProtection="1">
      <alignment horizontal="left" vertical="center" wrapText="1"/>
    </xf>
    <xf numFmtId="0" fontId="41" fillId="15" borderId="0" xfId="34" applyFont="1" applyFill="1" applyAlignment="1" applyProtection="1">
      <alignment horizontal="left" vertical="center"/>
    </xf>
    <xf numFmtId="0" fontId="41" fillId="15" borderId="0" xfId="0" applyFont="1" applyFill="1"/>
    <xf numFmtId="0" fontId="38" fillId="0" borderId="0" xfId="0" applyFont="1"/>
    <xf numFmtId="0" fontId="38" fillId="0" borderId="10" xfId="0" applyFont="1" applyBorder="1"/>
    <xf numFmtId="0" fontId="44" fillId="15" borderId="0" xfId="0" applyFont="1" applyFill="1" applyAlignment="1" applyProtection="1">
      <alignment horizontal="left"/>
      <protection locked="0" hidden="1"/>
    </xf>
    <xf numFmtId="0" fontId="38" fillId="15" borderId="0" xfId="0" applyFont="1" applyFill="1" applyAlignment="1" applyProtection="1">
      <alignment horizontal="center"/>
      <protection locked="0" hidden="1"/>
    </xf>
    <xf numFmtId="0" fontId="45" fillId="15" borderId="0" xfId="0" applyFont="1" applyFill="1" applyAlignment="1" applyProtection="1">
      <alignment vertical="center"/>
      <protection locked="0" hidden="1"/>
    </xf>
    <xf numFmtId="0" fontId="46" fillId="15" borderId="0" xfId="0" applyFont="1" applyFill="1" applyBorder="1" applyAlignment="1" applyProtection="1">
      <alignment vertical="center"/>
      <protection locked="0" hidden="1"/>
    </xf>
    <xf numFmtId="0" fontId="37" fillId="15" borderId="0" xfId="0" applyFont="1" applyFill="1" applyAlignment="1" applyProtection="1">
      <alignment wrapText="1"/>
      <protection locked="0" hidden="1"/>
    </xf>
    <xf numFmtId="0" fontId="32" fillId="15" borderId="17" xfId="0" applyFont="1" applyFill="1" applyBorder="1" applyAlignment="1" applyProtection="1">
      <alignment vertical="center"/>
      <protection locked="0" hidden="1"/>
    </xf>
    <xf numFmtId="0" fontId="32" fillId="15" borderId="17" xfId="0" applyFont="1" applyFill="1" applyBorder="1" applyAlignment="1" applyProtection="1">
      <alignment horizontal="center" vertical="center" wrapText="1"/>
      <protection locked="0" hidden="1"/>
    </xf>
    <xf numFmtId="0" fontId="4" fillId="15" borderId="0" xfId="0" applyFont="1" applyFill="1" applyAlignment="1" applyProtection="1">
      <alignment horizontal="left" vertical="center"/>
      <protection locked="0" hidden="1"/>
    </xf>
    <xf numFmtId="0" fontId="4" fillId="15" borderId="0" xfId="0" applyFont="1" applyFill="1" applyAlignment="1" applyProtection="1">
      <alignment vertical="center" wrapText="1"/>
      <protection locked="0" hidden="1"/>
    </xf>
    <xf numFmtId="0" fontId="44" fillId="0" borderId="0" xfId="0" applyFont="1" applyAlignment="1">
      <alignment horizontal="left"/>
    </xf>
    <xf numFmtId="0" fontId="38" fillId="0" borderId="17" xfId="0" applyFont="1" applyBorder="1"/>
    <xf numFmtId="0" fontId="4" fillId="0" borderId="0" xfId="0" applyFont="1" applyAlignment="1"/>
    <xf numFmtId="0" fontId="4" fillId="0" borderId="10" xfId="0" applyFont="1" applyBorder="1" applyAlignment="1">
      <alignment horizontal="center"/>
    </xf>
    <xf numFmtId="0" fontId="0" fillId="0" borderId="0" xfId="0" applyFill="1" applyBorder="1"/>
    <xf numFmtId="168" fontId="4" fillId="0" borderId="0" xfId="0" applyNumberFormat="1" applyFont="1" applyFill="1" applyBorder="1" applyAlignment="1">
      <alignment horizontal="center" vertical="center"/>
    </xf>
    <xf numFmtId="0" fontId="48" fillId="0" borderId="0" xfId="0" applyFont="1" applyFill="1" applyBorder="1"/>
    <xf numFmtId="168" fontId="4" fillId="0" borderId="0" xfId="0" applyNumberFormat="1" applyFont="1" applyFill="1" applyBorder="1" applyAlignment="1">
      <alignment horizontal="center" vertical="center" wrapText="1"/>
    </xf>
    <xf numFmtId="3" fontId="1" fillId="0" borderId="23" xfId="0" applyNumberFormat="1" applyFont="1" applyFill="1" applyBorder="1" applyAlignment="1">
      <alignment wrapText="1"/>
    </xf>
    <xf numFmtId="0" fontId="1" fillId="0" borderId="23" xfId="0" applyFont="1" applyFill="1" applyBorder="1" applyAlignment="1">
      <alignment horizontal="right" vertical="center"/>
    </xf>
    <xf numFmtId="3" fontId="1" fillId="0" borderId="24" xfId="0" applyNumberFormat="1" applyFont="1" applyBorder="1" applyAlignment="1">
      <alignment horizontal="right"/>
    </xf>
    <xf numFmtId="0" fontId="1" fillId="15" borderId="0" xfId="0" applyFont="1" applyFill="1" applyProtection="1">
      <protection locked="0" hidden="1"/>
    </xf>
    <xf numFmtId="0" fontId="48" fillId="15" borderId="0" xfId="0" applyFont="1" applyFill="1" applyProtection="1">
      <protection locked="0" hidden="1"/>
    </xf>
    <xf numFmtId="0" fontId="33" fillId="15" borderId="0" xfId="0" applyFont="1" applyFill="1" applyAlignment="1" applyProtection="1">
      <alignment vertical="center"/>
      <protection locked="0" hidden="1"/>
    </xf>
    <xf numFmtId="0" fontId="33" fillId="15" borderId="0" xfId="0" applyFont="1" applyFill="1" applyAlignment="1" applyProtection="1">
      <alignment horizontal="center" vertical="center"/>
      <protection locked="0" hidden="1"/>
    </xf>
    <xf numFmtId="0" fontId="48" fillId="15" borderId="0" xfId="0" applyFont="1" applyFill="1" applyAlignment="1" applyProtection="1">
      <alignment vertical="center" wrapText="1"/>
      <protection locked="0" hidden="1"/>
    </xf>
    <xf numFmtId="0" fontId="48" fillId="15" borderId="0" xfId="0" applyFont="1" applyFill="1" applyAlignment="1" applyProtection="1">
      <alignment horizontal="center"/>
      <protection locked="0" hidden="1"/>
    </xf>
    <xf numFmtId="0" fontId="49" fillId="15" borderId="10" xfId="0" applyFont="1" applyFill="1" applyBorder="1" applyProtection="1">
      <protection locked="0" hidden="1"/>
    </xf>
    <xf numFmtId="0" fontId="50" fillId="15" borderId="0" xfId="0" applyFont="1" applyFill="1" applyProtection="1">
      <protection locked="0" hidden="1"/>
    </xf>
    <xf numFmtId="0" fontId="50" fillId="15" borderId="0" xfId="0" applyFont="1" applyFill="1" applyAlignment="1" applyProtection="1">
      <alignment horizontal="center"/>
      <protection locked="0" hidden="1"/>
    </xf>
    <xf numFmtId="1" fontId="4" fillId="15" borderId="0" xfId="0" applyNumberFormat="1" applyFont="1" applyFill="1" applyBorder="1" applyAlignment="1" applyProtection="1">
      <alignment horizontal="center" vertical="center"/>
      <protection hidden="1"/>
    </xf>
    <xf numFmtId="0" fontId="4" fillId="15" borderId="17" xfId="0" applyFont="1" applyFill="1" applyBorder="1" applyProtection="1">
      <protection locked="0" hidden="1"/>
    </xf>
    <xf numFmtId="0" fontId="48" fillId="15" borderId="17" xfId="0" applyFont="1" applyFill="1" applyBorder="1" applyProtection="1">
      <protection locked="0" hidden="1"/>
    </xf>
    <xf numFmtId="1" fontId="4" fillId="15" borderId="17" xfId="0" applyNumberFormat="1" applyFont="1" applyFill="1" applyBorder="1" applyAlignment="1" applyProtection="1">
      <alignment horizontal="center" vertical="center"/>
      <protection hidden="1"/>
    </xf>
    <xf numFmtId="0" fontId="48" fillId="15" borderId="0" xfId="0" applyFont="1" applyFill="1" applyBorder="1" applyProtection="1">
      <protection locked="0" hidden="1"/>
    </xf>
    <xf numFmtId="0" fontId="31" fillId="15" borderId="0" xfId="0" applyFont="1" applyFill="1" applyBorder="1" applyAlignment="1" applyProtection="1">
      <alignment horizontal="center"/>
      <protection locked="0" hidden="1"/>
    </xf>
    <xf numFmtId="0" fontId="48" fillId="15" borderId="0" xfId="0" applyFont="1" applyFill="1" applyBorder="1" applyAlignment="1" applyProtection="1">
      <alignment horizontal="center"/>
      <protection locked="0" hidden="1"/>
    </xf>
    <xf numFmtId="0" fontId="48" fillId="0" borderId="0" xfId="0" applyFont="1" applyFill="1" applyAlignment="1" applyProtection="1">
      <alignment horizontal="center"/>
      <protection locked="0" hidden="1"/>
    </xf>
    <xf numFmtId="0" fontId="3" fillId="15" borderId="0" xfId="0" applyFont="1" applyFill="1" applyProtection="1">
      <protection locked="0" hidden="1"/>
    </xf>
    <xf numFmtId="0" fontId="3" fillId="15" borderId="0" xfId="0" applyFont="1" applyFill="1" applyAlignment="1" applyProtection="1">
      <alignment vertical="center" wrapText="1"/>
      <protection locked="0" hidden="1"/>
    </xf>
    <xf numFmtId="0" fontId="3" fillId="15" borderId="0" xfId="0" applyFont="1" applyFill="1" applyAlignment="1" applyProtection="1">
      <alignment horizontal="center"/>
      <protection locked="0" hidden="1"/>
    </xf>
    <xf numFmtId="0" fontId="29" fillId="0" borderId="17" xfId="0" applyFont="1" applyBorder="1" applyAlignment="1">
      <alignment horizontal="center" vertical="center" wrapText="1"/>
    </xf>
    <xf numFmtId="0" fontId="29" fillId="0" borderId="17" xfId="0" applyFont="1" applyFill="1" applyBorder="1" applyAlignment="1">
      <alignment horizontal="center" vertical="center" wrapText="1"/>
    </xf>
    <xf numFmtId="1" fontId="27" fillId="15" borderId="18" xfId="0" applyNumberFormat="1" applyFont="1" applyFill="1" applyBorder="1" applyAlignment="1" applyProtection="1">
      <alignment horizontal="center" vertical="center"/>
      <protection hidden="1"/>
    </xf>
    <xf numFmtId="1" fontId="27" fillId="15" borderId="0" xfId="0" applyNumberFormat="1" applyFont="1" applyFill="1" applyBorder="1" applyAlignment="1" applyProtection="1">
      <alignment horizontal="center" vertical="center"/>
      <protection hidden="1"/>
    </xf>
    <xf numFmtId="0" fontId="27" fillId="15" borderId="17" xfId="0" applyFont="1" applyFill="1" applyBorder="1" applyProtection="1">
      <protection locked="0" hidden="1"/>
    </xf>
    <xf numFmtId="0" fontId="3" fillId="15" borderId="17" xfId="0" applyFont="1" applyFill="1" applyBorder="1" applyProtection="1">
      <protection locked="0" hidden="1"/>
    </xf>
    <xf numFmtId="1" fontId="27" fillId="15" borderId="17" xfId="0" applyNumberFormat="1" applyFont="1" applyFill="1" applyBorder="1" applyAlignment="1" applyProtection="1">
      <alignment horizontal="center" vertical="center"/>
      <protection hidden="1"/>
    </xf>
    <xf numFmtId="0" fontId="48" fillId="0" borderId="0" xfId="0" applyFont="1"/>
    <xf numFmtId="0" fontId="31" fillId="0" borderId="0" xfId="0" applyFont="1" applyBorder="1" applyAlignment="1">
      <alignment horizontal="right"/>
    </xf>
    <xf numFmtId="0" fontId="4" fillId="0" borderId="17" xfId="0" applyFont="1" applyBorder="1" applyAlignment="1">
      <alignment horizontal="center"/>
    </xf>
    <xf numFmtId="0" fontId="27" fillId="0" borderId="0" xfId="0" applyFont="1"/>
    <xf numFmtId="0" fontId="26" fillId="0" borderId="16" xfId="34" applyFont="1" applyBorder="1" applyAlignment="1" applyProtection="1">
      <alignment horizontal="left" vertical="center" wrapText="1"/>
    </xf>
    <xf numFmtId="0" fontId="4" fillId="0" borderId="0" xfId="0" applyFont="1" applyAlignment="1">
      <alignment vertical="center"/>
    </xf>
    <xf numFmtId="168" fontId="4" fillId="0" borderId="0" xfId="0" applyNumberFormat="1" applyFont="1" applyBorder="1" applyAlignment="1">
      <alignment horizontal="center" vertical="center"/>
    </xf>
    <xf numFmtId="1" fontId="4" fillId="0" borderId="0" xfId="0" applyNumberFormat="1" applyFont="1" applyBorder="1" applyAlignment="1">
      <alignment horizontal="center" vertical="center"/>
    </xf>
    <xf numFmtId="1"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8"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10" xfId="0" applyFont="1" applyBorder="1" applyAlignment="1">
      <alignment vertical="center"/>
    </xf>
    <xf numFmtId="168" fontId="4"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0" fontId="51" fillId="0" borderId="0" xfId="0" applyFont="1" applyFill="1" applyBorder="1" applyAlignment="1">
      <alignment vertical="center"/>
    </xf>
    <xf numFmtId="0" fontId="0" fillId="0" borderId="0" xfId="0"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25" fillId="15" borderId="0" xfId="0" applyFont="1" applyFill="1"/>
    <xf numFmtId="0" fontId="24" fillId="15" borderId="0" xfId="0" applyFont="1" applyFill="1"/>
    <xf numFmtId="0" fontId="53" fillId="15" borderId="0" xfId="34" applyFont="1" applyFill="1" applyAlignment="1" applyProtection="1">
      <alignment horizontal="left" vertical="center"/>
    </xf>
    <xf numFmtId="0" fontId="53" fillId="15" borderId="0" xfId="34" applyFont="1" applyFill="1" applyAlignment="1" applyProtection="1"/>
    <xf numFmtId="0" fontId="4" fillId="0" borderId="0" xfId="0" applyFont="1" applyFill="1" applyBorder="1" applyAlignment="1">
      <alignment horizontal="center" vertical="center" wrapText="1"/>
    </xf>
    <xf numFmtId="0" fontId="51" fillId="0" borderId="0" xfId="0" applyFont="1" applyFill="1" applyBorder="1" applyAlignment="1">
      <alignment horizontal="center" vertical="center"/>
    </xf>
    <xf numFmtId="0" fontId="0" fillId="0" borderId="0" xfId="0" applyAlignment="1">
      <alignment horizontal="center" vertical="center"/>
    </xf>
    <xf numFmtId="0" fontId="43" fillId="0" borderId="0" xfId="0" applyFont="1" applyAlignment="1"/>
    <xf numFmtId="0" fontId="4" fillId="15" borderId="10" xfId="0" applyFont="1" applyFill="1" applyBorder="1" applyAlignment="1" applyProtection="1">
      <protection locked="0" hidden="1"/>
    </xf>
    <xf numFmtId="0" fontId="32" fillId="0" borderId="10" xfId="0" applyFont="1" applyFill="1" applyBorder="1" applyAlignment="1" applyProtection="1">
      <alignment vertical="center"/>
      <protection locked="0" hidden="1"/>
    </xf>
    <xf numFmtId="0" fontId="0" fillId="0" borderId="0" xfId="0" applyAlignment="1"/>
    <xf numFmtId="0" fontId="48" fillId="0" borderId="0" xfId="0" applyFont="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horizontal="left" vertical="center"/>
    </xf>
    <xf numFmtId="14" fontId="4" fillId="0" borderId="0" xfId="0" applyNumberFormat="1" applyFont="1" applyFill="1" applyBorder="1" applyAlignment="1" applyProtection="1">
      <alignment horizontal="center" vertical="center"/>
      <protection hidden="1"/>
    </xf>
    <xf numFmtId="0" fontId="4" fillId="15" borderId="0" xfId="0" applyFont="1" applyFill="1" applyBorder="1" applyAlignment="1" applyProtection="1">
      <alignment horizontal="center" vertical="center"/>
      <protection hidden="1"/>
    </xf>
    <xf numFmtId="0" fontId="4" fillId="15" borderId="0" xfId="0" applyFont="1" applyFill="1" applyAlignment="1" applyProtection="1">
      <alignment horizontal="center" vertical="center"/>
      <protection hidden="1"/>
    </xf>
    <xf numFmtId="0" fontId="4" fillId="15" borderId="0" xfId="0" applyFont="1" applyFill="1" applyAlignment="1" applyProtection="1">
      <alignment vertical="center"/>
      <protection locked="0" hidden="1"/>
    </xf>
    <xf numFmtId="14" fontId="4" fillId="15" borderId="0" xfId="0" applyNumberFormat="1" applyFont="1" applyFill="1" applyBorder="1" applyAlignment="1" applyProtection="1">
      <alignment horizontal="center" vertical="center"/>
      <protection hidden="1"/>
    </xf>
    <xf numFmtId="14" fontId="4" fillId="0" borderId="0" xfId="0" applyNumberFormat="1"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15" borderId="0" xfId="0" applyFont="1" applyFill="1" applyAlignment="1">
      <alignment vertical="center"/>
    </xf>
    <xf numFmtId="0" fontId="4" fillId="0" borderId="0" xfId="0" applyFont="1" applyFill="1" applyBorder="1" applyAlignment="1" applyProtection="1">
      <alignment horizontal="center" vertical="center"/>
      <protection hidden="1"/>
    </xf>
    <xf numFmtId="0" fontId="48" fillId="0" borderId="0" xfId="0" applyFont="1" applyAlignment="1">
      <alignment vertical="center"/>
    </xf>
    <xf numFmtId="0" fontId="48" fillId="0" borderId="0" xfId="0" applyFont="1" applyBorder="1" applyAlignment="1" applyProtection="1">
      <alignment horizontal="center" vertical="center"/>
      <protection hidden="1"/>
    </xf>
    <xf numFmtId="14" fontId="4" fillId="0" borderId="10" xfId="0" applyNumberFormat="1"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6" fillId="0" borderId="0" xfId="34" applyFont="1" applyFill="1" applyBorder="1" applyAlignment="1" applyProtection="1">
      <alignment horizontal="left" vertical="center" wrapText="1"/>
    </xf>
    <xf numFmtId="0" fontId="24" fillId="15" borderId="12" xfId="0" applyFont="1" applyFill="1" applyBorder="1"/>
    <xf numFmtId="0" fontId="1" fillId="0" borderId="0" xfId="0" applyFont="1" applyFill="1" applyBorder="1"/>
    <xf numFmtId="49" fontId="0" fillId="0" borderId="0" xfId="0" applyNumberFormat="1" applyFill="1"/>
    <xf numFmtId="0" fontId="24" fillId="0" borderId="16" xfId="0" applyFont="1" applyBorder="1" applyAlignment="1">
      <alignment horizontal="left" vertical="center" wrapText="1"/>
    </xf>
    <xf numFmtId="0" fontId="23" fillId="17" borderId="16" xfId="0" applyFont="1" applyFill="1" applyBorder="1" applyAlignment="1">
      <alignment horizontal="left" vertical="center" wrapText="1"/>
    </xf>
    <xf numFmtId="0" fontId="53" fillId="0" borderId="0" xfId="34" applyFont="1" applyAlignment="1" applyProtection="1"/>
    <xf numFmtId="0" fontId="53" fillId="15" borderId="0" xfId="34" applyFont="1" applyFill="1" applyAlignment="1" applyProtection="1">
      <alignment horizontal="left" vertical="center" wrapText="1"/>
    </xf>
    <xf numFmtId="0" fontId="53" fillId="0" borderId="0" xfId="34" applyFont="1" applyAlignment="1" applyProtection="1">
      <alignment wrapText="1"/>
    </xf>
    <xf numFmtId="0" fontId="41" fillId="0" borderId="0" xfId="34" applyFont="1" applyAlignment="1" applyProtection="1"/>
    <xf numFmtId="0" fontId="4" fillId="0" borderId="0" xfId="0" applyFont="1" applyFill="1" applyBorder="1" applyAlignment="1">
      <alignment wrapText="1"/>
    </xf>
    <xf numFmtId="0" fontId="4" fillId="0" borderId="0" xfId="0" applyFont="1" applyFill="1" applyBorder="1" applyAlignment="1">
      <alignment vertical="top" wrapText="1"/>
    </xf>
    <xf numFmtId="0" fontId="2" fillId="0" borderId="0" xfId="0" applyFont="1" applyAlignment="1">
      <alignment wrapText="1"/>
    </xf>
    <xf numFmtId="0" fontId="29" fillId="15" borderId="17" xfId="0" applyFont="1" applyFill="1" applyBorder="1" applyAlignment="1" applyProtection="1">
      <alignment horizontal="center" vertical="center"/>
      <protection locked="0" hidden="1"/>
    </xf>
    <xf numFmtId="0" fontId="29" fillId="15" borderId="17" xfId="0" applyFont="1" applyFill="1" applyBorder="1" applyAlignment="1" applyProtection="1">
      <alignment horizontal="center" vertical="center" wrapText="1"/>
      <protection locked="0" hidden="1"/>
    </xf>
    <xf numFmtId="0" fontId="4" fillId="0" borderId="18" xfId="0" applyFont="1" applyBorder="1" applyAlignment="1"/>
    <xf numFmtId="0" fontId="0" fillId="0" borderId="10" xfId="0" applyBorder="1" applyAlignment="1"/>
    <xf numFmtId="0" fontId="29" fillId="15" borderId="18" xfId="0" applyFont="1" applyFill="1" applyBorder="1" applyAlignment="1" applyProtection="1">
      <alignment horizontal="left" vertical="center"/>
      <protection locked="0" hidden="1"/>
    </xf>
    <xf numFmtId="0" fontId="29" fillId="15" borderId="10" xfId="0" applyFont="1" applyFill="1" applyBorder="1" applyAlignment="1" applyProtection="1">
      <alignment horizontal="left" vertical="center"/>
      <protection locked="0" hidden="1"/>
    </xf>
    <xf numFmtId="0" fontId="2" fillId="0" borderId="0" xfId="0" applyFont="1" applyAlignment="1">
      <alignment horizontal="left" wrapText="1"/>
    </xf>
    <xf numFmtId="0" fontId="4" fillId="15" borderId="0" xfId="0" applyFont="1" applyFill="1" applyAlignment="1" applyProtection="1">
      <alignment horizontal="left" wrapText="1"/>
      <protection locked="0" hidden="1"/>
    </xf>
    <xf numFmtId="0" fontId="48" fillId="15" borderId="25" xfId="0" applyFont="1" applyFill="1" applyBorder="1" applyAlignment="1" applyProtection="1">
      <alignment horizontal="center" vertical="center" wrapText="1"/>
      <protection locked="0" hidden="1"/>
    </xf>
    <xf numFmtId="0" fontId="48" fillId="15" borderId="17" xfId="0" applyFont="1" applyFill="1" applyBorder="1" applyAlignment="1" applyProtection="1">
      <alignment horizontal="center" vertical="center" wrapText="1"/>
      <protection locked="0" hidden="1"/>
    </xf>
    <xf numFmtId="0" fontId="48" fillId="15" borderId="26" xfId="0" applyFont="1" applyFill="1" applyBorder="1" applyAlignment="1" applyProtection="1">
      <alignment horizontal="center" vertical="center" wrapText="1"/>
      <protection locked="0" hidden="1"/>
    </xf>
    <xf numFmtId="0" fontId="33" fillId="15" borderId="0" xfId="0" applyFont="1" applyFill="1" applyAlignment="1" applyProtection="1">
      <alignment horizontal="left" vertical="center" wrapText="1"/>
      <protection locked="0" hidden="1"/>
    </xf>
    <xf numFmtId="0" fontId="4" fillId="15" borderId="0" xfId="0" applyFont="1" applyFill="1" applyAlignment="1" applyProtection="1">
      <alignment wrapText="1"/>
      <protection locked="0" hidden="1"/>
    </xf>
    <xf numFmtId="0" fontId="48" fillId="0" borderId="0" xfId="0" applyFont="1" applyAlignment="1">
      <alignment wrapText="1"/>
    </xf>
    <xf numFmtId="0" fontId="33" fillId="0" borderId="0" xfId="0" applyFont="1" applyAlignment="1">
      <alignment horizontal="left" wrapText="1"/>
    </xf>
    <xf numFmtId="0" fontId="0" fillId="0" borderId="0" xfId="0" applyAlignment="1">
      <alignment wrapText="1"/>
    </xf>
    <xf numFmtId="0" fontId="4" fillId="0" borderId="0" xfId="0" applyFont="1" applyAlignment="1">
      <alignment horizontal="left" wrapText="1"/>
    </xf>
    <xf numFmtId="0" fontId="4" fillId="0" borderId="0" xfId="0" applyFont="1" applyAlignment="1">
      <alignment wrapText="1"/>
    </xf>
    <xf numFmtId="0" fontId="3" fillId="15" borderId="25" xfId="0" applyFont="1" applyFill="1" applyBorder="1" applyAlignment="1" applyProtection="1">
      <alignment horizontal="center" vertical="center" wrapText="1"/>
      <protection locked="0" hidden="1"/>
    </xf>
    <xf numFmtId="0" fontId="3" fillId="15" borderId="17" xfId="0" applyFont="1" applyFill="1" applyBorder="1" applyAlignment="1" applyProtection="1">
      <alignment horizontal="center" vertical="center" wrapText="1"/>
      <protection locked="0" hidden="1"/>
    </xf>
    <xf numFmtId="0" fontId="3" fillId="15" borderId="26" xfId="0" applyFont="1" applyFill="1" applyBorder="1" applyAlignment="1" applyProtection="1">
      <alignment horizontal="center" vertical="center" wrapText="1"/>
      <protection locked="0" hidden="1"/>
    </xf>
    <xf numFmtId="0" fontId="2" fillId="15" borderId="0" xfId="0" applyFont="1" applyFill="1" applyAlignment="1" applyProtection="1">
      <alignment horizontal="left" vertical="center" wrapText="1"/>
      <protection locked="0" hidden="1"/>
    </xf>
    <xf numFmtId="0" fontId="27" fillId="15" borderId="0" xfId="0" applyFont="1" applyFill="1" applyAlignment="1" applyProtection="1">
      <alignment horizontal="left" wrapText="1"/>
      <protection locked="0" hidden="1"/>
    </xf>
    <xf numFmtId="0" fontId="27" fillId="15" borderId="0" xfId="0" applyFont="1" applyFill="1" applyBorder="1" applyAlignment="1" applyProtection="1">
      <alignment horizontal="left" wrapText="1"/>
      <protection locked="0" hidden="1"/>
    </xf>
    <xf numFmtId="0" fontId="0" fillId="0" borderId="0" xfId="0" applyBorder="1" applyAlignment="1">
      <alignment horizontal="left" wrapText="1"/>
    </xf>
    <xf numFmtId="0" fontId="27" fillId="15" borderId="0" xfId="0" applyNumberFormat="1" applyFont="1" applyFill="1" applyAlignment="1" applyProtection="1">
      <alignment horizontal="left" wrapText="1"/>
      <protection locked="0" hidden="1"/>
    </xf>
    <xf numFmtId="0" fontId="3" fillId="0" borderId="0" xfId="0" applyFont="1" applyAlignment="1">
      <alignment wrapText="1"/>
    </xf>
    <xf numFmtId="0" fontId="27" fillId="15" borderId="18" xfId="0" applyFont="1" applyFill="1" applyBorder="1" applyAlignment="1" applyProtection="1">
      <alignment horizontal="left"/>
      <protection locked="0" hidden="1"/>
    </xf>
    <xf numFmtId="0" fontId="4" fillId="0" borderId="0" xfId="0" applyNumberFormat="1" applyFont="1" applyBorder="1" applyAlignment="1">
      <alignment wrapText="1"/>
    </xf>
    <xf numFmtId="0" fontId="4" fillId="0" borderId="0" xfId="0" applyFont="1" applyBorder="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9">
    <dxf>
      <fill>
        <patternFill>
          <bgColor indexed="53"/>
        </patternFill>
      </fill>
    </dxf>
    <dxf>
      <fill>
        <patternFill>
          <bgColor indexed="50"/>
        </patternFill>
      </fill>
    </dxf>
    <dxf>
      <fill>
        <patternFill>
          <bgColor indexed="53"/>
        </patternFill>
      </fill>
    </dxf>
    <dxf>
      <fill>
        <patternFill>
          <bgColor indexed="53"/>
        </patternFill>
      </fill>
    </dxf>
    <dxf>
      <fill>
        <patternFill>
          <bgColor indexed="53"/>
        </patternFill>
      </fill>
    </dxf>
    <dxf>
      <fill>
        <patternFill>
          <bgColor indexed="45"/>
        </patternFill>
      </fill>
    </dxf>
    <dxf>
      <fill>
        <patternFill>
          <bgColor indexed="53"/>
        </patternFill>
      </fill>
    </dxf>
    <dxf>
      <fill>
        <patternFill>
          <bgColor indexed="53"/>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2092B6"/>
      <rgbColor rgb="00D13D6A"/>
      <rgbColor rgb="00F9B44D"/>
      <rgbColor rgb="0099CCFF"/>
      <rgbColor rgb="008AB23E"/>
      <rgbColor rgb="00CC99FF"/>
      <rgbColor rgb="009B5BA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3.5447761194029849E-2"/>
          <c:y val="1.5527973857200264E-2"/>
          <c:w val="0.91604477611940294"/>
          <c:h val="0.81677142488873389"/>
        </c:manualLayout>
      </c:layout>
      <c:barChart>
        <c:barDir val="bar"/>
        <c:grouping val="stacked"/>
        <c:ser>
          <c:idx val="0"/>
          <c:order val="0"/>
          <c:tx>
            <c:strRef>
              <c:f>'Chart 1'!$B$5</c:f>
              <c:strCache>
                <c:ptCount val="1"/>
                <c:pt idx="0">
                  <c:v>Outstanding</c:v>
                </c:pt>
              </c:strCache>
            </c:strRef>
          </c:tx>
          <c:spPr>
            <a:solidFill>
              <a:srgbClr val="8AB23E"/>
            </a:solidFill>
            <a:ln w="12700">
              <a:solidFill>
                <a:srgbClr val="FFFFFF"/>
              </a:solidFill>
              <a:prstDash val="solid"/>
            </a:ln>
          </c:spPr>
          <c:dLbls>
            <c:dLbl>
              <c:idx val="3"/>
              <c:delete val="1"/>
            </c:dLbl>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1'!$C$5:$G$5</c:f>
              <c:numCache>
                <c:formatCode>General</c:formatCode>
                <c:ptCount val="5"/>
                <c:pt idx="0">
                  <c:v>2</c:v>
                </c:pt>
                <c:pt idx="1">
                  <c:v>8</c:v>
                </c:pt>
                <c:pt idx="3">
                  <c:v>0</c:v>
                </c:pt>
                <c:pt idx="4">
                  <c:v>8</c:v>
                </c:pt>
              </c:numCache>
            </c:numRef>
          </c:val>
        </c:ser>
        <c:ser>
          <c:idx val="1"/>
          <c:order val="1"/>
          <c:tx>
            <c:strRef>
              <c:f>'Chart 1'!$B$6</c:f>
              <c:strCache>
                <c:ptCount val="1"/>
                <c:pt idx="0">
                  <c:v>Good </c:v>
                </c:pt>
              </c:strCache>
            </c:strRef>
          </c:tx>
          <c:spPr>
            <a:solidFill>
              <a:srgbClr val="9B5BA5"/>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1'!$C$6:$G$6</c:f>
              <c:numCache>
                <c:formatCode>General</c:formatCode>
                <c:ptCount val="5"/>
                <c:pt idx="0">
                  <c:v>28</c:v>
                </c:pt>
                <c:pt idx="1">
                  <c:v>40</c:v>
                </c:pt>
                <c:pt idx="3">
                  <c:v>44</c:v>
                </c:pt>
                <c:pt idx="4">
                  <c:v>48</c:v>
                </c:pt>
              </c:numCache>
            </c:numRef>
          </c:val>
        </c:ser>
        <c:ser>
          <c:idx val="2"/>
          <c:order val="2"/>
          <c:tx>
            <c:strRef>
              <c:f>'Chart 1'!$B$7</c:f>
              <c:strCache>
                <c:ptCount val="1"/>
                <c:pt idx="0">
                  <c:v>Adequate</c:v>
                </c:pt>
              </c:strCache>
            </c:strRef>
          </c:tx>
          <c:spPr>
            <a:solidFill>
              <a:srgbClr val="F9B44D"/>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1'!$C$7:$G$7</c:f>
              <c:numCache>
                <c:formatCode>General</c:formatCode>
                <c:ptCount val="5"/>
                <c:pt idx="0">
                  <c:v>50</c:v>
                </c:pt>
                <c:pt idx="1">
                  <c:v>39</c:v>
                </c:pt>
                <c:pt idx="3">
                  <c:v>48</c:v>
                </c:pt>
                <c:pt idx="4">
                  <c:v>38</c:v>
                </c:pt>
              </c:numCache>
            </c:numRef>
          </c:val>
        </c:ser>
        <c:ser>
          <c:idx val="3"/>
          <c:order val="3"/>
          <c:tx>
            <c:strRef>
              <c:f>'Chart 1'!$B$8</c:f>
              <c:strCache>
                <c:ptCount val="1"/>
                <c:pt idx="0">
                  <c:v>Inadequate</c:v>
                </c:pt>
              </c:strCache>
            </c:strRef>
          </c:tx>
          <c:spPr>
            <a:solidFill>
              <a:srgbClr val="D13D6A"/>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1'!$C$8:$G$8</c:f>
              <c:numCache>
                <c:formatCode>General</c:formatCode>
                <c:ptCount val="5"/>
                <c:pt idx="0">
                  <c:v>19</c:v>
                </c:pt>
                <c:pt idx="1">
                  <c:v>12</c:v>
                </c:pt>
                <c:pt idx="3">
                  <c:v>3</c:v>
                </c:pt>
                <c:pt idx="4">
                  <c:v>1</c:v>
                </c:pt>
              </c:numCache>
            </c:numRef>
          </c:val>
        </c:ser>
        <c:gapWidth val="100"/>
        <c:overlap val="100"/>
        <c:axId val="69521792"/>
        <c:axId val="69523328"/>
      </c:barChart>
      <c:catAx>
        <c:axId val="69521792"/>
        <c:scaling>
          <c:orientation val="maxMin"/>
        </c:scaling>
        <c:axPos val="l"/>
        <c:majorTickMark val="none"/>
        <c:tickLblPos val="none"/>
        <c:spPr>
          <a:ln w="9525">
            <a:noFill/>
          </a:ln>
        </c:spPr>
        <c:crossAx val="69523328"/>
        <c:crosses val="autoZero"/>
        <c:auto val="1"/>
        <c:lblAlgn val="ctr"/>
        <c:lblOffset val="100"/>
        <c:tickMarkSkip val="1"/>
      </c:catAx>
      <c:valAx>
        <c:axId val="69523328"/>
        <c:scaling>
          <c:orientation val="minMax"/>
        </c:scaling>
        <c:axPos val="t"/>
        <c:majorGridlines>
          <c:spPr>
            <a:ln w="3175">
              <a:solidFill>
                <a:srgbClr val="FFFFFF"/>
              </a:solidFill>
              <a:prstDash val="solid"/>
            </a:ln>
          </c:spPr>
        </c:majorGridlines>
        <c:numFmt formatCode="General" sourceLinked="1"/>
        <c:majorTickMark val="none"/>
        <c:tickLblPos val="none"/>
        <c:spPr>
          <a:ln w="9525">
            <a:noFill/>
          </a:ln>
        </c:spPr>
        <c:crossAx val="69521792"/>
        <c:crosses val="autoZero"/>
        <c:crossBetween val="between"/>
      </c:valAx>
      <c:spPr>
        <a:solidFill>
          <a:srgbClr val="FFFFFF"/>
        </a:solidFill>
        <a:ln w="25400">
          <a:noFill/>
        </a:ln>
      </c:spPr>
    </c:plotArea>
    <c:legend>
      <c:legendPos val="b"/>
      <c:layout>
        <c:manualLayout>
          <c:xMode val="edge"/>
          <c:yMode val="edge"/>
          <c:x val="9.3283582089552231E-3"/>
          <c:y val="0.86335534646033463"/>
          <c:w val="0.80037313432835822"/>
          <c:h val="0.11490700654328195"/>
        </c:manualLayout>
      </c:layout>
      <c:spPr>
        <a:solidFill>
          <a:srgbClr val="FFFFFF"/>
        </a:solidFill>
        <a:ln w="25400">
          <a:noFill/>
        </a:ln>
      </c:spPr>
      <c:txPr>
        <a:bodyPr/>
        <a:lstStyle/>
        <a:p>
          <a:pPr>
            <a:defRPr sz="735"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97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3657600</xdr:colOff>
      <xdr:row>1</xdr:row>
      <xdr:rowOff>38100</xdr:rowOff>
    </xdr:from>
    <xdr:to>
      <xdr:col>2</xdr:col>
      <xdr:colOff>4829175</xdr:colOff>
      <xdr:row>5</xdr:row>
      <xdr:rowOff>0</xdr:rowOff>
    </xdr:to>
    <xdr:pic>
      <xdr:nvPicPr>
        <xdr:cNvPr id="1025"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276225"/>
          <a:ext cx="1171575"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12</xdr:row>
      <xdr:rowOff>104775</xdr:rowOff>
    </xdr:from>
    <xdr:to>
      <xdr:col>8</xdr:col>
      <xdr:colOff>581025</xdr:colOff>
      <xdr:row>31</xdr:row>
      <xdr:rowOff>95250</xdr:rowOff>
    </xdr:to>
    <xdr:graphicFrame macro="">
      <xdr:nvGraphicFramePr>
        <xdr:cNvPr id="27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25</xdr:row>
      <xdr:rowOff>123825</xdr:rowOff>
    </xdr:from>
    <xdr:to>
      <xdr:col>2</xdr:col>
      <xdr:colOff>276225</xdr:colOff>
      <xdr:row>29</xdr:row>
      <xdr:rowOff>9525</xdr:rowOff>
    </xdr:to>
    <xdr:sp macro="" textlink="">
      <xdr:nvSpPr>
        <xdr:cNvPr id="27650" name="Text Box 2"/>
        <xdr:cNvSpPr txBox="1">
          <a:spLocks noChangeArrowheads="1"/>
        </xdr:cNvSpPr>
      </xdr:nvSpPr>
      <xdr:spPr bwMode="auto">
        <a:xfrm>
          <a:off x="123825" y="5267325"/>
          <a:ext cx="1123950" cy="53340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Services for looked after children:</a:t>
          </a:r>
          <a:r>
            <a:rPr lang="en-GB" sz="800" b="0" i="0" u="none" strike="noStrike" baseline="0">
              <a:solidFill>
                <a:srgbClr val="000000"/>
              </a:solidFill>
              <a:latin typeface="Tahoma"/>
              <a:ea typeface="Tahoma"/>
              <a:cs typeface="Tahoma"/>
            </a:rPr>
            <a:t>                   Capacity to improve</a:t>
          </a:r>
        </a:p>
      </xdr:txBody>
    </xdr:sp>
    <xdr:clientData/>
  </xdr:twoCellAnchor>
  <xdr:twoCellAnchor>
    <xdr:from>
      <xdr:col>0</xdr:col>
      <xdr:colOff>152400</xdr:colOff>
      <xdr:row>13</xdr:row>
      <xdr:rowOff>85725</xdr:rowOff>
    </xdr:from>
    <xdr:to>
      <xdr:col>2</xdr:col>
      <xdr:colOff>381000</xdr:colOff>
      <xdr:row>15</xdr:row>
      <xdr:rowOff>66675</xdr:rowOff>
    </xdr:to>
    <xdr:sp macro="" textlink="">
      <xdr:nvSpPr>
        <xdr:cNvPr id="27651" name="Text Box 3"/>
        <xdr:cNvSpPr txBox="1">
          <a:spLocks noChangeArrowheads="1"/>
        </xdr:cNvSpPr>
      </xdr:nvSpPr>
      <xdr:spPr bwMode="auto">
        <a:xfrm>
          <a:off x="152400" y="3286125"/>
          <a:ext cx="120015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Safeguarding:</a:t>
          </a:r>
          <a:r>
            <a:rPr lang="en-GB" sz="800" b="0" i="0" u="none" strike="noStrike" baseline="0">
              <a:solidFill>
                <a:srgbClr val="000000"/>
              </a:solidFill>
              <a:latin typeface="Tahoma"/>
              <a:ea typeface="Tahoma"/>
              <a:cs typeface="Tahoma"/>
            </a:rPr>
            <a:t> </a:t>
          </a:r>
        </a:p>
        <a:p>
          <a:pPr algn="l" rtl="0">
            <a:defRPr sz="1000"/>
          </a:pPr>
          <a:r>
            <a:rPr lang="en-GB" sz="800" b="0" i="0" u="none" strike="noStrike" baseline="0">
              <a:solidFill>
                <a:srgbClr val="000000"/>
              </a:solidFill>
              <a:latin typeface="Tahoma"/>
              <a:ea typeface="Tahoma"/>
              <a:cs typeface="Tahoma"/>
            </a:rPr>
            <a:t>Overall effectiveness</a:t>
          </a:r>
        </a:p>
      </xdr:txBody>
    </xdr:sp>
    <xdr:clientData/>
  </xdr:twoCellAnchor>
  <xdr:twoCellAnchor>
    <xdr:from>
      <xdr:col>0</xdr:col>
      <xdr:colOff>142875</xdr:colOff>
      <xdr:row>16</xdr:row>
      <xdr:rowOff>66675</xdr:rowOff>
    </xdr:from>
    <xdr:to>
      <xdr:col>2</xdr:col>
      <xdr:colOff>95250</xdr:colOff>
      <xdr:row>18</xdr:row>
      <xdr:rowOff>152400</xdr:rowOff>
    </xdr:to>
    <xdr:sp macro="" textlink="">
      <xdr:nvSpPr>
        <xdr:cNvPr id="27652" name="Text Box 4"/>
        <xdr:cNvSpPr txBox="1">
          <a:spLocks noChangeArrowheads="1"/>
        </xdr:cNvSpPr>
      </xdr:nvSpPr>
      <xdr:spPr bwMode="auto">
        <a:xfrm>
          <a:off x="142875" y="3752850"/>
          <a:ext cx="923925" cy="409575"/>
        </a:xfrm>
        <a:prstGeom prst="rect">
          <a:avLst/>
        </a:prstGeom>
        <a:solidFill>
          <a:srgbClr val="FFFFFF"/>
        </a:solidFill>
        <a:ln w="9525">
          <a:solidFill>
            <a:srgbClr val="FFFFFF"/>
          </a:solid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Safeguarding:</a:t>
          </a:r>
          <a:r>
            <a:rPr lang="en-GB" sz="800" b="0" i="0" u="none" strike="noStrike" baseline="0">
              <a:solidFill>
                <a:srgbClr val="000000"/>
              </a:solidFill>
              <a:latin typeface="Tahoma"/>
              <a:ea typeface="Tahoma"/>
              <a:cs typeface="Tahoma"/>
            </a:rPr>
            <a:t>        Capacity to improve</a:t>
          </a:r>
        </a:p>
      </xdr:txBody>
    </xdr:sp>
    <xdr:clientData/>
  </xdr:twoCellAnchor>
  <xdr:twoCellAnchor>
    <xdr:from>
      <xdr:col>0</xdr:col>
      <xdr:colOff>142875</xdr:colOff>
      <xdr:row>22</xdr:row>
      <xdr:rowOff>19050</xdr:rowOff>
    </xdr:from>
    <xdr:to>
      <xdr:col>2</xdr:col>
      <xdr:colOff>200025</xdr:colOff>
      <xdr:row>25</xdr:row>
      <xdr:rowOff>133350</xdr:rowOff>
    </xdr:to>
    <xdr:sp macro="" textlink="">
      <xdr:nvSpPr>
        <xdr:cNvPr id="27653" name="Text Box 5"/>
        <xdr:cNvSpPr txBox="1">
          <a:spLocks noChangeArrowheads="1"/>
        </xdr:cNvSpPr>
      </xdr:nvSpPr>
      <xdr:spPr bwMode="auto">
        <a:xfrm>
          <a:off x="142875" y="4676775"/>
          <a:ext cx="1028700" cy="6000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Services for looked after children:</a:t>
          </a:r>
          <a:r>
            <a:rPr lang="en-GB" sz="800" b="0" i="0" u="none" strike="noStrike" baseline="0">
              <a:solidFill>
                <a:srgbClr val="000000"/>
              </a:solidFill>
              <a:latin typeface="Tahoma"/>
              <a:ea typeface="Tahoma"/>
              <a:cs typeface="Tahoma"/>
            </a:rPr>
            <a:t>  Overall effectiveness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sites/OS/Lists/Stats%20policy%20and%20information/Statistical%20First%20Release%20Template%20(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rch data"/>
      <sheetName val="Template Intro"/>
      <sheetName val="Cover Old"/>
      <sheetName val="Cover"/>
      <sheetName val="Contents"/>
      <sheetName val="SCCSM"/>
      <sheetName val="SCCNTI"/>
      <sheetName val="DataPack"/>
      <sheetName val="Dates"/>
      <sheetName val="Table 1"/>
      <sheetName val="Table 2"/>
      <sheetName val="Table 2a"/>
      <sheetName val="Table 3"/>
      <sheetName val="Table 4"/>
      <sheetName val="Table 5"/>
      <sheetName val="Table 6 (optional)"/>
      <sheetName val="Chart 1"/>
      <sheetName val="Chart 2"/>
      <sheetName val="Chart 3"/>
      <sheetName val="Chart 4"/>
      <sheetName val="Chart 5"/>
    </sheetNames>
    <sheetDataSet>
      <sheetData sheetId="0"/>
      <sheetData sheetId="1"/>
      <sheetData sheetId="2"/>
      <sheetData sheetId="3"/>
      <sheetData sheetId="4"/>
      <sheetData sheetId="5"/>
      <sheetData sheetId="6"/>
      <sheetData sheetId="7"/>
      <sheetData sheetId="8">
        <row r="3">
          <cell r="B3" t="str">
            <v>1 October 2011 and 31 December 2011</v>
          </cell>
        </row>
        <row r="4">
          <cell r="B4" t="str">
            <v>October 2011</v>
          </cell>
        </row>
        <row r="5">
          <cell r="B5" t="str">
            <v>November 2011</v>
          </cell>
        </row>
        <row r="6">
          <cell r="B6" t="str">
            <v>December 2011</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essenquiries@ofsted.gov.uk" TargetMode="External"/><Relationship Id="rId3" Type="http://schemas.openxmlformats.org/officeDocument/2006/relationships/printerSettings" Target="../printerSettings/printerSettings3.bin"/><Relationship Id="rId7" Type="http://schemas.openxmlformats.org/officeDocument/2006/relationships/hyperlink" Target="mailto:psi@nationalarchives.gsi.gov.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si@nationalarchives.gsi.gov.uk" TargetMode="External"/><Relationship Id="rId11" Type="http://schemas.openxmlformats.org/officeDocument/2006/relationships/drawing" Target="../drawings/drawing1.xml"/><Relationship Id="rId5" Type="http://schemas.openxmlformats.org/officeDocument/2006/relationships/hyperlink" Target="http://www.nationalarchives.gov.uk/doc/open-government-licence/" TargetMode="External"/><Relationship Id="rId10" Type="http://schemas.openxmlformats.org/officeDocument/2006/relationships/printerSettings" Target="../printerSettings/printerSettings4.bin"/><Relationship Id="rId4" Type="http://schemas.openxmlformats.org/officeDocument/2006/relationships/hyperlink" Target="http://www.nationalarchives.gov.uk/doc/open-government-licence" TargetMode="External"/><Relationship Id="rId9" Type="http://schemas.openxmlformats.org/officeDocument/2006/relationships/hyperlink" Target="http://www.ofsted.gov.uk/resources/official-statistics-local-authority-childrens-services-inspections-and-outcom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sheetPr enableFormatConditionsCalculation="0">
    <tabColor indexed="62"/>
    <pageSetUpPr fitToPage="1"/>
  </sheetPr>
  <dimension ref="B1:N37"/>
  <sheetViews>
    <sheetView showRowColHeaders="0" tabSelected="1" workbookViewId="0">
      <selection activeCell="C7" sqref="C7"/>
    </sheetView>
  </sheetViews>
  <sheetFormatPr defaultRowHeight="12.75"/>
  <cols>
    <col min="1" max="1" width="2.85546875" style="7" customWidth="1"/>
    <col min="2" max="2" width="41.42578125" style="7" customWidth="1"/>
    <col min="3" max="3" width="72.85546875" style="7" customWidth="1"/>
    <col min="4" max="16384" width="9.140625" style="7"/>
  </cols>
  <sheetData>
    <row r="1" spans="2:3" ht="18.75" customHeight="1">
      <c r="B1" s="158"/>
      <c r="C1" s="6"/>
    </row>
    <row r="2" spans="2:3">
      <c r="B2" s="8"/>
      <c r="C2" s="9"/>
    </row>
    <row r="3" spans="2:3" ht="24.75" customHeight="1">
      <c r="B3" s="273"/>
      <c r="C3" s="9"/>
    </row>
    <row r="4" spans="2:3" ht="24.75" customHeight="1">
      <c r="B4" s="8"/>
      <c r="C4" s="9"/>
    </row>
    <row r="5" spans="2:3" ht="24.75" customHeight="1">
      <c r="B5" s="10"/>
      <c r="C5" s="11"/>
    </row>
    <row r="6" spans="2:3" ht="61.5" customHeight="1">
      <c r="B6" s="277" t="s">
        <v>165</v>
      </c>
      <c r="C6" s="277"/>
    </row>
    <row r="7" spans="2:3" ht="30" customHeight="1">
      <c r="B7" s="12" t="s">
        <v>166</v>
      </c>
      <c r="C7" s="12" t="s">
        <v>222</v>
      </c>
    </row>
    <row r="8" spans="2:3" ht="30" customHeight="1">
      <c r="B8" s="12" t="s">
        <v>167</v>
      </c>
      <c r="C8" s="12" t="s">
        <v>168</v>
      </c>
    </row>
    <row r="9" spans="2:3" ht="30" customHeight="1">
      <c r="B9" s="12" t="s">
        <v>169</v>
      </c>
      <c r="C9" s="121" t="s">
        <v>252</v>
      </c>
    </row>
    <row r="10" spans="2:3" ht="30" customHeight="1">
      <c r="B10" s="12" t="s">
        <v>170</v>
      </c>
      <c r="C10" s="12" t="s">
        <v>171</v>
      </c>
    </row>
    <row r="11" spans="2:3" ht="30" customHeight="1">
      <c r="B11" s="12" t="s">
        <v>172</v>
      </c>
      <c r="C11" s="12" t="s">
        <v>255</v>
      </c>
    </row>
    <row r="12" spans="2:3" ht="30" customHeight="1">
      <c r="B12" s="12" t="s">
        <v>173</v>
      </c>
      <c r="C12" s="13" t="s">
        <v>196</v>
      </c>
    </row>
    <row r="13" spans="2:3" ht="27" customHeight="1">
      <c r="B13" s="276" t="s">
        <v>174</v>
      </c>
      <c r="C13" s="276" t="s">
        <v>175</v>
      </c>
    </row>
    <row r="14" spans="2:3" ht="27" customHeight="1">
      <c r="B14" s="276"/>
      <c r="C14" s="276"/>
    </row>
    <row r="15" spans="2:3" ht="27" customHeight="1">
      <c r="B15" s="276"/>
      <c r="C15" s="276"/>
    </row>
    <row r="16" spans="2:3" ht="27" customHeight="1">
      <c r="B16" s="276"/>
      <c r="C16" s="276"/>
    </row>
    <row r="17" spans="2:14" ht="30" customHeight="1">
      <c r="B17" s="14" t="s">
        <v>176</v>
      </c>
      <c r="C17" s="14" t="s">
        <v>223</v>
      </c>
    </row>
    <row r="18" spans="2:14" ht="30" customHeight="1">
      <c r="B18" s="14" t="s">
        <v>177</v>
      </c>
      <c r="C18" s="14" t="s">
        <v>224</v>
      </c>
    </row>
    <row r="19" spans="2:14" ht="30" customHeight="1">
      <c r="B19" s="14" t="s">
        <v>178</v>
      </c>
      <c r="C19" s="14" t="s">
        <v>179</v>
      </c>
    </row>
    <row r="20" spans="2:14" ht="30" customHeight="1">
      <c r="B20" s="14" t="s">
        <v>180</v>
      </c>
      <c r="C20" s="223" t="s">
        <v>225</v>
      </c>
    </row>
    <row r="21" spans="2:14" ht="42.75" customHeight="1">
      <c r="B21" s="14" t="s">
        <v>181</v>
      </c>
      <c r="C21" s="272" t="s">
        <v>362</v>
      </c>
    </row>
    <row r="22" spans="2:14" ht="30" customHeight="1">
      <c r="B22" s="14" t="s">
        <v>182</v>
      </c>
      <c r="C22" s="14" t="s">
        <v>241</v>
      </c>
    </row>
    <row r="23" spans="2:14" ht="30" customHeight="1">
      <c r="B23" s="14" t="s">
        <v>183</v>
      </c>
      <c r="C23" s="14" t="s">
        <v>184</v>
      </c>
    </row>
    <row r="24" spans="2:14" ht="30" customHeight="1">
      <c r="B24" s="14" t="s">
        <v>185</v>
      </c>
      <c r="C24" s="155" t="s">
        <v>256</v>
      </c>
    </row>
    <row r="25" spans="2:14">
      <c r="B25" s="8"/>
      <c r="C25" s="9"/>
    </row>
    <row r="26" spans="2:14">
      <c r="B26" s="15"/>
      <c r="C26" s="16"/>
      <c r="D26" s="17"/>
      <c r="E26" s="17"/>
      <c r="F26" s="17"/>
      <c r="G26" s="17"/>
      <c r="H26" s="17"/>
      <c r="I26" s="17"/>
      <c r="J26" s="17"/>
      <c r="K26" s="17"/>
      <c r="L26" s="17"/>
      <c r="M26" s="17"/>
      <c r="N26" s="18"/>
    </row>
    <row r="27" spans="2:14" ht="15">
      <c r="B27" s="19" t="s">
        <v>186</v>
      </c>
      <c r="C27" s="20"/>
      <c r="D27" s="21"/>
      <c r="E27" s="21"/>
      <c r="F27" s="21"/>
      <c r="G27" s="21"/>
      <c r="H27" s="21"/>
      <c r="I27" s="21"/>
      <c r="J27" s="21"/>
      <c r="K27" s="21"/>
      <c r="L27" s="21"/>
      <c r="M27" s="21"/>
      <c r="N27" s="18"/>
    </row>
    <row r="28" spans="2:14" ht="15">
      <c r="B28" s="22"/>
      <c r="C28" s="23"/>
      <c r="D28" s="21"/>
      <c r="E28" s="21"/>
      <c r="F28" s="21"/>
      <c r="G28" s="21"/>
      <c r="H28" s="21"/>
      <c r="I28" s="21"/>
      <c r="J28" s="21"/>
      <c r="K28" s="21"/>
      <c r="L28" s="21"/>
      <c r="M28" s="21"/>
      <c r="N28" s="18"/>
    </row>
    <row r="29" spans="2:14" ht="15" customHeight="1">
      <c r="B29" s="24" t="s">
        <v>187</v>
      </c>
      <c r="C29" s="25"/>
      <c r="D29" s="26"/>
      <c r="E29" s="26"/>
      <c r="F29" s="26"/>
      <c r="G29" s="26"/>
      <c r="H29" s="26"/>
      <c r="I29" s="26"/>
      <c r="J29" s="26"/>
      <c r="K29" s="26"/>
      <c r="L29" s="26"/>
      <c r="M29" s="26"/>
      <c r="N29" s="18"/>
    </row>
    <row r="30" spans="2:14" ht="15">
      <c r="B30" s="24" t="s">
        <v>188</v>
      </c>
      <c r="C30" s="25"/>
      <c r="D30" s="26"/>
      <c r="E30" s="26"/>
      <c r="F30" s="26"/>
      <c r="G30" s="26"/>
      <c r="H30" s="26"/>
      <c r="I30" s="26"/>
      <c r="J30" s="26"/>
      <c r="K30" s="26"/>
      <c r="L30" s="26"/>
      <c r="M30" s="26"/>
      <c r="N30" s="18"/>
    </row>
    <row r="31" spans="2:14" ht="15">
      <c r="B31" s="27" t="s">
        <v>189</v>
      </c>
      <c r="C31" s="28"/>
      <c r="D31" s="29"/>
      <c r="E31" s="29"/>
      <c r="F31" s="29"/>
      <c r="G31" s="29"/>
      <c r="H31" s="29"/>
      <c r="I31" s="29"/>
      <c r="J31" s="21"/>
      <c r="K31" s="21"/>
      <c r="L31" s="21"/>
      <c r="M31" s="21"/>
      <c r="N31" s="18"/>
    </row>
    <row r="32" spans="2:14" ht="15">
      <c r="B32" s="22" t="s">
        <v>190</v>
      </c>
      <c r="C32" s="20"/>
      <c r="D32" s="21"/>
      <c r="E32" s="21"/>
      <c r="F32" s="21"/>
      <c r="G32" s="21"/>
      <c r="H32" s="21"/>
      <c r="I32" s="21"/>
      <c r="J32" s="21"/>
      <c r="K32" s="21"/>
      <c r="L32" s="21"/>
      <c r="M32" s="21"/>
      <c r="N32" s="18"/>
    </row>
    <row r="33" spans="2:14" ht="15">
      <c r="B33" s="22" t="s">
        <v>191</v>
      </c>
      <c r="C33" s="20"/>
      <c r="D33" s="21"/>
      <c r="E33" s="21"/>
      <c r="F33" s="21"/>
      <c r="G33" s="21"/>
      <c r="H33" s="21"/>
      <c r="I33" s="21"/>
      <c r="J33" s="21"/>
      <c r="K33" s="21"/>
      <c r="L33" s="21"/>
      <c r="M33" s="21"/>
      <c r="N33" s="18"/>
    </row>
    <row r="34" spans="2:14" ht="15">
      <c r="B34" s="27" t="s">
        <v>192</v>
      </c>
      <c r="C34" s="28"/>
      <c r="D34" s="29"/>
      <c r="E34" s="29"/>
      <c r="F34" s="21"/>
      <c r="G34" s="21"/>
      <c r="H34" s="21"/>
      <c r="I34" s="21"/>
      <c r="J34" s="21"/>
      <c r="K34" s="21"/>
      <c r="L34" s="21"/>
      <c r="M34" s="21"/>
      <c r="N34" s="18"/>
    </row>
    <row r="35" spans="2:14">
      <c r="B35" s="30"/>
      <c r="C35" s="31"/>
      <c r="D35" s="17"/>
      <c r="E35" s="17"/>
      <c r="F35" s="17"/>
      <c r="G35" s="17"/>
      <c r="H35" s="17"/>
      <c r="I35" s="17"/>
      <c r="J35" s="17"/>
      <c r="K35" s="17"/>
      <c r="L35" s="17"/>
      <c r="M35" s="17"/>
      <c r="N35" s="18"/>
    </row>
    <row r="36" spans="2:14">
      <c r="D36" s="18"/>
      <c r="E36" s="18"/>
      <c r="F36" s="18"/>
      <c r="G36" s="18"/>
      <c r="H36" s="18"/>
      <c r="I36" s="18"/>
      <c r="J36" s="18"/>
      <c r="K36" s="18"/>
      <c r="L36" s="18"/>
      <c r="M36" s="18"/>
      <c r="N36" s="18"/>
    </row>
    <row r="37" spans="2:14">
      <c r="D37" s="18"/>
      <c r="E37" s="18"/>
      <c r="F37" s="18"/>
      <c r="G37" s="18"/>
      <c r="H37" s="18"/>
      <c r="I37" s="18"/>
      <c r="J37" s="18"/>
      <c r="K37" s="18"/>
      <c r="L37" s="18"/>
      <c r="M37" s="18"/>
      <c r="N37" s="18"/>
    </row>
  </sheetData>
  <sheetProtection password="CB18" sheet="1" objects="1" scenarios="1"/>
  <customSheetViews>
    <customSheetView guid="{CF70F2BD-D478-4F34-BEBD-595E803309EE}" scale="85" fitToPage="1" showRuler="0">
      <selection activeCell="E16" sqref="E16"/>
      <pageMargins left="0.75" right="0.75" top="1" bottom="1" header="0.5" footer="0.5"/>
      <pageSetup paperSize="9" scale="40" orientation="portrait" r:id="rId1"/>
      <headerFooter alignWithMargins="0"/>
    </customSheetView>
    <customSheetView guid="{98A218E9-8338-4773-9AB5-951F737D9122}" scale="85" fitToPage="1" showRuler="0">
      <selection activeCell="E16" sqref="E16"/>
      <pageMargins left="0.75" right="0.75" top="1" bottom="1" header="0.5" footer="0.5"/>
      <pageSetup paperSize="9" scale="40" orientation="portrait" r:id="rId2"/>
      <headerFooter alignWithMargins="0"/>
    </customSheetView>
    <customSheetView guid="{71CB04CA-8B56-4F75-A5E0-39A8792B70DD}" scale="85" fitToPage="1" showRuler="0">
      <selection activeCell="E16" sqref="E16"/>
      <pageMargins left="0.75" right="0.75" top="1" bottom="1" header="0.5" footer="0.5"/>
      <pageSetup paperSize="9" scale="40" orientation="portrait" r:id="rId3"/>
      <headerFooter alignWithMargins="0"/>
    </customSheetView>
  </customSheetViews>
  <mergeCells count="3">
    <mergeCell ref="C13:C16"/>
    <mergeCell ref="B13:B16"/>
    <mergeCell ref="B6:C6"/>
  </mergeCells>
  <phoneticPr fontId="4" type="noConversion"/>
  <hyperlinks>
    <hyperlink ref="B31:I31" r:id="rId4" display="visit http://www.nationalarchives.gov.uk/doc/open-government-licence/"/>
    <hyperlink ref="B31" r:id="rId5"/>
    <hyperlink ref="B34:E34" r:id="rId6" display="psi@nationalarchives.gsi.gov.uk"/>
    <hyperlink ref="B34" r:id="rId7"/>
    <hyperlink ref="C20" r:id="rId8"/>
    <hyperlink ref="C21" r:id="rId9"/>
  </hyperlinks>
  <pageMargins left="0.75" right="0.75" top="1" bottom="1" header="0.5" footer="0.5"/>
  <pageSetup paperSize="9" scale="78" orientation="portrait" r:id="rId10"/>
  <headerFooter alignWithMargins="0"/>
  <drawing r:id="rId11"/>
</worksheet>
</file>

<file path=xl/worksheets/sheet10.xml><?xml version="1.0" encoding="utf-8"?>
<worksheet xmlns="http://schemas.openxmlformats.org/spreadsheetml/2006/main" xmlns:r="http://schemas.openxmlformats.org/officeDocument/2006/relationships">
  <sheetPr enableFormatConditionsCalculation="0">
    <tabColor indexed="42"/>
    <pageSetUpPr fitToPage="1"/>
  </sheetPr>
  <dimension ref="A1:Q60"/>
  <sheetViews>
    <sheetView showGridLines="0" showRowColHeaders="0" zoomScaleNormal="100" workbookViewId="0">
      <selection activeCell="G4" sqref="G4"/>
    </sheetView>
  </sheetViews>
  <sheetFormatPr defaultRowHeight="12.75"/>
  <cols>
    <col min="1" max="1" width="2.7109375" style="219" customWidth="1"/>
    <col min="2" max="2" width="14.28515625" style="219" customWidth="1"/>
    <col min="3" max="3" width="6.28515625" style="219" customWidth="1"/>
    <col min="4" max="4" width="12" style="219" customWidth="1"/>
    <col min="5" max="10" width="10.7109375" style="219" customWidth="1"/>
    <col min="11" max="11" width="11.140625" style="219" customWidth="1"/>
    <col min="12" max="12" width="11.5703125" style="219" customWidth="1"/>
    <col min="13" max="13" width="11.7109375" style="219" customWidth="1"/>
    <col min="14" max="14" width="13" style="219" customWidth="1"/>
    <col min="15" max="15" width="12" style="219" customWidth="1"/>
    <col min="16" max="16384" width="9.140625" style="219"/>
  </cols>
  <sheetData>
    <row r="1" spans="1:15" ht="18" customHeight="1">
      <c r="A1" s="140"/>
      <c r="B1" s="159"/>
    </row>
    <row r="2" spans="1:15" ht="24.75" customHeight="1">
      <c r="B2" s="299" t="s">
        <v>318</v>
      </c>
      <c r="C2" s="299"/>
      <c r="D2" s="299"/>
      <c r="E2" s="299"/>
      <c r="F2" s="299"/>
      <c r="G2" s="299"/>
      <c r="H2" s="299"/>
      <c r="I2" s="299"/>
      <c r="J2" s="299"/>
      <c r="K2" s="299"/>
      <c r="L2" s="299"/>
      <c r="M2" s="298"/>
      <c r="N2" s="298"/>
      <c r="O2" s="298"/>
    </row>
    <row r="3" spans="1:15">
      <c r="B3" s="83"/>
      <c r="C3" s="84"/>
      <c r="D3" s="52"/>
      <c r="E3" s="52"/>
      <c r="F3" s="52"/>
      <c r="G3" s="52"/>
      <c r="H3" s="52"/>
      <c r="I3" s="52"/>
      <c r="J3" s="52"/>
      <c r="K3" s="52"/>
      <c r="L3" s="51"/>
    </row>
    <row r="4" spans="1:15" s="51" customFormat="1" ht="42">
      <c r="B4" s="60" t="s">
        <v>7</v>
      </c>
      <c r="C4" s="54"/>
      <c r="D4" s="82" t="s">
        <v>148</v>
      </c>
      <c r="E4" s="82" t="s">
        <v>149</v>
      </c>
      <c r="F4" s="110" t="s">
        <v>210</v>
      </c>
      <c r="G4" s="110" t="s">
        <v>211</v>
      </c>
      <c r="H4" s="110" t="s">
        <v>212</v>
      </c>
      <c r="I4" s="110" t="s">
        <v>213</v>
      </c>
      <c r="J4" s="82" t="s">
        <v>240</v>
      </c>
      <c r="K4" s="82" t="s">
        <v>150</v>
      </c>
      <c r="L4" s="82" t="s">
        <v>151</v>
      </c>
      <c r="M4" s="82" t="s">
        <v>162</v>
      </c>
      <c r="N4" s="82" t="s">
        <v>163</v>
      </c>
      <c r="O4" s="82" t="s">
        <v>158</v>
      </c>
    </row>
    <row r="5" spans="1:15" s="252" customFormat="1" ht="13.5" customHeight="1">
      <c r="B5" s="253" t="s">
        <v>15</v>
      </c>
      <c r="C5" s="253"/>
      <c r="D5" s="230">
        <v>2</v>
      </c>
      <c r="E5" s="230">
        <v>2</v>
      </c>
      <c r="F5" s="230">
        <v>2</v>
      </c>
      <c r="G5" s="230">
        <v>2</v>
      </c>
      <c r="H5" s="230">
        <v>1</v>
      </c>
      <c r="I5" s="230">
        <v>2</v>
      </c>
      <c r="J5" s="230">
        <v>2</v>
      </c>
      <c r="K5" s="230">
        <v>2</v>
      </c>
      <c r="L5" s="230">
        <v>2</v>
      </c>
      <c r="M5" s="230">
        <v>2</v>
      </c>
      <c r="N5" s="230">
        <v>2</v>
      </c>
      <c r="O5" s="230">
        <v>2</v>
      </c>
    </row>
    <row r="6" spans="1:15" s="252" customFormat="1" ht="13.5" customHeight="1">
      <c r="B6" s="254" t="s">
        <v>319</v>
      </c>
      <c r="C6" s="254"/>
      <c r="D6" s="230">
        <v>2</v>
      </c>
      <c r="E6" s="230">
        <v>2</v>
      </c>
      <c r="F6" s="230">
        <v>2</v>
      </c>
      <c r="G6" s="230">
        <v>2</v>
      </c>
      <c r="H6" s="230">
        <v>2</v>
      </c>
      <c r="I6" s="230">
        <v>2</v>
      </c>
      <c r="J6" s="230">
        <v>3</v>
      </c>
      <c r="K6" s="230">
        <v>2</v>
      </c>
      <c r="L6" s="230">
        <v>2</v>
      </c>
      <c r="M6" s="230">
        <v>2</v>
      </c>
      <c r="N6" s="230">
        <v>3</v>
      </c>
      <c r="O6" s="230">
        <v>2</v>
      </c>
    </row>
    <row r="7" spans="1:15" s="252" customFormat="1" ht="13.5" customHeight="1">
      <c r="B7" s="254" t="s">
        <v>320</v>
      </c>
      <c r="C7" s="254"/>
      <c r="D7" s="230">
        <v>3</v>
      </c>
      <c r="E7" s="230">
        <v>2</v>
      </c>
      <c r="F7" s="230">
        <v>4</v>
      </c>
      <c r="G7" s="230">
        <v>2</v>
      </c>
      <c r="H7" s="230">
        <v>3</v>
      </c>
      <c r="I7" s="230">
        <v>2</v>
      </c>
      <c r="J7" s="230">
        <v>3</v>
      </c>
      <c r="K7" s="230">
        <v>3</v>
      </c>
      <c r="L7" s="230">
        <v>3</v>
      </c>
      <c r="M7" s="230">
        <v>3</v>
      </c>
      <c r="N7" s="230">
        <v>3</v>
      </c>
      <c r="O7" s="230">
        <v>2</v>
      </c>
    </row>
    <row r="8" spans="1:15" s="252" customFormat="1" ht="13.5" customHeight="1">
      <c r="B8" s="253" t="s">
        <v>142</v>
      </c>
      <c r="C8" s="253"/>
      <c r="D8" s="230">
        <v>3</v>
      </c>
      <c r="E8" s="230">
        <v>2</v>
      </c>
      <c r="F8" s="230">
        <v>1</v>
      </c>
      <c r="G8" s="230">
        <v>2</v>
      </c>
      <c r="H8" s="230">
        <v>3</v>
      </c>
      <c r="I8" s="230">
        <v>3</v>
      </c>
      <c r="J8" s="230">
        <v>3</v>
      </c>
      <c r="K8" s="230">
        <v>3</v>
      </c>
      <c r="L8" s="230">
        <v>3</v>
      </c>
      <c r="M8" s="230">
        <v>2</v>
      </c>
      <c r="N8" s="230">
        <v>3</v>
      </c>
      <c r="O8" s="230">
        <v>3</v>
      </c>
    </row>
    <row r="9" spans="1:15" s="252" customFormat="1" ht="13.5" customHeight="1">
      <c r="B9" s="254" t="s">
        <v>21</v>
      </c>
      <c r="C9" s="254"/>
      <c r="D9" s="230">
        <v>2</v>
      </c>
      <c r="E9" s="230">
        <v>2</v>
      </c>
      <c r="F9" s="230">
        <v>2</v>
      </c>
      <c r="G9" s="230">
        <v>2</v>
      </c>
      <c r="H9" s="230">
        <v>1</v>
      </c>
      <c r="I9" s="230">
        <v>3</v>
      </c>
      <c r="J9" s="230">
        <v>2</v>
      </c>
      <c r="K9" s="230">
        <v>2</v>
      </c>
      <c r="L9" s="230">
        <v>2</v>
      </c>
      <c r="M9" s="230">
        <v>2</v>
      </c>
      <c r="N9" s="230">
        <v>2</v>
      </c>
      <c r="O9" s="230">
        <v>2</v>
      </c>
    </row>
    <row r="10" spans="1:15" s="252" customFormat="1" ht="13.5" customHeight="1">
      <c r="B10" s="254" t="s">
        <v>27</v>
      </c>
      <c r="C10" s="254"/>
      <c r="D10" s="230">
        <v>3</v>
      </c>
      <c r="E10" s="230">
        <v>3</v>
      </c>
      <c r="F10" s="111">
        <v>3</v>
      </c>
      <c r="G10" s="111">
        <v>3</v>
      </c>
      <c r="H10" s="111">
        <v>2</v>
      </c>
      <c r="I10" s="111">
        <v>3</v>
      </c>
      <c r="J10" s="111">
        <v>3</v>
      </c>
      <c r="K10" s="111">
        <v>3</v>
      </c>
      <c r="L10" s="111">
        <v>2</v>
      </c>
      <c r="M10" s="111">
        <v>3</v>
      </c>
      <c r="N10" s="111">
        <v>2</v>
      </c>
      <c r="O10" s="111">
        <v>3</v>
      </c>
    </row>
    <row r="11" spans="1:15" s="252" customFormat="1" ht="13.5" customHeight="1">
      <c r="B11" s="254" t="s">
        <v>29</v>
      </c>
      <c r="C11" s="254"/>
      <c r="D11" s="230">
        <v>3</v>
      </c>
      <c r="E11" s="230">
        <v>3</v>
      </c>
      <c r="F11" s="230">
        <v>3</v>
      </c>
      <c r="G11" s="230">
        <v>3</v>
      </c>
      <c r="H11" s="230">
        <v>2</v>
      </c>
      <c r="I11" s="230">
        <v>3</v>
      </c>
      <c r="J11" s="230">
        <v>3</v>
      </c>
      <c r="K11" s="230">
        <v>4</v>
      </c>
      <c r="L11" s="230">
        <v>3</v>
      </c>
      <c r="M11" s="230">
        <v>3</v>
      </c>
      <c r="N11" s="230">
        <v>3</v>
      </c>
      <c r="O11" s="230">
        <v>3</v>
      </c>
    </row>
    <row r="12" spans="1:15" s="252" customFormat="1" ht="13.5" customHeight="1">
      <c r="B12" s="253" t="s">
        <v>30</v>
      </c>
      <c r="C12" s="253"/>
      <c r="D12" s="230">
        <v>3</v>
      </c>
      <c r="E12" s="230">
        <v>2</v>
      </c>
      <c r="F12" s="230">
        <v>4</v>
      </c>
      <c r="G12" s="230">
        <v>2</v>
      </c>
      <c r="H12" s="230">
        <v>2</v>
      </c>
      <c r="I12" s="230">
        <v>2</v>
      </c>
      <c r="J12" s="230">
        <v>3</v>
      </c>
      <c r="K12" s="230">
        <v>3</v>
      </c>
      <c r="L12" s="230">
        <v>2</v>
      </c>
      <c r="M12" s="230">
        <v>2</v>
      </c>
      <c r="N12" s="230">
        <v>2</v>
      </c>
      <c r="O12" s="230">
        <v>2</v>
      </c>
    </row>
    <row r="13" spans="1:15" s="252" customFormat="1" ht="13.5" customHeight="1">
      <c r="B13" s="254" t="s">
        <v>321</v>
      </c>
      <c r="C13" s="254"/>
      <c r="D13" s="230">
        <v>3</v>
      </c>
      <c r="E13" s="230">
        <v>3</v>
      </c>
      <c r="F13" s="230">
        <v>2</v>
      </c>
      <c r="G13" s="230">
        <v>3</v>
      </c>
      <c r="H13" s="230">
        <v>2</v>
      </c>
      <c r="I13" s="230">
        <v>2</v>
      </c>
      <c r="J13" s="230">
        <v>2</v>
      </c>
      <c r="K13" s="230">
        <v>3</v>
      </c>
      <c r="L13" s="230">
        <v>3</v>
      </c>
      <c r="M13" s="230">
        <v>3</v>
      </c>
      <c r="N13" s="230">
        <v>3</v>
      </c>
      <c r="O13" s="230">
        <v>2</v>
      </c>
    </row>
    <row r="14" spans="1:15" s="252" customFormat="1" ht="13.5" customHeight="1">
      <c r="B14" s="254" t="s">
        <v>34</v>
      </c>
      <c r="C14" s="254"/>
      <c r="D14" s="230">
        <v>3</v>
      </c>
      <c r="E14" s="230">
        <v>3</v>
      </c>
      <c r="F14" s="230">
        <v>3</v>
      </c>
      <c r="G14" s="230">
        <v>2</v>
      </c>
      <c r="H14" s="230">
        <v>3</v>
      </c>
      <c r="I14" s="230">
        <v>3</v>
      </c>
      <c r="J14" s="230">
        <v>2</v>
      </c>
      <c r="K14" s="230">
        <v>3</v>
      </c>
      <c r="L14" s="230">
        <v>3</v>
      </c>
      <c r="M14" s="230">
        <v>3</v>
      </c>
      <c r="N14" s="230">
        <v>3</v>
      </c>
      <c r="O14" s="230">
        <v>3</v>
      </c>
    </row>
    <row r="15" spans="1:15" s="252" customFormat="1" ht="13.5" customHeight="1">
      <c r="B15" s="253" t="s">
        <v>35</v>
      </c>
      <c r="C15" s="253"/>
      <c r="D15" s="230">
        <v>2</v>
      </c>
      <c r="E15" s="230">
        <v>2</v>
      </c>
      <c r="F15" s="230">
        <v>3</v>
      </c>
      <c r="G15" s="230">
        <v>2</v>
      </c>
      <c r="H15" s="230">
        <v>3</v>
      </c>
      <c r="I15" s="230">
        <v>2</v>
      </c>
      <c r="J15" s="230">
        <v>2</v>
      </c>
      <c r="K15" s="230">
        <v>2</v>
      </c>
      <c r="L15" s="230">
        <v>2</v>
      </c>
      <c r="M15" s="230">
        <v>2</v>
      </c>
      <c r="N15" s="230">
        <v>3</v>
      </c>
      <c r="O15" s="230">
        <v>2</v>
      </c>
    </row>
    <row r="16" spans="1:15" s="252" customFormat="1" ht="13.5" customHeight="1">
      <c r="B16" s="253" t="s">
        <v>37</v>
      </c>
      <c r="C16" s="253"/>
      <c r="D16" s="230">
        <v>3</v>
      </c>
      <c r="E16" s="230">
        <v>3</v>
      </c>
      <c r="F16" s="230">
        <v>4</v>
      </c>
      <c r="G16" s="230">
        <v>3</v>
      </c>
      <c r="H16" s="230">
        <v>3</v>
      </c>
      <c r="I16" s="230">
        <v>3</v>
      </c>
      <c r="J16" s="230">
        <v>3</v>
      </c>
      <c r="K16" s="230">
        <v>3</v>
      </c>
      <c r="L16" s="230">
        <v>3</v>
      </c>
      <c r="M16" s="230">
        <v>3</v>
      </c>
      <c r="N16" s="230">
        <v>3</v>
      </c>
      <c r="O16" s="230">
        <v>3</v>
      </c>
    </row>
    <row r="17" spans="2:15" s="252" customFormat="1" ht="13.5" customHeight="1">
      <c r="B17" s="254" t="s">
        <v>38</v>
      </c>
      <c r="C17" s="254"/>
      <c r="D17" s="230">
        <v>2</v>
      </c>
      <c r="E17" s="230">
        <v>2</v>
      </c>
      <c r="F17" s="111">
        <v>3</v>
      </c>
      <c r="G17" s="111">
        <v>2</v>
      </c>
      <c r="H17" s="111">
        <v>2</v>
      </c>
      <c r="I17" s="111">
        <v>1</v>
      </c>
      <c r="J17" s="111">
        <v>2</v>
      </c>
      <c r="K17" s="111">
        <v>2</v>
      </c>
      <c r="L17" s="111">
        <v>2</v>
      </c>
      <c r="M17" s="111">
        <v>1</v>
      </c>
      <c r="N17" s="111">
        <v>3</v>
      </c>
      <c r="O17" s="111">
        <v>2</v>
      </c>
    </row>
    <row r="18" spans="2:15" s="252" customFormat="1" ht="13.5" customHeight="1">
      <c r="B18" s="254" t="s">
        <v>322</v>
      </c>
      <c r="C18" s="254"/>
      <c r="D18" s="230">
        <v>2</v>
      </c>
      <c r="E18" s="230">
        <v>2</v>
      </c>
      <c r="F18" s="230">
        <v>3</v>
      </c>
      <c r="G18" s="230">
        <v>2</v>
      </c>
      <c r="H18" s="230">
        <v>1</v>
      </c>
      <c r="I18" s="230">
        <v>2</v>
      </c>
      <c r="J18" s="230">
        <v>2</v>
      </c>
      <c r="K18" s="230">
        <v>3</v>
      </c>
      <c r="L18" s="230">
        <v>2</v>
      </c>
      <c r="M18" s="230">
        <v>2</v>
      </c>
      <c r="N18" s="230">
        <v>3</v>
      </c>
      <c r="O18" s="230">
        <v>2</v>
      </c>
    </row>
    <row r="19" spans="2:15" s="252" customFormat="1" ht="13.5" customHeight="1">
      <c r="B19" s="254" t="s">
        <v>323</v>
      </c>
      <c r="C19" s="254"/>
      <c r="D19" s="230">
        <v>2</v>
      </c>
      <c r="E19" s="230">
        <v>1</v>
      </c>
      <c r="F19" s="230">
        <v>2</v>
      </c>
      <c r="G19" s="230">
        <v>2</v>
      </c>
      <c r="H19" s="230">
        <v>2</v>
      </c>
      <c r="I19" s="230">
        <v>1</v>
      </c>
      <c r="J19" s="230">
        <v>3</v>
      </c>
      <c r="K19" s="230">
        <v>2</v>
      </c>
      <c r="L19" s="230">
        <v>1</v>
      </c>
      <c r="M19" s="230">
        <v>1</v>
      </c>
      <c r="N19" s="230">
        <v>1</v>
      </c>
      <c r="O19" s="230">
        <v>2</v>
      </c>
    </row>
    <row r="20" spans="2:15" s="252" customFormat="1" ht="13.5" customHeight="1">
      <c r="B20" s="254" t="s">
        <v>41</v>
      </c>
      <c r="C20" s="254"/>
      <c r="D20" s="230">
        <v>2</v>
      </c>
      <c r="E20" s="230">
        <v>1</v>
      </c>
      <c r="F20" s="230">
        <v>2</v>
      </c>
      <c r="G20" s="230">
        <v>2</v>
      </c>
      <c r="H20" s="230">
        <v>2</v>
      </c>
      <c r="I20" s="230">
        <v>1</v>
      </c>
      <c r="J20" s="230">
        <v>2</v>
      </c>
      <c r="K20" s="230">
        <v>2</v>
      </c>
      <c r="L20" s="230">
        <v>1</v>
      </c>
      <c r="M20" s="230">
        <v>1</v>
      </c>
      <c r="N20" s="230">
        <v>2</v>
      </c>
      <c r="O20" s="230">
        <v>2</v>
      </c>
    </row>
    <row r="21" spans="2:15" s="252" customFormat="1" ht="13.5" customHeight="1">
      <c r="B21" s="254" t="s">
        <v>360</v>
      </c>
      <c r="C21" s="254"/>
      <c r="D21" s="230">
        <v>2</v>
      </c>
      <c r="E21" s="230">
        <v>2</v>
      </c>
      <c r="F21" s="230">
        <v>3</v>
      </c>
      <c r="G21" s="230">
        <v>2</v>
      </c>
      <c r="H21" s="230">
        <v>2</v>
      </c>
      <c r="I21" s="230">
        <v>1</v>
      </c>
      <c r="J21" s="230">
        <v>1</v>
      </c>
      <c r="K21" s="230">
        <v>2</v>
      </c>
      <c r="L21" s="230">
        <v>2</v>
      </c>
      <c r="M21" s="230">
        <v>2</v>
      </c>
      <c r="N21" s="230">
        <v>3</v>
      </c>
      <c r="O21" s="230">
        <v>2</v>
      </c>
    </row>
    <row r="22" spans="2:15" s="252" customFormat="1" ht="13.5" customHeight="1">
      <c r="B22" s="254" t="s">
        <v>43</v>
      </c>
      <c r="C22" s="254"/>
      <c r="D22" s="230">
        <v>2</v>
      </c>
      <c r="E22" s="230">
        <v>1</v>
      </c>
      <c r="F22" s="230">
        <v>3</v>
      </c>
      <c r="G22" s="230">
        <v>2</v>
      </c>
      <c r="H22" s="230">
        <v>1</v>
      </c>
      <c r="I22" s="230">
        <v>1</v>
      </c>
      <c r="J22" s="230">
        <v>2</v>
      </c>
      <c r="K22" s="230">
        <v>2</v>
      </c>
      <c r="L22" s="230">
        <v>2</v>
      </c>
      <c r="M22" s="230">
        <v>1</v>
      </c>
      <c r="N22" s="230">
        <v>2</v>
      </c>
      <c r="O22" s="230">
        <v>2</v>
      </c>
    </row>
    <row r="23" spans="2:15" s="252" customFormat="1" ht="13.5" customHeight="1">
      <c r="B23" s="254" t="s">
        <v>46</v>
      </c>
      <c r="C23" s="254"/>
      <c r="D23" s="230">
        <v>3</v>
      </c>
      <c r="E23" s="230">
        <v>3</v>
      </c>
      <c r="F23" s="230">
        <v>3</v>
      </c>
      <c r="G23" s="230">
        <v>3</v>
      </c>
      <c r="H23" s="230">
        <v>3</v>
      </c>
      <c r="I23" s="230">
        <v>3</v>
      </c>
      <c r="J23" s="230">
        <v>3</v>
      </c>
      <c r="K23" s="230">
        <v>3</v>
      </c>
      <c r="L23" s="230">
        <v>3</v>
      </c>
      <c r="M23" s="230">
        <v>3</v>
      </c>
      <c r="N23" s="230">
        <v>3</v>
      </c>
      <c r="O23" s="230">
        <v>3</v>
      </c>
    </row>
    <row r="24" spans="2:15" s="252" customFormat="1" ht="13.5" customHeight="1">
      <c r="B24" s="254" t="s">
        <v>47</v>
      </c>
      <c r="C24" s="254"/>
      <c r="D24" s="230">
        <v>3</v>
      </c>
      <c r="E24" s="230">
        <v>3</v>
      </c>
      <c r="F24" s="230">
        <v>4</v>
      </c>
      <c r="G24" s="230">
        <v>3</v>
      </c>
      <c r="H24" s="230">
        <v>3</v>
      </c>
      <c r="I24" s="230">
        <v>3</v>
      </c>
      <c r="J24" s="230">
        <v>4</v>
      </c>
      <c r="K24" s="230">
        <v>3</v>
      </c>
      <c r="L24" s="230">
        <v>3</v>
      </c>
      <c r="M24" s="230">
        <v>3</v>
      </c>
      <c r="N24" s="230">
        <v>3</v>
      </c>
      <c r="O24" s="230">
        <v>2</v>
      </c>
    </row>
    <row r="25" spans="2:15" s="252" customFormat="1" ht="13.5" customHeight="1">
      <c r="B25" s="254" t="s">
        <v>50</v>
      </c>
      <c r="C25" s="254"/>
      <c r="D25" s="230">
        <v>2</v>
      </c>
      <c r="E25" s="230">
        <v>1</v>
      </c>
      <c r="F25" s="230">
        <v>2</v>
      </c>
      <c r="G25" s="230">
        <v>1</v>
      </c>
      <c r="H25" s="230">
        <v>2</v>
      </c>
      <c r="I25" s="230">
        <v>2</v>
      </c>
      <c r="J25" s="230">
        <v>2</v>
      </c>
      <c r="K25" s="230">
        <v>2</v>
      </c>
      <c r="L25" s="230">
        <v>1</v>
      </c>
      <c r="M25" s="230">
        <v>1</v>
      </c>
      <c r="N25" s="230">
        <v>1</v>
      </c>
      <c r="O25" s="230">
        <v>2</v>
      </c>
    </row>
    <row r="26" spans="2:15" s="252" customFormat="1" ht="13.5" customHeight="1">
      <c r="B26" s="254" t="s">
        <v>51</v>
      </c>
      <c r="C26" s="254"/>
      <c r="D26" s="230">
        <v>2</v>
      </c>
      <c r="E26" s="230">
        <v>1</v>
      </c>
      <c r="F26" s="230">
        <v>1</v>
      </c>
      <c r="G26" s="230">
        <v>2</v>
      </c>
      <c r="H26" s="230">
        <v>2</v>
      </c>
      <c r="I26" s="230">
        <v>2</v>
      </c>
      <c r="J26" s="230">
        <v>2</v>
      </c>
      <c r="K26" s="230">
        <v>2</v>
      </c>
      <c r="L26" s="230">
        <v>1</v>
      </c>
      <c r="M26" s="230">
        <v>1</v>
      </c>
      <c r="N26" s="230">
        <v>2</v>
      </c>
      <c r="O26" s="230">
        <v>1</v>
      </c>
    </row>
    <row r="27" spans="2:15" s="252" customFormat="1" ht="13.5" customHeight="1">
      <c r="B27" s="254" t="s">
        <v>52</v>
      </c>
      <c r="C27" s="254"/>
      <c r="D27" s="230">
        <v>2</v>
      </c>
      <c r="E27" s="230">
        <v>1</v>
      </c>
      <c r="F27" s="111">
        <v>2</v>
      </c>
      <c r="G27" s="111">
        <v>2</v>
      </c>
      <c r="H27" s="111">
        <v>2</v>
      </c>
      <c r="I27" s="111">
        <v>2</v>
      </c>
      <c r="J27" s="111">
        <v>2</v>
      </c>
      <c r="K27" s="111">
        <v>2</v>
      </c>
      <c r="L27" s="111">
        <v>1</v>
      </c>
      <c r="M27" s="111">
        <v>1</v>
      </c>
      <c r="N27" s="111">
        <v>1</v>
      </c>
      <c r="O27" s="111">
        <v>2</v>
      </c>
    </row>
    <row r="28" spans="2:15" s="252" customFormat="1" ht="13.5" customHeight="1">
      <c r="B28" s="254" t="s">
        <v>53</v>
      </c>
      <c r="C28" s="254"/>
      <c r="D28" s="230">
        <v>3</v>
      </c>
      <c r="E28" s="230">
        <v>2</v>
      </c>
      <c r="F28" s="230">
        <v>3</v>
      </c>
      <c r="G28" s="230">
        <v>3</v>
      </c>
      <c r="H28" s="230">
        <v>2</v>
      </c>
      <c r="I28" s="230">
        <v>3</v>
      </c>
      <c r="J28" s="230">
        <v>2</v>
      </c>
      <c r="K28" s="230">
        <v>3</v>
      </c>
      <c r="L28" s="230">
        <v>3</v>
      </c>
      <c r="M28" s="230">
        <v>3</v>
      </c>
      <c r="N28" s="230">
        <v>3</v>
      </c>
      <c r="O28" s="230">
        <v>2</v>
      </c>
    </row>
    <row r="29" spans="2:15" s="252" customFormat="1" ht="13.5" customHeight="1">
      <c r="B29" s="254" t="s">
        <v>56</v>
      </c>
      <c r="C29" s="254"/>
      <c r="D29" s="230">
        <v>3</v>
      </c>
      <c r="E29" s="230">
        <v>3</v>
      </c>
      <c r="F29" s="111">
        <v>3</v>
      </c>
      <c r="G29" s="111">
        <v>3</v>
      </c>
      <c r="H29" s="111">
        <v>2</v>
      </c>
      <c r="I29" s="111">
        <v>3</v>
      </c>
      <c r="J29" s="111">
        <v>3</v>
      </c>
      <c r="K29" s="111">
        <v>3</v>
      </c>
      <c r="L29" s="111">
        <v>3</v>
      </c>
      <c r="M29" s="111">
        <v>3</v>
      </c>
      <c r="N29" s="111">
        <v>3</v>
      </c>
      <c r="O29" s="111">
        <v>3</v>
      </c>
    </row>
    <row r="30" spans="2:15" s="252" customFormat="1" ht="13.5" customHeight="1">
      <c r="B30" s="254" t="s">
        <v>283</v>
      </c>
      <c r="C30" s="254"/>
      <c r="D30" s="230">
        <v>3</v>
      </c>
      <c r="E30" s="230">
        <v>3</v>
      </c>
      <c r="F30" s="111">
        <v>3</v>
      </c>
      <c r="G30" s="111">
        <v>3</v>
      </c>
      <c r="H30" s="111">
        <v>2</v>
      </c>
      <c r="I30" s="111">
        <v>3</v>
      </c>
      <c r="J30" s="111">
        <v>2</v>
      </c>
      <c r="K30" s="111">
        <v>3</v>
      </c>
      <c r="L30" s="111">
        <v>3</v>
      </c>
      <c r="M30" s="111">
        <v>3</v>
      </c>
      <c r="N30" s="111">
        <v>3</v>
      </c>
      <c r="O30" s="111">
        <v>3</v>
      </c>
    </row>
    <row r="31" spans="2:15" s="252" customFormat="1" ht="13.5" customHeight="1">
      <c r="B31" s="254" t="s">
        <v>324</v>
      </c>
      <c r="C31" s="254"/>
      <c r="D31" s="230">
        <v>2</v>
      </c>
      <c r="E31" s="230">
        <v>2</v>
      </c>
      <c r="F31" s="230">
        <v>2</v>
      </c>
      <c r="G31" s="230">
        <v>2</v>
      </c>
      <c r="H31" s="230">
        <v>3</v>
      </c>
      <c r="I31" s="230">
        <v>2</v>
      </c>
      <c r="J31" s="230">
        <v>1</v>
      </c>
      <c r="K31" s="230">
        <v>2</v>
      </c>
      <c r="L31" s="230">
        <v>2</v>
      </c>
      <c r="M31" s="230">
        <v>2</v>
      </c>
      <c r="N31" s="230">
        <v>2</v>
      </c>
      <c r="O31" s="230">
        <v>2</v>
      </c>
    </row>
    <row r="32" spans="2:15" s="252" customFormat="1" ht="13.5" customHeight="1">
      <c r="B32" s="254" t="s">
        <v>325</v>
      </c>
      <c r="C32" s="254"/>
      <c r="D32" s="230">
        <v>2</v>
      </c>
      <c r="E32" s="230">
        <v>2</v>
      </c>
      <c r="F32" s="230">
        <v>1</v>
      </c>
      <c r="G32" s="230">
        <v>2</v>
      </c>
      <c r="H32" s="230">
        <v>3</v>
      </c>
      <c r="I32" s="230">
        <v>2</v>
      </c>
      <c r="J32" s="230">
        <v>3</v>
      </c>
      <c r="K32" s="230">
        <v>3</v>
      </c>
      <c r="L32" s="230">
        <v>2</v>
      </c>
      <c r="M32" s="230">
        <v>2</v>
      </c>
      <c r="N32" s="230">
        <v>3</v>
      </c>
      <c r="O32" s="230">
        <v>2</v>
      </c>
    </row>
    <row r="33" spans="2:17" s="255" customFormat="1" ht="13.5" customHeight="1">
      <c r="B33" s="253" t="s">
        <v>73</v>
      </c>
      <c r="C33" s="253"/>
      <c r="D33" s="230">
        <v>2</v>
      </c>
      <c r="E33" s="230">
        <v>2</v>
      </c>
      <c r="F33" s="230">
        <v>1</v>
      </c>
      <c r="G33" s="230">
        <v>2</v>
      </c>
      <c r="H33" s="230">
        <v>2</v>
      </c>
      <c r="I33" s="230">
        <v>1</v>
      </c>
      <c r="J33" s="230">
        <v>2</v>
      </c>
      <c r="K33" s="230">
        <v>2</v>
      </c>
      <c r="L33" s="230">
        <v>2</v>
      </c>
      <c r="M33" s="230">
        <v>1</v>
      </c>
      <c r="N33" s="230">
        <v>2</v>
      </c>
      <c r="O33" s="230">
        <v>2</v>
      </c>
    </row>
    <row r="34" spans="2:17" s="255" customFormat="1" ht="13.5" customHeight="1">
      <c r="B34" s="254" t="s">
        <v>326</v>
      </c>
      <c r="C34" s="254"/>
      <c r="D34" s="230">
        <v>3</v>
      </c>
      <c r="E34" s="230">
        <v>3</v>
      </c>
      <c r="F34" s="230">
        <v>3</v>
      </c>
      <c r="G34" s="230">
        <v>3</v>
      </c>
      <c r="H34" s="230">
        <v>2</v>
      </c>
      <c r="I34" s="230">
        <v>2</v>
      </c>
      <c r="J34" s="230">
        <v>3</v>
      </c>
      <c r="K34" s="230">
        <v>3</v>
      </c>
      <c r="L34" s="230">
        <v>3</v>
      </c>
      <c r="M34" s="230">
        <v>3</v>
      </c>
      <c r="N34" s="230">
        <v>3</v>
      </c>
      <c r="O34" s="230">
        <v>3</v>
      </c>
    </row>
    <row r="35" spans="2:17" s="255" customFormat="1" ht="13.5" customHeight="1">
      <c r="B35" s="254" t="s">
        <v>78</v>
      </c>
      <c r="C35" s="254"/>
      <c r="D35" s="230">
        <v>3</v>
      </c>
      <c r="E35" s="230">
        <v>3</v>
      </c>
      <c r="F35" s="230">
        <v>3</v>
      </c>
      <c r="G35" s="230">
        <v>3</v>
      </c>
      <c r="H35" s="230">
        <v>3</v>
      </c>
      <c r="I35" s="230">
        <v>3</v>
      </c>
      <c r="J35" s="230">
        <v>1</v>
      </c>
      <c r="K35" s="230">
        <v>3</v>
      </c>
      <c r="L35" s="230">
        <v>3</v>
      </c>
      <c r="M35" s="230">
        <v>3</v>
      </c>
      <c r="N35" s="230">
        <v>3</v>
      </c>
      <c r="O35" s="230">
        <v>3</v>
      </c>
    </row>
    <row r="36" spans="2:17" s="255" customFormat="1" ht="13.5" customHeight="1">
      <c r="B36" s="254" t="s">
        <v>327</v>
      </c>
      <c r="C36" s="254"/>
      <c r="D36" s="230">
        <v>3</v>
      </c>
      <c r="E36" s="230">
        <v>3</v>
      </c>
      <c r="F36" s="230">
        <v>3</v>
      </c>
      <c r="G36" s="230">
        <v>2</v>
      </c>
      <c r="H36" s="230">
        <v>3</v>
      </c>
      <c r="I36" s="230">
        <v>3</v>
      </c>
      <c r="J36" s="230">
        <v>3</v>
      </c>
      <c r="K36" s="230">
        <v>3</v>
      </c>
      <c r="L36" s="230">
        <v>3</v>
      </c>
      <c r="M36" s="230">
        <v>2</v>
      </c>
      <c r="N36" s="230">
        <v>3</v>
      </c>
      <c r="O36" s="230">
        <v>2</v>
      </c>
    </row>
    <row r="37" spans="2:17" s="255" customFormat="1" ht="13.5" customHeight="1">
      <c r="B37" s="254" t="s">
        <v>82</v>
      </c>
      <c r="C37" s="254"/>
      <c r="D37" s="230">
        <v>3</v>
      </c>
      <c r="E37" s="230">
        <v>3</v>
      </c>
      <c r="F37" s="230">
        <v>4</v>
      </c>
      <c r="G37" s="230">
        <v>2</v>
      </c>
      <c r="H37" s="230">
        <v>2</v>
      </c>
      <c r="I37" s="230">
        <v>3</v>
      </c>
      <c r="J37" s="230">
        <v>4</v>
      </c>
      <c r="K37" s="230">
        <v>3</v>
      </c>
      <c r="L37" s="230">
        <v>3</v>
      </c>
      <c r="M37" s="230">
        <v>3</v>
      </c>
      <c r="N37" s="230">
        <v>3</v>
      </c>
      <c r="O37" s="230">
        <v>3</v>
      </c>
    </row>
    <row r="38" spans="2:17" s="255" customFormat="1" ht="13.5" customHeight="1">
      <c r="B38" s="253" t="s">
        <v>88</v>
      </c>
      <c r="C38" s="253"/>
      <c r="D38" s="230">
        <v>3</v>
      </c>
      <c r="E38" s="230">
        <v>3</v>
      </c>
      <c r="F38" s="230">
        <v>3</v>
      </c>
      <c r="G38" s="230">
        <v>3</v>
      </c>
      <c r="H38" s="230">
        <v>3</v>
      </c>
      <c r="I38" s="230">
        <v>2</v>
      </c>
      <c r="J38" s="230">
        <v>4</v>
      </c>
      <c r="K38" s="230">
        <v>3</v>
      </c>
      <c r="L38" s="230">
        <v>3</v>
      </c>
      <c r="M38" s="230">
        <v>3</v>
      </c>
      <c r="N38" s="230">
        <v>3</v>
      </c>
      <c r="O38" s="230">
        <v>3</v>
      </c>
    </row>
    <row r="39" spans="2:17" s="255" customFormat="1" ht="13.5" customHeight="1">
      <c r="B39" s="254" t="s">
        <v>90</v>
      </c>
      <c r="C39" s="254"/>
      <c r="D39" s="230">
        <v>2</v>
      </c>
      <c r="E39" s="230">
        <v>2</v>
      </c>
      <c r="F39" s="230">
        <v>2</v>
      </c>
      <c r="G39" s="230">
        <v>2</v>
      </c>
      <c r="H39" s="230">
        <v>2</v>
      </c>
      <c r="I39" s="230">
        <v>2</v>
      </c>
      <c r="J39" s="230">
        <v>3</v>
      </c>
      <c r="K39" s="230">
        <v>2</v>
      </c>
      <c r="L39" s="230">
        <v>2</v>
      </c>
      <c r="M39" s="230">
        <v>2</v>
      </c>
      <c r="N39" s="230">
        <v>2</v>
      </c>
      <c r="O39" s="230">
        <v>2</v>
      </c>
    </row>
    <row r="40" spans="2:17" s="255" customFormat="1" ht="13.5" customHeight="1">
      <c r="B40" s="253" t="s">
        <v>93</v>
      </c>
      <c r="C40" s="253"/>
      <c r="D40" s="230">
        <v>2</v>
      </c>
      <c r="E40" s="230">
        <v>2</v>
      </c>
      <c r="F40" s="230">
        <v>2</v>
      </c>
      <c r="G40" s="230">
        <v>2</v>
      </c>
      <c r="H40" s="230">
        <v>3</v>
      </c>
      <c r="I40" s="230">
        <v>1</v>
      </c>
      <c r="J40" s="230">
        <v>2</v>
      </c>
      <c r="K40" s="230">
        <v>2</v>
      </c>
      <c r="L40" s="230">
        <v>2</v>
      </c>
      <c r="M40" s="230">
        <v>2</v>
      </c>
      <c r="N40" s="230">
        <v>2</v>
      </c>
      <c r="O40" s="230">
        <v>2</v>
      </c>
    </row>
    <row r="41" spans="2:17" s="252" customFormat="1" ht="13.5" customHeight="1">
      <c r="B41" s="254" t="s">
        <v>328</v>
      </c>
      <c r="C41" s="254"/>
      <c r="D41" s="230">
        <v>2</v>
      </c>
      <c r="E41" s="230">
        <v>2</v>
      </c>
      <c r="F41" s="230">
        <v>2</v>
      </c>
      <c r="G41" s="230">
        <v>2</v>
      </c>
      <c r="H41" s="230">
        <v>2</v>
      </c>
      <c r="I41" s="230">
        <v>2</v>
      </c>
      <c r="J41" s="230">
        <v>2</v>
      </c>
      <c r="K41" s="230">
        <v>2</v>
      </c>
      <c r="L41" s="230">
        <v>2</v>
      </c>
      <c r="M41" s="230">
        <v>2</v>
      </c>
      <c r="N41" s="230">
        <v>2</v>
      </c>
      <c r="O41" s="230">
        <v>2</v>
      </c>
    </row>
    <row r="42" spans="2:17" s="252" customFormat="1" ht="13.5" customHeight="1">
      <c r="B42" s="254" t="s">
        <v>97</v>
      </c>
      <c r="C42" s="254"/>
      <c r="D42" s="230">
        <v>2</v>
      </c>
      <c r="E42" s="230">
        <v>2</v>
      </c>
      <c r="F42" s="230">
        <v>2</v>
      </c>
      <c r="G42" s="230">
        <v>2</v>
      </c>
      <c r="H42" s="230">
        <v>2</v>
      </c>
      <c r="I42" s="230">
        <v>2</v>
      </c>
      <c r="J42" s="230">
        <v>2</v>
      </c>
      <c r="K42" s="230">
        <v>2</v>
      </c>
      <c r="L42" s="230">
        <v>2</v>
      </c>
      <c r="M42" s="230">
        <v>2</v>
      </c>
      <c r="N42" s="230">
        <v>3</v>
      </c>
      <c r="O42" s="230">
        <v>2</v>
      </c>
      <c r="P42" s="256"/>
      <c r="Q42" s="256"/>
    </row>
    <row r="43" spans="2:17" s="252" customFormat="1" ht="13.5" customHeight="1">
      <c r="B43" s="254" t="s">
        <v>329</v>
      </c>
      <c r="C43" s="254"/>
      <c r="D43" s="230">
        <v>2</v>
      </c>
      <c r="E43" s="230">
        <v>2</v>
      </c>
      <c r="F43" s="230">
        <v>1</v>
      </c>
      <c r="G43" s="230">
        <v>1</v>
      </c>
      <c r="H43" s="230">
        <v>2</v>
      </c>
      <c r="I43" s="230">
        <v>3</v>
      </c>
      <c r="J43" s="230">
        <v>1</v>
      </c>
      <c r="K43" s="230">
        <v>2</v>
      </c>
      <c r="L43" s="230">
        <v>3</v>
      </c>
      <c r="M43" s="230">
        <v>2</v>
      </c>
      <c r="N43" s="230">
        <v>3</v>
      </c>
      <c r="O43" s="230">
        <v>2</v>
      </c>
      <c r="P43" s="256"/>
      <c r="Q43" s="256"/>
    </row>
    <row r="44" spans="2:17" s="252" customFormat="1" ht="13.5" customHeight="1">
      <c r="B44" s="254" t="s">
        <v>105</v>
      </c>
      <c r="C44" s="254"/>
      <c r="D44" s="230">
        <v>2</v>
      </c>
      <c r="E44" s="230">
        <v>2</v>
      </c>
      <c r="F44" s="230">
        <v>2</v>
      </c>
      <c r="G44" s="230">
        <v>2</v>
      </c>
      <c r="H44" s="230">
        <v>2</v>
      </c>
      <c r="I44" s="230">
        <v>1</v>
      </c>
      <c r="J44" s="230">
        <v>2</v>
      </c>
      <c r="K44" s="230">
        <v>2</v>
      </c>
      <c r="L44" s="230">
        <v>2</v>
      </c>
      <c r="M44" s="230">
        <v>2</v>
      </c>
      <c r="N44" s="230">
        <v>3</v>
      </c>
      <c r="O44" s="230">
        <v>2</v>
      </c>
      <c r="P44" s="256"/>
      <c r="Q44" s="256"/>
    </row>
    <row r="45" spans="2:17" s="252" customFormat="1" ht="13.5" customHeight="1">
      <c r="B45" s="253" t="s">
        <v>107</v>
      </c>
      <c r="C45" s="253"/>
      <c r="D45" s="230">
        <v>2</v>
      </c>
      <c r="E45" s="230">
        <v>2</v>
      </c>
      <c r="F45" s="230">
        <v>3</v>
      </c>
      <c r="G45" s="230">
        <v>2</v>
      </c>
      <c r="H45" s="230">
        <v>1</v>
      </c>
      <c r="I45" s="230">
        <v>2</v>
      </c>
      <c r="J45" s="230">
        <v>3</v>
      </c>
      <c r="K45" s="230">
        <v>2</v>
      </c>
      <c r="L45" s="230">
        <v>2</v>
      </c>
      <c r="M45" s="230">
        <v>2</v>
      </c>
      <c r="N45" s="230">
        <v>2</v>
      </c>
      <c r="O45" s="230">
        <v>2</v>
      </c>
      <c r="P45" s="256"/>
      <c r="Q45" s="256"/>
    </row>
    <row r="46" spans="2:17" s="252" customFormat="1" ht="13.5" customHeight="1">
      <c r="B46" s="254" t="s">
        <v>108</v>
      </c>
      <c r="C46" s="254"/>
      <c r="D46" s="230">
        <v>3</v>
      </c>
      <c r="E46" s="230">
        <v>3</v>
      </c>
      <c r="F46" s="230">
        <v>2</v>
      </c>
      <c r="G46" s="230">
        <v>3</v>
      </c>
      <c r="H46" s="230">
        <v>3</v>
      </c>
      <c r="I46" s="230">
        <v>2</v>
      </c>
      <c r="J46" s="230">
        <v>2</v>
      </c>
      <c r="K46" s="230">
        <v>3</v>
      </c>
      <c r="L46" s="230">
        <v>3</v>
      </c>
      <c r="M46" s="230">
        <v>3</v>
      </c>
      <c r="N46" s="230">
        <v>3</v>
      </c>
      <c r="O46" s="230">
        <v>1</v>
      </c>
    </row>
    <row r="47" spans="2:17" s="252" customFormat="1" ht="13.5" customHeight="1">
      <c r="B47" s="254" t="s">
        <v>330</v>
      </c>
      <c r="C47" s="254"/>
      <c r="D47" s="230">
        <v>3</v>
      </c>
      <c r="E47" s="230">
        <v>2</v>
      </c>
      <c r="F47" s="230">
        <v>4</v>
      </c>
      <c r="G47" s="230">
        <v>2</v>
      </c>
      <c r="H47" s="230">
        <v>3</v>
      </c>
      <c r="I47" s="230">
        <v>2</v>
      </c>
      <c r="J47" s="230">
        <v>2</v>
      </c>
      <c r="K47" s="230">
        <v>3</v>
      </c>
      <c r="L47" s="230">
        <v>2</v>
      </c>
      <c r="M47" s="230">
        <v>2</v>
      </c>
      <c r="N47" s="230">
        <v>3</v>
      </c>
      <c r="O47" s="230">
        <v>3</v>
      </c>
    </row>
    <row r="48" spans="2:17" s="252" customFormat="1" ht="13.5" customHeight="1">
      <c r="B48" s="254" t="s">
        <v>233</v>
      </c>
      <c r="C48" s="254"/>
      <c r="D48" s="230">
        <v>3</v>
      </c>
      <c r="E48" s="230">
        <v>2</v>
      </c>
      <c r="F48" s="111">
        <v>2</v>
      </c>
      <c r="G48" s="111">
        <v>2</v>
      </c>
      <c r="H48" s="111">
        <v>2</v>
      </c>
      <c r="I48" s="111">
        <v>2</v>
      </c>
      <c r="J48" s="111">
        <v>4</v>
      </c>
      <c r="K48" s="111">
        <v>3</v>
      </c>
      <c r="L48" s="111">
        <v>2</v>
      </c>
      <c r="M48" s="111">
        <v>2</v>
      </c>
      <c r="N48" s="111">
        <v>2</v>
      </c>
      <c r="O48" s="111">
        <v>3</v>
      </c>
    </row>
    <row r="49" spans="2:15" s="252" customFormat="1" ht="13.5" customHeight="1">
      <c r="B49" s="254" t="s">
        <v>127</v>
      </c>
      <c r="C49" s="254"/>
      <c r="D49" s="230">
        <v>2</v>
      </c>
      <c r="E49" s="230">
        <v>2</v>
      </c>
      <c r="F49" s="230">
        <v>2</v>
      </c>
      <c r="G49" s="230">
        <v>3</v>
      </c>
      <c r="H49" s="230">
        <v>2</v>
      </c>
      <c r="I49" s="230">
        <v>2</v>
      </c>
      <c r="J49" s="230">
        <v>2</v>
      </c>
      <c r="K49" s="230">
        <v>3</v>
      </c>
      <c r="L49" s="230">
        <v>2</v>
      </c>
      <c r="M49" s="230">
        <v>2</v>
      </c>
      <c r="N49" s="230">
        <v>3</v>
      </c>
      <c r="O49" s="230">
        <v>2</v>
      </c>
    </row>
    <row r="50" spans="2:15" s="252" customFormat="1" ht="13.5" customHeight="1">
      <c r="B50" s="254" t="s">
        <v>129</v>
      </c>
      <c r="C50" s="254"/>
      <c r="D50" s="230">
        <v>4</v>
      </c>
      <c r="E50" s="230">
        <v>3</v>
      </c>
      <c r="F50" s="111">
        <v>4</v>
      </c>
      <c r="G50" s="111">
        <v>4</v>
      </c>
      <c r="H50" s="111">
        <v>3</v>
      </c>
      <c r="I50" s="111">
        <v>3</v>
      </c>
      <c r="J50" s="111">
        <v>3</v>
      </c>
      <c r="K50" s="111">
        <v>3</v>
      </c>
      <c r="L50" s="111">
        <v>4</v>
      </c>
      <c r="M50" s="111">
        <v>3</v>
      </c>
      <c r="N50" s="111">
        <v>3</v>
      </c>
      <c r="O50" s="111">
        <v>3</v>
      </c>
    </row>
    <row r="51" spans="2:15" s="252" customFormat="1" ht="13.5" customHeight="1">
      <c r="B51" s="253" t="s">
        <v>131</v>
      </c>
      <c r="C51" s="253"/>
      <c r="D51" s="230">
        <v>3</v>
      </c>
      <c r="E51" s="230">
        <v>3</v>
      </c>
      <c r="F51" s="230">
        <v>3</v>
      </c>
      <c r="G51" s="230">
        <v>3</v>
      </c>
      <c r="H51" s="230">
        <v>2</v>
      </c>
      <c r="I51" s="230">
        <v>3</v>
      </c>
      <c r="J51" s="230">
        <v>2</v>
      </c>
      <c r="K51" s="230">
        <v>3</v>
      </c>
      <c r="L51" s="230">
        <v>3</v>
      </c>
      <c r="M51" s="230">
        <v>3</v>
      </c>
      <c r="N51" s="230">
        <v>3</v>
      </c>
      <c r="O51" s="230">
        <v>3</v>
      </c>
    </row>
    <row r="52" spans="2:15" s="252" customFormat="1" ht="13.5" customHeight="1">
      <c r="B52" s="254" t="s">
        <v>331</v>
      </c>
      <c r="C52" s="254"/>
      <c r="D52" s="230">
        <v>2</v>
      </c>
      <c r="E52" s="230">
        <v>2</v>
      </c>
      <c r="F52" s="230">
        <v>2</v>
      </c>
      <c r="G52" s="230">
        <v>2</v>
      </c>
      <c r="H52" s="230">
        <v>2</v>
      </c>
      <c r="I52" s="230">
        <v>2</v>
      </c>
      <c r="J52" s="230">
        <v>2</v>
      </c>
      <c r="K52" s="230">
        <v>2</v>
      </c>
      <c r="L52" s="230">
        <v>2</v>
      </c>
      <c r="M52" s="230">
        <v>2</v>
      </c>
      <c r="N52" s="230">
        <v>3</v>
      </c>
      <c r="O52" s="230">
        <v>3</v>
      </c>
    </row>
    <row r="53" spans="2:15" s="252" customFormat="1" ht="13.5" customHeight="1">
      <c r="B53" s="254" t="s">
        <v>287</v>
      </c>
      <c r="C53" s="254"/>
      <c r="D53" s="230">
        <v>2</v>
      </c>
      <c r="E53" s="230">
        <v>2</v>
      </c>
      <c r="F53" s="111">
        <v>2</v>
      </c>
      <c r="G53" s="111">
        <v>2</v>
      </c>
      <c r="H53" s="111">
        <v>1</v>
      </c>
      <c r="I53" s="111">
        <v>2</v>
      </c>
      <c r="J53" s="111">
        <v>3</v>
      </c>
      <c r="K53" s="111">
        <v>2</v>
      </c>
      <c r="L53" s="111">
        <v>2</v>
      </c>
      <c r="M53" s="111">
        <v>2</v>
      </c>
      <c r="N53" s="111">
        <v>2</v>
      </c>
      <c r="O53" s="111">
        <v>2</v>
      </c>
    </row>
    <row r="54" spans="2:15" s="252" customFormat="1" ht="13.5" customHeight="1">
      <c r="B54" s="254" t="s">
        <v>137</v>
      </c>
      <c r="C54" s="254"/>
      <c r="D54" s="230">
        <v>2</v>
      </c>
      <c r="E54" s="230">
        <v>2</v>
      </c>
      <c r="F54" s="230">
        <v>2</v>
      </c>
      <c r="G54" s="230">
        <v>2</v>
      </c>
      <c r="H54" s="230">
        <v>2</v>
      </c>
      <c r="I54" s="230">
        <v>2</v>
      </c>
      <c r="J54" s="230">
        <v>3</v>
      </c>
      <c r="K54" s="230">
        <v>2</v>
      </c>
      <c r="L54" s="230">
        <v>1</v>
      </c>
      <c r="M54" s="230">
        <v>1</v>
      </c>
      <c r="N54" s="230">
        <v>2</v>
      </c>
      <c r="O54" s="230">
        <v>3</v>
      </c>
    </row>
    <row r="55" spans="2:15" s="252" customFormat="1" ht="13.5" customHeight="1">
      <c r="B55" s="257" t="s">
        <v>139</v>
      </c>
      <c r="C55" s="257"/>
      <c r="D55" s="240">
        <v>2</v>
      </c>
      <c r="E55" s="240">
        <v>2</v>
      </c>
      <c r="F55" s="240">
        <v>2</v>
      </c>
      <c r="G55" s="240">
        <v>2</v>
      </c>
      <c r="H55" s="240">
        <v>2</v>
      </c>
      <c r="I55" s="240">
        <v>2</v>
      </c>
      <c r="J55" s="240">
        <v>2</v>
      </c>
      <c r="K55" s="240">
        <v>3</v>
      </c>
      <c r="L55" s="240">
        <v>2</v>
      </c>
      <c r="M55" s="240">
        <v>3</v>
      </c>
      <c r="N55" s="240">
        <v>3</v>
      </c>
      <c r="O55" s="240">
        <v>2</v>
      </c>
    </row>
    <row r="56" spans="2:15">
      <c r="B56" s="55"/>
      <c r="C56" s="55"/>
      <c r="D56" s="59"/>
      <c r="E56" s="59"/>
      <c r="F56" s="59"/>
      <c r="G56" s="59"/>
      <c r="H56" s="59"/>
      <c r="I56" s="59"/>
      <c r="J56" s="59"/>
      <c r="K56" s="81"/>
      <c r="L56" s="55"/>
      <c r="M56" s="55"/>
      <c r="N56" s="55"/>
      <c r="O56" s="220" t="s">
        <v>195</v>
      </c>
    </row>
    <row r="57" spans="2:15" ht="8.25" customHeight="1">
      <c r="B57" s="55"/>
      <c r="C57" s="55"/>
      <c r="D57" s="59"/>
      <c r="E57" s="59"/>
      <c r="F57" s="59"/>
      <c r="G57" s="59"/>
      <c r="H57" s="59"/>
      <c r="I57" s="59"/>
      <c r="J57" s="59"/>
      <c r="K57" s="81"/>
      <c r="L57" s="55"/>
      <c r="M57" s="55"/>
      <c r="N57" s="55"/>
      <c r="O57" s="220"/>
    </row>
    <row r="58" spans="2:15" ht="30.75" customHeight="1">
      <c r="B58" s="292" t="s">
        <v>262</v>
      </c>
      <c r="C58" s="292"/>
      <c r="D58" s="292"/>
      <c r="E58" s="292"/>
      <c r="F58" s="292"/>
      <c r="G58" s="292"/>
      <c r="H58" s="292"/>
      <c r="I58" s="292"/>
      <c r="J58" s="292"/>
      <c r="K58" s="292"/>
      <c r="L58" s="292"/>
      <c r="M58" s="292"/>
      <c r="N58" s="298"/>
      <c r="O58" s="298"/>
    </row>
    <row r="59" spans="2:15">
      <c r="B59" s="301" t="s">
        <v>197</v>
      </c>
      <c r="C59" s="301"/>
      <c r="D59" s="301"/>
      <c r="E59" s="301"/>
      <c r="F59" s="301"/>
      <c r="G59" s="301"/>
      <c r="H59" s="301"/>
      <c r="I59" s="301"/>
      <c r="J59" s="301"/>
      <c r="K59" s="301"/>
      <c r="L59" s="301"/>
      <c r="M59" s="298"/>
      <c r="N59" s="298"/>
      <c r="O59" s="298"/>
    </row>
    <row r="60" spans="2:15">
      <c r="B60" s="51" t="s">
        <v>317</v>
      </c>
    </row>
  </sheetData>
  <sheetProtection password="CB18" sheet="1" objects="1" scenarios="1"/>
  <customSheetViews>
    <customSheetView guid="{98A218E9-8338-4773-9AB5-951F737D9122}" showPageBreaks="1" showGridLines="0" fitToPage="1" showRuler="0">
      <selection activeCell="B7" sqref="B7"/>
      <pageMargins left="0.3" right="0.75" top="1" bottom="1" header="0.5" footer="0.5"/>
      <pageSetup paperSize="9" scale="84" orientation="landscape" r:id="rId1"/>
      <headerFooter alignWithMargins="0"/>
    </customSheetView>
    <customSheetView guid="{71CB04CA-8B56-4F75-A5E0-39A8792B70DD}" showGridLines="0" showRuler="0">
      <selection activeCell="G7" sqref="G7"/>
      <pageMargins left="0.75" right="0.75" top="1" bottom="1" header="0.5" footer="0.5"/>
      <headerFooter alignWithMargins="0"/>
    </customSheetView>
  </customSheetViews>
  <mergeCells count="3">
    <mergeCell ref="B2:O2"/>
    <mergeCell ref="B58:O58"/>
    <mergeCell ref="B59:O59"/>
  </mergeCells>
  <phoneticPr fontId="4" type="noConversion"/>
  <conditionalFormatting sqref="B5:C16">
    <cfRule type="cellIs" dxfId="2" priority="1" stopIfTrue="1" operator="equal">
      <formula>"'Adequate'"</formula>
    </cfRule>
  </conditionalFormatting>
  <conditionalFormatting sqref="K41:O41 K30:O32 D30:E32 D41:E41">
    <cfRule type="cellIs" dxfId="1" priority="2" stopIfTrue="1" operator="equal">
      <formula>"Good"</formula>
    </cfRule>
    <cfRule type="cellIs" dxfId="0" priority="3" stopIfTrue="1" operator="equal">
      <formula>"Adequate"</formula>
    </cfRule>
  </conditionalFormatting>
  <pageMargins left="0.28000000000000003" right="0.37" top="0.75" bottom="0.68" header="0.5" footer="0.5"/>
  <pageSetup paperSize="9" scale="91" fitToHeight="2" orientation="landscape" r:id="rId2"/>
  <headerFooter alignWithMargins="0"/>
</worksheet>
</file>

<file path=xl/worksheets/sheet11.xml><?xml version="1.0" encoding="utf-8"?>
<worksheet xmlns="http://schemas.openxmlformats.org/spreadsheetml/2006/main" xmlns:r="http://schemas.openxmlformats.org/officeDocument/2006/relationships">
  <sheetPr enableFormatConditionsCalculation="0">
    <tabColor indexed="42"/>
    <pageSetUpPr fitToPage="1"/>
  </sheetPr>
  <dimension ref="B1:Q15"/>
  <sheetViews>
    <sheetView showGridLines="0" showRowColHeaders="0" workbookViewId="0">
      <selection activeCell="C6" sqref="C6"/>
    </sheetView>
  </sheetViews>
  <sheetFormatPr defaultRowHeight="12.75"/>
  <cols>
    <col min="1" max="1" width="2.7109375" customWidth="1"/>
    <col min="2" max="2" width="25.85546875" customWidth="1"/>
    <col min="3" max="3" width="24.42578125" style="108" customWidth="1"/>
    <col min="4" max="4" width="23.140625" style="5" customWidth="1"/>
    <col min="5" max="5" width="15.5703125" customWidth="1"/>
    <col min="6" max="6" width="15" customWidth="1"/>
    <col min="7" max="7" width="19.28515625" customWidth="1"/>
  </cols>
  <sheetData>
    <row r="1" spans="2:17" ht="12" customHeight="1">
      <c r="B1" s="181"/>
    </row>
    <row r="2" spans="2:17" ht="24.75" customHeight="1">
      <c r="B2" s="284" t="s">
        <v>354</v>
      </c>
      <c r="C2" s="300"/>
      <c r="D2" s="300"/>
    </row>
    <row r="3" spans="2:17">
      <c r="B3" s="101"/>
      <c r="C3" s="102" t="s">
        <v>202</v>
      </c>
      <c r="D3" s="102" t="s">
        <v>203</v>
      </c>
      <c r="E3" s="103"/>
    </row>
    <row r="4" spans="2:17" s="3" customFormat="1" ht="13.5" customHeight="1">
      <c r="B4" s="104" t="s">
        <v>208</v>
      </c>
      <c r="C4" s="111">
        <v>152</v>
      </c>
      <c r="D4" s="111">
        <v>152</v>
      </c>
      <c r="E4" s="57"/>
      <c r="F4" s="57"/>
      <c r="G4" s="57"/>
      <c r="H4" s="57"/>
      <c r="I4" s="57"/>
      <c r="J4" s="57"/>
      <c r="K4" s="57"/>
      <c r="L4" s="57"/>
      <c r="M4" s="57"/>
      <c r="N4" s="57"/>
      <c r="O4" s="57"/>
      <c r="P4" s="57"/>
      <c r="Q4" s="105"/>
    </row>
    <row r="5" spans="2:17" ht="31.5" customHeight="1">
      <c r="B5" s="107" t="s">
        <v>209</v>
      </c>
      <c r="C5" s="115" t="s">
        <v>218</v>
      </c>
      <c r="D5" s="115">
        <v>3</v>
      </c>
    </row>
    <row r="6" spans="2:17" ht="12.75" customHeight="1">
      <c r="B6" s="106" t="s">
        <v>226</v>
      </c>
      <c r="C6" s="112"/>
      <c r="D6" s="119" t="s">
        <v>195</v>
      </c>
    </row>
    <row r="7" spans="2:17" ht="7.5" customHeight="1">
      <c r="B7" s="106"/>
      <c r="C7" s="112"/>
      <c r="D7" s="113"/>
    </row>
    <row r="8" spans="2:17" ht="24.75" customHeight="1">
      <c r="B8" s="308" t="s">
        <v>344</v>
      </c>
      <c r="C8" s="309"/>
      <c r="D8" s="309"/>
      <c r="E8" s="48"/>
      <c r="F8" s="79"/>
      <c r="G8" s="38"/>
      <c r="H8" s="38"/>
    </row>
    <row r="9" spans="2:17" ht="22.5" customHeight="1">
      <c r="B9" s="307" t="s">
        <v>343</v>
      </c>
      <c r="C9" s="300"/>
      <c r="D9" s="300"/>
      <c r="E9" s="92"/>
      <c r="F9" s="92"/>
      <c r="G9" s="92"/>
      <c r="H9" s="92"/>
    </row>
    <row r="10" spans="2:17" ht="22.5" customHeight="1">
      <c r="B10" s="310" t="s">
        <v>238</v>
      </c>
      <c r="C10" s="310"/>
      <c r="D10" s="310"/>
      <c r="E10" s="91"/>
      <c r="F10" s="91"/>
      <c r="G10" s="49"/>
      <c r="H10" s="38"/>
    </row>
    <row r="15" spans="2:17">
      <c r="B15" s="117"/>
    </row>
  </sheetData>
  <sheetProtection password="CB18" sheet="1" objects="1" scenarios="1"/>
  <mergeCells count="4">
    <mergeCell ref="B2:D2"/>
    <mergeCell ref="B8:D8"/>
    <mergeCell ref="B9:D9"/>
    <mergeCell ref="B10:D10"/>
  </mergeCells>
  <phoneticPr fontId="4"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indexed="42"/>
    <pageSetUpPr fitToPage="1"/>
  </sheetPr>
  <dimension ref="A1:K167"/>
  <sheetViews>
    <sheetView showGridLines="0" showRowColHeaders="0" zoomScaleNormal="100" workbookViewId="0">
      <selection activeCell="D10" sqref="D10"/>
    </sheetView>
  </sheetViews>
  <sheetFormatPr defaultRowHeight="12.75"/>
  <cols>
    <col min="1" max="1" width="3" customWidth="1"/>
    <col min="2" max="2" width="26.5703125" customWidth="1"/>
    <col min="4" max="4" width="16.140625" style="5" customWidth="1"/>
    <col min="5" max="5" width="5" style="5" customWidth="1"/>
    <col min="6" max="6" width="18.140625" style="5" customWidth="1"/>
    <col min="7" max="7" width="19" style="5" customWidth="1"/>
  </cols>
  <sheetData>
    <row r="1" spans="1:9" ht="18.75" customHeight="1">
      <c r="A1" s="140"/>
      <c r="B1" s="159"/>
    </row>
    <row r="2" spans="1:9" ht="36.75" customHeight="1">
      <c r="B2" s="284" t="s">
        <v>355</v>
      </c>
      <c r="C2" s="300"/>
      <c r="D2" s="300"/>
      <c r="E2" s="300"/>
      <c r="F2" s="300"/>
      <c r="G2" s="300"/>
      <c r="H2" s="37"/>
      <c r="I2" s="37"/>
    </row>
    <row r="3" spans="1:9">
      <c r="B3" s="38"/>
      <c r="C3" s="45"/>
      <c r="D3" s="61"/>
      <c r="E3" s="61"/>
      <c r="F3" s="61"/>
      <c r="G3" s="75"/>
      <c r="H3" s="38"/>
      <c r="I3" s="38"/>
    </row>
    <row r="4" spans="1:9">
      <c r="B4" s="289" t="s">
        <v>7</v>
      </c>
      <c r="C4" s="56"/>
      <c r="D4" s="116" t="s">
        <v>202</v>
      </c>
      <c r="E4" s="47"/>
      <c r="F4" s="285" t="s">
        <v>203</v>
      </c>
      <c r="G4" s="285"/>
      <c r="H4" s="38"/>
    </row>
    <row r="5" spans="1:9" s="92" customFormat="1" ht="21">
      <c r="B5" s="290"/>
      <c r="C5" s="93"/>
      <c r="D5" s="58" t="s">
        <v>201</v>
      </c>
      <c r="E5" s="58"/>
      <c r="F5" s="58" t="s">
        <v>201</v>
      </c>
      <c r="G5" s="58" t="s">
        <v>200</v>
      </c>
      <c r="H5" s="109"/>
    </row>
    <row r="6" spans="1:9" s="224" customFormat="1" ht="13.5" customHeight="1">
      <c r="B6" s="224" t="s">
        <v>227</v>
      </c>
      <c r="D6" s="258">
        <v>40164</v>
      </c>
      <c r="E6" s="259"/>
      <c r="F6" s="258">
        <v>40556</v>
      </c>
      <c r="G6" s="260" t="s">
        <v>199</v>
      </c>
      <c r="H6" s="261"/>
    </row>
    <row r="7" spans="1:9" s="224" customFormat="1" ht="13.5" customHeight="1">
      <c r="B7" s="224" t="s">
        <v>8</v>
      </c>
      <c r="D7" s="258">
        <v>40164</v>
      </c>
      <c r="E7" s="259"/>
      <c r="F7" s="258">
        <v>40513</v>
      </c>
      <c r="G7" s="260" t="s">
        <v>199</v>
      </c>
      <c r="H7" s="261"/>
    </row>
    <row r="8" spans="1:9" s="224" customFormat="1" ht="13.5" customHeight="1">
      <c r="B8" s="224" t="s">
        <v>9</v>
      </c>
      <c r="D8" s="258">
        <v>40333</v>
      </c>
      <c r="E8" s="259"/>
      <c r="F8" s="258">
        <v>40584</v>
      </c>
      <c r="G8" s="260" t="s">
        <v>199</v>
      </c>
      <c r="H8" s="261"/>
    </row>
    <row r="9" spans="1:9" s="224" customFormat="1" ht="13.5" customHeight="1">
      <c r="B9" s="224" t="s">
        <v>228</v>
      </c>
      <c r="D9" s="258">
        <v>40346</v>
      </c>
      <c r="E9" s="259"/>
      <c r="F9" s="258">
        <v>40583</v>
      </c>
      <c r="G9" s="260" t="s">
        <v>199</v>
      </c>
      <c r="H9" s="261"/>
    </row>
    <row r="10" spans="1:9" s="224" customFormat="1" ht="13.5" customHeight="1">
      <c r="B10" s="224" t="s">
        <v>10</v>
      </c>
      <c r="D10" s="262">
        <v>40758</v>
      </c>
      <c r="E10" s="262"/>
      <c r="F10" s="263">
        <v>40711</v>
      </c>
      <c r="G10" s="264" t="s">
        <v>199</v>
      </c>
    </row>
    <row r="11" spans="1:9" s="224" customFormat="1" ht="13.5" customHeight="1">
      <c r="B11" s="224" t="s">
        <v>11</v>
      </c>
      <c r="D11" s="258">
        <v>40196</v>
      </c>
      <c r="E11" s="259"/>
      <c r="F11" s="258">
        <v>40499</v>
      </c>
      <c r="G11" s="264" t="s">
        <v>199</v>
      </c>
    </row>
    <row r="12" spans="1:9" s="224" customFormat="1" ht="13.5" customHeight="1">
      <c r="B12" s="224" t="s">
        <v>268</v>
      </c>
      <c r="D12" s="258">
        <v>40156</v>
      </c>
      <c r="E12" s="259"/>
      <c r="F12" s="258">
        <v>40856</v>
      </c>
      <c r="G12" s="264" t="s">
        <v>199</v>
      </c>
    </row>
    <row r="13" spans="1:9" s="224" customFormat="1" ht="13.5" customHeight="1">
      <c r="B13" s="224" t="s">
        <v>13</v>
      </c>
      <c r="D13" s="258">
        <v>40268</v>
      </c>
      <c r="E13" s="265"/>
      <c r="F13" s="258">
        <v>40487</v>
      </c>
      <c r="G13" s="264" t="s">
        <v>199</v>
      </c>
    </row>
    <row r="14" spans="1:9" s="224" customFormat="1" ht="13.5" customHeight="1">
      <c r="B14" s="224" t="s">
        <v>14</v>
      </c>
      <c r="D14" s="263">
        <v>40073</v>
      </c>
      <c r="E14" s="263"/>
      <c r="F14" s="258">
        <v>40591</v>
      </c>
      <c r="G14" s="264" t="s">
        <v>199</v>
      </c>
    </row>
    <row r="15" spans="1:9" s="224" customFormat="1" ht="13.5" customHeight="1">
      <c r="B15" s="224" t="s">
        <v>263</v>
      </c>
      <c r="D15" s="258">
        <v>40325</v>
      </c>
      <c r="E15" s="265"/>
      <c r="F15" s="263">
        <v>40758</v>
      </c>
      <c r="G15" s="264" t="s">
        <v>199</v>
      </c>
    </row>
    <row r="16" spans="1:9" s="224" customFormat="1" ht="13.5" customHeight="1">
      <c r="B16" s="224" t="s">
        <v>269</v>
      </c>
      <c r="D16" s="258">
        <v>40339</v>
      </c>
      <c r="E16" s="265"/>
      <c r="F16" s="258">
        <v>40884</v>
      </c>
      <c r="G16" s="264" t="s">
        <v>199</v>
      </c>
    </row>
    <row r="17" spans="2:11" s="224" customFormat="1" ht="13.5" customHeight="1">
      <c r="B17" s="224" t="s">
        <v>16</v>
      </c>
      <c r="D17" s="258">
        <v>40423</v>
      </c>
      <c r="E17" s="265"/>
      <c r="F17" s="263">
        <v>40737</v>
      </c>
      <c r="G17" s="264" t="s">
        <v>199</v>
      </c>
    </row>
    <row r="18" spans="2:11" s="224" customFormat="1" ht="13.5" customHeight="1">
      <c r="B18" s="224" t="s">
        <v>17</v>
      </c>
      <c r="D18" s="258">
        <v>40073</v>
      </c>
      <c r="E18" s="259"/>
      <c r="F18" s="263">
        <v>40534</v>
      </c>
      <c r="G18" s="264" t="s">
        <v>199</v>
      </c>
    </row>
    <row r="19" spans="2:11" s="224" customFormat="1" ht="13.5" customHeight="1">
      <c r="B19" s="224" t="s">
        <v>18</v>
      </c>
      <c r="D19" s="258">
        <v>40157</v>
      </c>
      <c r="E19" s="265"/>
      <c r="F19" s="263">
        <v>40534</v>
      </c>
      <c r="G19" s="264" t="s">
        <v>199</v>
      </c>
    </row>
    <row r="20" spans="2:11" s="224" customFormat="1" ht="13.5" customHeight="1">
      <c r="B20" s="224" t="s">
        <v>340</v>
      </c>
      <c r="D20" s="258">
        <v>40395</v>
      </c>
      <c r="E20" s="265"/>
      <c r="F20" s="263">
        <v>40918</v>
      </c>
      <c r="G20" s="264" t="s">
        <v>199</v>
      </c>
    </row>
    <row r="21" spans="2:11" s="224" customFormat="1" ht="13.5" customHeight="1">
      <c r="B21" s="224" t="s">
        <v>19</v>
      </c>
      <c r="D21" s="263">
        <v>40088</v>
      </c>
      <c r="E21" s="263"/>
      <c r="F21" s="263">
        <v>40821</v>
      </c>
      <c r="G21" s="264" t="s">
        <v>199</v>
      </c>
    </row>
    <row r="22" spans="2:11" s="224" customFormat="1" ht="13.5" customHeight="1">
      <c r="B22" s="224" t="s">
        <v>20</v>
      </c>
      <c r="D22" s="258">
        <v>40018</v>
      </c>
      <c r="E22" s="265"/>
      <c r="F22" s="258">
        <v>40673</v>
      </c>
      <c r="G22" s="264" t="s">
        <v>199</v>
      </c>
    </row>
    <row r="23" spans="2:11" s="224" customFormat="1" ht="13.5" customHeight="1">
      <c r="B23" s="224" t="s">
        <v>270</v>
      </c>
      <c r="D23" s="258">
        <v>40016</v>
      </c>
      <c r="E23" s="265"/>
      <c r="F23" s="263">
        <v>40907</v>
      </c>
      <c r="G23" s="264" t="s">
        <v>199</v>
      </c>
    </row>
    <row r="24" spans="2:11" s="224" customFormat="1" ht="13.5" customHeight="1">
      <c r="B24" s="224" t="s">
        <v>22</v>
      </c>
      <c r="D24" s="258">
        <v>40339</v>
      </c>
      <c r="E24" s="265"/>
      <c r="F24" s="258">
        <v>40640</v>
      </c>
      <c r="G24" s="264" t="s">
        <v>199</v>
      </c>
    </row>
    <row r="25" spans="2:11" s="224" customFormat="1" ht="13.5" customHeight="1">
      <c r="B25" s="224" t="s">
        <v>23</v>
      </c>
      <c r="D25" s="258">
        <v>40030</v>
      </c>
      <c r="E25" s="259"/>
      <c r="F25" s="258">
        <v>40590</v>
      </c>
      <c r="G25" s="264" t="s">
        <v>199</v>
      </c>
    </row>
    <row r="26" spans="2:11" s="224" customFormat="1" ht="13.5" customHeight="1">
      <c r="B26" s="224" t="s">
        <v>24</v>
      </c>
      <c r="D26" s="258">
        <v>40030</v>
      </c>
      <c r="E26" s="259"/>
      <c r="F26" s="258">
        <v>40619</v>
      </c>
      <c r="G26" s="264" t="s">
        <v>199</v>
      </c>
    </row>
    <row r="27" spans="2:11" s="224" customFormat="1" ht="13.5" customHeight="1">
      <c r="B27" s="224" t="s">
        <v>25</v>
      </c>
      <c r="D27" s="262">
        <v>40116</v>
      </c>
      <c r="E27" s="262"/>
      <c r="F27" s="258">
        <v>40520</v>
      </c>
      <c r="G27" s="264" t="s">
        <v>199</v>
      </c>
      <c r="K27" s="266"/>
    </row>
    <row r="28" spans="2:11" s="224" customFormat="1" ht="13.5" customHeight="1">
      <c r="B28" s="224" t="s">
        <v>26</v>
      </c>
      <c r="D28" s="258">
        <v>40319</v>
      </c>
      <c r="E28" s="265"/>
      <c r="F28" s="258">
        <v>40669</v>
      </c>
      <c r="G28" s="264" t="s">
        <v>199</v>
      </c>
    </row>
    <row r="29" spans="2:11" s="224" customFormat="1" ht="13.5" customHeight="1">
      <c r="B29" s="224" t="s">
        <v>27</v>
      </c>
      <c r="D29" s="258">
        <v>40408</v>
      </c>
      <c r="E29" s="265"/>
      <c r="F29" s="258">
        <v>40673</v>
      </c>
      <c r="G29" s="264" t="s">
        <v>199</v>
      </c>
    </row>
    <row r="30" spans="2:11" s="224" customFormat="1" ht="13.5" customHeight="1">
      <c r="B30" s="224" t="s">
        <v>28</v>
      </c>
      <c r="D30" s="258">
        <v>40319</v>
      </c>
      <c r="E30" s="265"/>
      <c r="F30" s="258">
        <v>40472</v>
      </c>
      <c r="G30" s="264" t="s">
        <v>198</v>
      </c>
    </row>
    <row r="31" spans="2:11" s="224" customFormat="1" ht="13.5" customHeight="1">
      <c r="B31" s="224" t="s">
        <v>264</v>
      </c>
      <c r="D31" s="258">
        <v>40319</v>
      </c>
      <c r="E31" s="265"/>
      <c r="F31" s="263">
        <v>40779</v>
      </c>
      <c r="G31" s="264" t="s">
        <v>199</v>
      </c>
    </row>
    <row r="32" spans="2:11" s="224" customFormat="1" ht="13.5" customHeight="1">
      <c r="B32" s="224" t="s">
        <v>271</v>
      </c>
      <c r="D32" s="258">
        <v>40045</v>
      </c>
      <c r="E32" s="259"/>
      <c r="F32" s="263">
        <v>40918</v>
      </c>
      <c r="G32" s="264" t="s">
        <v>199</v>
      </c>
    </row>
    <row r="33" spans="2:7" s="224" customFormat="1" ht="13.5" customHeight="1">
      <c r="B33" s="224" t="s">
        <v>30</v>
      </c>
      <c r="D33" s="258">
        <v>40193</v>
      </c>
      <c r="E33" s="265"/>
      <c r="F33" s="258">
        <v>40556</v>
      </c>
      <c r="G33" s="264" t="s">
        <v>199</v>
      </c>
    </row>
    <row r="34" spans="2:7" s="224" customFormat="1" ht="13.5" customHeight="1">
      <c r="B34" s="224" t="s">
        <v>31</v>
      </c>
      <c r="D34" s="258">
        <v>40182</v>
      </c>
      <c r="E34" s="259"/>
      <c r="F34" s="258">
        <v>40639</v>
      </c>
      <c r="G34" s="264" t="s">
        <v>199</v>
      </c>
    </row>
    <row r="35" spans="2:7" s="224" customFormat="1" ht="13.5" customHeight="1">
      <c r="B35" s="224" t="s">
        <v>32</v>
      </c>
      <c r="D35" s="258">
        <v>40333</v>
      </c>
      <c r="E35" s="265"/>
      <c r="F35" s="258">
        <v>40618</v>
      </c>
      <c r="G35" s="264" t="s">
        <v>199</v>
      </c>
    </row>
    <row r="36" spans="2:7" s="224" customFormat="1" ht="13.5" customHeight="1">
      <c r="B36" s="224" t="s">
        <v>33</v>
      </c>
      <c r="D36" s="258">
        <v>40214</v>
      </c>
      <c r="E36" s="265"/>
      <c r="F36" s="258">
        <v>40471</v>
      </c>
      <c r="G36" s="264" t="s">
        <v>199</v>
      </c>
    </row>
    <row r="37" spans="2:7" s="224" customFormat="1" ht="13.5" customHeight="1">
      <c r="B37" s="224" t="s">
        <v>35</v>
      </c>
      <c r="D37" s="258">
        <v>40142</v>
      </c>
      <c r="E37" s="265"/>
      <c r="F37" s="258">
        <v>40485</v>
      </c>
      <c r="G37" s="264" t="s">
        <v>199</v>
      </c>
    </row>
    <row r="38" spans="2:7" s="224" customFormat="1" ht="13.5" customHeight="1">
      <c r="B38" s="224" t="s">
        <v>34</v>
      </c>
      <c r="D38" s="258">
        <v>40217</v>
      </c>
      <c r="E38" s="259"/>
      <c r="F38" s="258">
        <v>40513</v>
      </c>
      <c r="G38" s="264" t="s">
        <v>199</v>
      </c>
    </row>
    <row r="39" spans="2:7" s="224" customFormat="1" ht="13.5" customHeight="1">
      <c r="B39" s="224" t="s">
        <v>36</v>
      </c>
      <c r="D39" s="258">
        <v>40387</v>
      </c>
      <c r="E39" s="265"/>
      <c r="F39" s="263">
        <v>40738</v>
      </c>
      <c r="G39" s="264" t="s">
        <v>199</v>
      </c>
    </row>
    <row r="40" spans="2:7" s="224" customFormat="1" ht="13.5" customHeight="1">
      <c r="B40" s="224" t="s">
        <v>339</v>
      </c>
      <c r="D40" s="258">
        <v>40214</v>
      </c>
      <c r="E40" s="259"/>
      <c r="F40" s="263">
        <v>40955</v>
      </c>
      <c r="G40" s="264" t="s">
        <v>199</v>
      </c>
    </row>
    <row r="41" spans="2:7" s="224" customFormat="1" ht="13.5" customHeight="1">
      <c r="B41" s="224" t="s">
        <v>38</v>
      </c>
      <c r="D41" s="258">
        <v>40346</v>
      </c>
      <c r="E41" s="265"/>
      <c r="F41" s="258">
        <v>40673</v>
      </c>
      <c r="G41" s="264" t="s">
        <v>199</v>
      </c>
    </row>
    <row r="42" spans="2:7" s="224" customFormat="1" ht="13.5" customHeight="1">
      <c r="B42" s="224" t="s">
        <v>39</v>
      </c>
      <c r="D42" s="258">
        <v>40373</v>
      </c>
      <c r="E42" s="265"/>
      <c r="F42" s="258">
        <v>40612</v>
      </c>
      <c r="G42" s="264" t="s">
        <v>199</v>
      </c>
    </row>
    <row r="43" spans="2:7" s="224" customFormat="1" ht="13.5" customHeight="1">
      <c r="B43" s="224" t="s">
        <v>40</v>
      </c>
      <c r="D43" s="258">
        <v>40319</v>
      </c>
      <c r="E43" s="265"/>
      <c r="F43" s="258">
        <v>40611</v>
      </c>
      <c r="G43" s="264" t="s">
        <v>199</v>
      </c>
    </row>
    <row r="44" spans="2:7" s="224" customFormat="1" ht="13.5" customHeight="1">
      <c r="B44" s="224" t="s">
        <v>41</v>
      </c>
      <c r="D44" s="258">
        <v>40182</v>
      </c>
      <c r="E44" s="265"/>
      <c r="F44" s="258">
        <v>40527</v>
      </c>
      <c r="G44" s="264" t="s">
        <v>199</v>
      </c>
    </row>
    <row r="45" spans="2:7" s="224" customFormat="1" ht="13.5" customHeight="1">
      <c r="B45" s="224" t="s">
        <v>42</v>
      </c>
      <c r="D45" s="258">
        <v>40207</v>
      </c>
      <c r="E45" s="265"/>
      <c r="F45" s="258">
        <v>40493</v>
      </c>
      <c r="G45" s="264" t="s">
        <v>199</v>
      </c>
    </row>
    <row r="46" spans="2:7" s="224" customFormat="1" ht="13.5" customHeight="1">
      <c r="B46" s="224" t="s">
        <v>272</v>
      </c>
      <c r="D46" s="258">
        <v>40030</v>
      </c>
      <c r="E46" s="259"/>
      <c r="F46" s="263">
        <v>40856</v>
      </c>
      <c r="G46" s="264" t="s">
        <v>199</v>
      </c>
    </row>
    <row r="47" spans="2:7" s="224" customFormat="1" ht="13.5" customHeight="1">
      <c r="B47" s="224" t="s">
        <v>44</v>
      </c>
      <c r="D47" s="258">
        <v>40044</v>
      </c>
      <c r="E47" s="265"/>
      <c r="F47" s="258">
        <v>40632</v>
      </c>
      <c r="G47" s="264" t="s">
        <v>199</v>
      </c>
    </row>
    <row r="48" spans="2:7" s="224" customFormat="1" ht="13.5" customHeight="1">
      <c r="B48" s="224" t="s">
        <v>45</v>
      </c>
      <c r="D48" s="258">
        <v>40129</v>
      </c>
      <c r="E48" s="259"/>
      <c r="F48" s="258">
        <v>40669</v>
      </c>
      <c r="G48" s="264" t="s">
        <v>199</v>
      </c>
    </row>
    <row r="49" spans="2:7" s="224" customFormat="1" ht="13.5" customHeight="1">
      <c r="B49" s="224" t="s">
        <v>341</v>
      </c>
      <c r="D49" s="258">
        <v>40319</v>
      </c>
      <c r="E49" s="265"/>
      <c r="F49" s="263">
        <v>40947</v>
      </c>
      <c r="G49" s="264" t="s">
        <v>199</v>
      </c>
    </row>
    <row r="50" spans="2:7" s="224" customFormat="1" ht="13.5" customHeight="1">
      <c r="B50" s="224" t="s">
        <v>47</v>
      </c>
      <c r="D50" s="258">
        <v>40233</v>
      </c>
      <c r="E50" s="259"/>
      <c r="F50" s="263">
        <v>40801</v>
      </c>
      <c r="G50" s="264" t="s">
        <v>199</v>
      </c>
    </row>
    <row r="51" spans="2:7" s="224" customFormat="1" ht="13.5" customHeight="1">
      <c r="B51" s="224" t="s">
        <v>48</v>
      </c>
      <c r="D51" s="258">
        <v>40044</v>
      </c>
      <c r="E51" s="265"/>
      <c r="F51" s="258">
        <v>40654</v>
      </c>
      <c r="G51" s="264" t="s">
        <v>199</v>
      </c>
    </row>
    <row r="52" spans="2:7" s="224" customFormat="1" ht="13.5" customHeight="1">
      <c r="B52" s="224" t="s">
        <v>49</v>
      </c>
      <c r="D52" s="258">
        <v>40430</v>
      </c>
      <c r="E52" s="265"/>
      <c r="F52" s="263">
        <v>40703</v>
      </c>
      <c r="G52" s="264" t="s">
        <v>199</v>
      </c>
    </row>
    <row r="53" spans="2:7" s="224" customFormat="1" ht="13.5" customHeight="1">
      <c r="B53" s="224" t="s">
        <v>273</v>
      </c>
      <c r="D53" s="258">
        <v>40333</v>
      </c>
      <c r="E53" s="265"/>
      <c r="F53" s="263">
        <v>40918</v>
      </c>
      <c r="G53" s="264" t="s">
        <v>199</v>
      </c>
    </row>
    <row r="54" spans="2:7" s="224" customFormat="1" ht="13.5" customHeight="1">
      <c r="B54" s="224" t="s">
        <v>51</v>
      </c>
      <c r="D54" s="263">
        <v>40050</v>
      </c>
      <c r="E54" s="263"/>
      <c r="F54" s="258">
        <v>40464</v>
      </c>
      <c r="G54" s="264" t="s">
        <v>199</v>
      </c>
    </row>
    <row r="55" spans="2:7" s="224" customFormat="1" ht="13.5" customHeight="1">
      <c r="B55" s="224" t="s">
        <v>52</v>
      </c>
      <c r="D55" s="258">
        <v>40073</v>
      </c>
      <c r="E55" s="259"/>
      <c r="F55" s="258">
        <v>40514</v>
      </c>
      <c r="G55" s="264" t="s">
        <v>199</v>
      </c>
    </row>
    <row r="56" spans="2:7" s="224" customFormat="1" ht="13.5" customHeight="1">
      <c r="B56" s="224" t="s">
        <v>274</v>
      </c>
      <c r="D56" s="258">
        <v>40437</v>
      </c>
      <c r="E56" s="265"/>
      <c r="F56" s="263">
        <v>40856</v>
      </c>
      <c r="G56" s="264" t="s">
        <v>199</v>
      </c>
    </row>
    <row r="57" spans="2:7" s="224" customFormat="1" ht="13.5" customHeight="1">
      <c r="B57" s="224" t="s">
        <v>54</v>
      </c>
      <c r="D57" s="258">
        <v>40182</v>
      </c>
      <c r="E57" s="265"/>
      <c r="F57" s="258">
        <v>40527</v>
      </c>
      <c r="G57" s="264" t="s">
        <v>199</v>
      </c>
    </row>
    <row r="58" spans="2:7" s="224" customFormat="1" ht="13.5" customHeight="1">
      <c r="B58" s="224" t="s">
        <v>55</v>
      </c>
      <c r="D58" s="258">
        <v>40170</v>
      </c>
      <c r="E58" s="265"/>
      <c r="F58" s="258">
        <v>40618</v>
      </c>
      <c r="G58" s="264" t="s">
        <v>199</v>
      </c>
    </row>
    <row r="59" spans="2:7" s="224" customFormat="1" ht="13.5" customHeight="1">
      <c r="B59" s="224" t="s">
        <v>56</v>
      </c>
      <c r="D59" s="258">
        <v>40423</v>
      </c>
      <c r="E59" s="265"/>
      <c r="F59" s="263">
        <v>40724</v>
      </c>
      <c r="G59" s="264" t="s">
        <v>199</v>
      </c>
    </row>
    <row r="60" spans="2:7" s="224" customFormat="1" ht="13.5" customHeight="1">
      <c r="B60" s="224" t="s">
        <v>57</v>
      </c>
      <c r="D60" s="258">
        <v>40387</v>
      </c>
      <c r="E60" s="259"/>
      <c r="F60" s="263">
        <v>40744</v>
      </c>
      <c r="G60" s="264" t="s">
        <v>199</v>
      </c>
    </row>
    <row r="61" spans="2:7" s="224" customFormat="1" ht="13.5" customHeight="1">
      <c r="B61" s="224" t="s">
        <v>58</v>
      </c>
      <c r="D61" s="258">
        <v>40121</v>
      </c>
      <c r="E61" s="259"/>
      <c r="F61" s="258">
        <v>40710</v>
      </c>
      <c r="G61" s="264" t="s">
        <v>199</v>
      </c>
    </row>
    <row r="62" spans="2:7" s="224" customFormat="1" ht="13.5" customHeight="1">
      <c r="B62" s="224" t="s">
        <v>59</v>
      </c>
      <c r="D62" s="258">
        <v>40023</v>
      </c>
      <c r="E62" s="265"/>
      <c r="F62" s="258">
        <v>40590</v>
      </c>
      <c r="G62" s="264" t="s">
        <v>199</v>
      </c>
    </row>
    <row r="63" spans="2:7" s="224" customFormat="1" ht="13.5" customHeight="1">
      <c r="B63" s="224" t="s">
        <v>60</v>
      </c>
      <c r="D63" s="262">
        <v>40029</v>
      </c>
      <c r="E63" s="262"/>
      <c r="F63" s="263">
        <v>40738</v>
      </c>
      <c r="G63" s="264" t="s">
        <v>199</v>
      </c>
    </row>
    <row r="64" spans="2:7" s="224" customFormat="1" ht="13.5" customHeight="1">
      <c r="B64" s="224" t="s">
        <v>265</v>
      </c>
      <c r="D64" s="258">
        <v>40347</v>
      </c>
      <c r="E64" s="265"/>
      <c r="F64" s="263">
        <v>40758</v>
      </c>
      <c r="G64" s="264" t="s">
        <v>199</v>
      </c>
    </row>
    <row r="65" spans="2:7" s="224" customFormat="1" ht="13.5" customHeight="1">
      <c r="B65" s="224" t="s">
        <v>61</v>
      </c>
      <c r="D65" s="258">
        <v>40366</v>
      </c>
      <c r="E65" s="265"/>
      <c r="F65" s="263">
        <v>40737</v>
      </c>
      <c r="G65" s="264" t="s">
        <v>199</v>
      </c>
    </row>
    <row r="66" spans="2:7" s="224" customFormat="1" ht="13.5" customHeight="1">
      <c r="B66" s="224" t="s">
        <v>62</v>
      </c>
      <c r="D66" s="258">
        <v>40226</v>
      </c>
      <c r="E66" s="265"/>
      <c r="F66" s="258">
        <v>40513</v>
      </c>
      <c r="G66" s="264" t="s">
        <v>199</v>
      </c>
    </row>
    <row r="67" spans="2:7" s="224" customFormat="1" ht="13.5" customHeight="1">
      <c r="B67" s="224" t="s">
        <v>231</v>
      </c>
      <c r="D67" s="258">
        <v>40437</v>
      </c>
      <c r="E67" s="265"/>
      <c r="F67" s="263">
        <v>40724</v>
      </c>
      <c r="G67" s="264" t="s">
        <v>199</v>
      </c>
    </row>
    <row r="68" spans="2:7" s="224" customFormat="1" ht="13.5" customHeight="1">
      <c r="B68" s="224" t="s">
        <v>275</v>
      </c>
      <c r="D68" s="258">
        <v>40430</v>
      </c>
      <c r="E68" s="259"/>
      <c r="F68" s="263">
        <v>40856</v>
      </c>
      <c r="G68" s="264" t="s">
        <v>199</v>
      </c>
    </row>
    <row r="69" spans="2:7" s="224" customFormat="1" ht="13.5" customHeight="1">
      <c r="B69" s="224" t="s">
        <v>143</v>
      </c>
      <c r="D69" s="258">
        <v>40197</v>
      </c>
      <c r="E69" s="265"/>
      <c r="F69" s="258">
        <v>40492</v>
      </c>
      <c r="G69" s="264" t="s">
        <v>199</v>
      </c>
    </row>
    <row r="70" spans="2:7" s="224" customFormat="1" ht="13.5" customHeight="1">
      <c r="B70" s="224" t="s">
        <v>64</v>
      </c>
      <c r="D70" s="258">
        <v>40226</v>
      </c>
      <c r="E70" s="265"/>
      <c r="F70" s="258">
        <v>40520</v>
      </c>
      <c r="G70" s="264" t="s">
        <v>199</v>
      </c>
    </row>
    <row r="71" spans="2:7" s="224" customFormat="1" ht="13.5" customHeight="1">
      <c r="B71" s="224" t="s">
        <v>266</v>
      </c>
      <c r="D71" s="258">
        <v>40128</v>
      </c>
      <c r="E71" s="265"/>
      <c r="F71" s="263">
        <v>40766</v>
      </c>
      <c r="G71" s="264" t="s">
        <v>199</v>
      </c>
    </row>
    <row r="72" spans="2:7" s="224" customFormat="1" ht="13.5" customHeight="1">
      <c r="B72" s="224" t="s">
        <v>65</v>
      </c>
      <c r="D72" s="262">
        <v>40051</v>
      </c>
      <c r="E72" s="262"/>
      <c r="F72" s="263">
        <v>40680</v>
      </c>
      <c r="G72" s="264" t="s">
        <v>199</v>
      </c>
    </row>
    <row r="73" spans="2:7" s="224" customFormat="1" ht="13.5" customHeight="1">
      <c r="B73" s="224" t="s">
        <v>66</v>
      </c>
      <c r="D73" s="263">
        <v>40071</v>
      </c>
      <c r="E73" s="263"/>
      <c r="F73" s="258">
        <v>40471</v>
      </c>
      <c r="G73" s="264" t="s">
        <v>199</v>
      </c>
    </row>
    <row r="74" spans="2:7" s="224" customFormat="1" ht="13.5" customHeight="1">
      <c r="B74" s="224" t="s">
        <v>67</v>
      </c>
      <c r="D74" s="258">
        <v>40149</v>
      </c>
      <c r="E74" s="265"/>
      <c r="F74" s="258">
        <v>40543</v>
      </c>
      <c r="G74" s="264" t="s">
        <v>199</v>
      </c>
    </row>
    <row r="75" spans="2:7" s="224" customFormat="1" ht="13.5" customHeight="1">
      <c r="B75" s="224" t="s">
        <v>68</v>
      </c>
      <c r="D75" s="258">
        <v>40044</v>
      </c>
      <c r="E75" s="259"/>
      <c r="F75" s="258">
        <v>40590</v>
      </c>
      <c r="G75" s="264" t="s">
        <v>199</v>
      </c>
    </row>
    <row r="76" spans="2:7" s="224" customFormat="1" ht="13.5" customHeight="1">
      <c r="B76" s="224" t="s">
        <v>69</v>
      </c>
      <c r="D76" s="263">
        <v>40071</v>
      </c>
      <c r="E76" s="263"/>
      <c r="F76" s="258">
        <v>40527</v>
      </c>
      <c r="G76" s="264" t="s">
        <v>199</v>
      </c>
    </row>
    <row r="77" spans="2:7" s="224" customFormat="1" ht="13.5" customHeight="1">
      <c r="B77" s="224" t="s">
        <v>70</v>
      </c>
      <c r="D77" s="258">
        <v>40408</v>
      </c>
      <c r="E77" s="265"/>
      <c r="F77" s="263">
        <v>40730</v>
      </c>
      <c r="G77" s="264" t="s">
        <v>199</v>
      </c>
    </row>
    <row r="78" spans="2:7" s="224" customFormat="1" ht="13.5" customHeight="1">
      <c r="B78" s="224" t="s">
        <v>71</v>
      </c>
      <c r="D78" s="258">
        <v>40268</v>
      </c>
      <c r="E78" s="265"/>
      <c r="F78" s="258">
        <v>40527</v>
      </c>
      <c r="G78" s="264" t="s">
        <v>199</v>
      </c>
    </row>
    <row r="79" spans="2:7" s="224" customFormat="1" ht="13.5" customHeight="1">
      <c r="B79" s="224" t="s">
        <v>72</v>
      </c>
      <c r="D79" s="263">
        <v>40060</v>
      </c>
      <c r="E79" s="263"/>
      <c r="F79" s="258">
        <v>40597</v>
      </c>
      <c r="G79" s="264" t="s">
        <v>199</v>
      </c>
    </row>
    <row r="80" spans="2:7" s="224" customFormat="1" ht="13.5" customHeight="1">
      <c r="B80" s="224" t="s">
        <v>276</v>
      </c>
      <c r="D80" s="258">
        <v>40226</v>
      </c>
      <c r="E80" s="265"/>
      <c r="F80" s="263">
        <v>40871</v>
      </c>
      <c r="G80" s="264" t="s">
        <v>199</v>
      </c>
    </row>
    <row r="81" spans="2:7" s="224" customFormat="1" ht="13.5" customHeight="1">
      <c r="B81" s="224" t="s">
        <v>74</v>
      </c>
      <c r="D81" s="258">
        <v>40226</v>
      </c>
      <c r="E81" s="259"/>
      <c r="F81" s="263">
        <v>40534</v>
      </c>
      <c r="G81" s="264" t="s">
        <v>199</v>
      </c>
    </row>
    <row r="82" spans="2:7" s="224" customFormat="1" ht="13.5" customHeight="1">
      <c r="B82" s="224" t="s">
        <v>75</v>
      </c>
      <c r="D82" s="258">
        <v>40163</v>
      </c>
      <c r="E82" s="259"/>
      <c r="F82" s="263">
        <v>40808</v>
      </c>
      <c r="G82" s="264" t="s">
        <v>199</v>
      </c>
    </row>
    <row r="83" spans="2:7" s="224" customFormat="1" ht="13.5" customHeight="1">
      <c r="B83" s="224" t="s">
        <v>76</v>
      </c>
      <c r="D83" s="258">
        <v>40233</v>
      </c>
      <c r="E83" s="265"/>
      <c r="F83" s="258">
        <v>40597</v>
      </c>
      <c r="G83" s="264" t="s">
        <v>199</v>
      </c>
    </row>
    <row r="84" spans="2:7" s="224" customFormat="1" ht="13.5" customHeight="1">
      <c r="B84" s="224" t="s">
        <v>77</v>
      </c>
      <c r="D84" s="258">
        <v>40333</v>
      </c>
      <c r="E84" s="265"/>
      <c r="F84" s="258">
        <v>40556</v>
      </c>
      <c r="G84" s="264" t="s">
        <v>199</v>
      </c>
    </row>
    <row r="85" spans="2:7" s="224" customFormat="1" ht="13.5" customHeight="1">
      <c r="B85" s="224" t="s">
        <v>78</v>
      </c>
      <c r="D85" s="258">
        <v>40193</v>
      </c>
      <c r="E85" s="265"/>
      <c r="F85" s="258">
        <v>40464</v>
      </c>
      <c r="G85" s="264" t="s">
        <v>199</v>
      </c>
    </row>
    <row r="86" spans="2:7" s="224" customFormat="1" ht="13.5" customHeight="1">
      <c r="B86" s="224" t="s">
        <v>79</v>
      </c>
      <c r="D86" s="258">
        <v>40157</v>
      </c>
      <c r="E86" s="265"/>
      <c r="F86" s="258">
        <v>40618</v>
      </c>
      <c r="G86" s="264" t="s">
        <v>199</v>
      </c>
    </row>
    <row r="87" spans="2:7" s="224" customFormat="1" ht="13.5" customHeight="1">
      <c r="B87" s="224" t="s">
        <v>80</v>
      </c>
      <c r="D87" s="258">
        <v>40233</v>
      </c>
      <c r="E87" s="265"/>
      <c r="F87" s="258">
        <v>40535</v>
      </c>
      <c r="G87" s="265" t="s">
        <v>199</v>
      </c>
    </row>
    <row r="88" spans="2:7" s="224" customFormat="1" ht="13.5" customHeight="1">
      <c r="B88" s="224" t="s">
        <v>81</v>
      </c>
      <c r="D88" s="258">
        <v>40319</v>
      </c>
      <c r="E88" s="265"/>
      <c r="F88" s="258">
        <v>40647</v>
      </c>
      <c r="G88" s="264" t="s">
        <v>199</v>
      </c>
    </row>
    <row r="89" spans="2:7" s="224" customFormat="1" ht="13.5" customHeight="1">
      <c r="B89" s="224" t="s">
        <v>82</v>
      </c>
      <c r="D89" s="258">
        <v>40333</v>
      </c>
      <c r="E89" s="265"/>
      <c r="F89" s="258">
        <v>40669</v>
      </c>
      <c r="G89" s="264" t="s">
        <v>199</v>
      </c>
    </row>
    <row r="90" spans="2:7" s="224" customFormat="1" ht="13.5" customHeight="1">
      <c r="B90" s="224" t="s">
        <v>83</v>
      </c>
      <c r="D90" s="258">
        <v>40233</v>
      </c>
      <c r="E90" s="265"/>
      <c r="F90" s="258">
        <v>40506</v>
      </c>
      <c r="G90" s="264" t="s">
        <v>199</v>
      </c>
    </row>
    <row r="91" spans="2:7" s="224" customFormat="1" ht="13.5" customHeight="1">
      <c r="B91" s="224" t="s">
        <v>84</v>
      </c>
      <c r="D91" s="258">
        <v>40164</v>
      </c>
      <c r="E91" s="259"/>
      <c r="F91" s="258">
        <v>40520</v>
      </c>
      <c r="G91" s="264" t="s">
        <v>199</v>
      </c>
    </row>
    <row r="92" spans="2:7" s="224" customFormat="1" ht="13.5" customHeight="1">
      <c r="B92" s="224" t="s">
        <v>85</v>
      </c>
      <c r="D92" s="258">
        <v>40339</v>
      </c>
      <c r="E92" s="265"/>
      <c r="F92" s="258">
        <v>40639</v>
      </c>
      <c r="G92" s="264" t="s">
        <v>199</v>
      </c>
    </row>
    <row r="93" spans="2:7" s="224" customFormat="1" ht="13.5" customHeight="1">
      <c r="B93" s="224" t="s">
        <v>86</v>
      </c>
      <c r="D93" s="258">
        <v>40193</v>
      </c>
      <c r="E93" s="265"/>
      <c r="F93" s="258">
        <v>40465</v>
      </c>
      <c r="G93" s="264" t="s">
        <v>199</v>
      </c>
    </row>
    <row r="94" spans="2:7" s="224" customFormat="1" ht="13.5" customHeight="1">
      <c r="B94" s="224" t="s">
        <v>87</v>
      </c>
      <c r="D94" s="258">
        <v>40023</v>
      </c>
      <c r="E94" s="259"/>
      <c r="F94" s="258">
        <v>40597</v>
      </c>
      <c r="G94" s="264" t="s">
        <v>199</v>
      </c>
    </row>
    <row r="95" spans="2:7" s="224" customFormat="1" ht="13.5" customHeight="1">
      <c r="B95" s="224" t="s">
        <v>88</v>
      </c>
      <c r="D95" s="258">
        <v>40073</v>
      </c>
      <c r="E95" s="263"/>
      <c r="F95" s="258">
        <v>40500</v>
      </c>
      <c r="G95" s="264" t="s">
        <v>199</v>
      </c>
    </row>
    <row r="96" spans="2:7" s="224" customFormat="1" ht="13.5" customHeight="1">
      <c r="B96" s="224" t="s">
        <v>89</v>
      </c>
      <c r="D96" s="258">
        <v>40387</v>
      </c>
      <c r="E96" s="265"/>
      <c r="F96" s="263">
        <v>40751</v>
      </c>
      <c r="G96" s="264" t="s">
        <v>199</v>
      </c>
    </row>
    <row r="97" spans="2:7" s="224" customFormat="1" ht="13.5" customHeight="1">
      <c r="B97" s="224" t="s">
        <v>90</v>
      </c>
      <c r="D97" s="258">
        <v>40184</v>
      </c>
      <c r="E97" s="265"/>
      <c r="F97" s="263">
        <v>40801</v>
      </c>
      <c r="G97" s="264" t="s">
        <v>199</v>
      </c>
    </row>
    <row r="98" spans="2:7" s="224" customFormat="1" ht="13.5" customHeight="1">
      <c r="B98" s="224" t="s">
        <v>91</v>
      </c>
      <c r="D98" s="258">
        <v>40123</v>
      </c>
      <c r="E98" s="262"/>
      <c r="F98" s="258">
        <v>40611</v>
      </c>
      <c r="G98" s="264" t="s">
        <v>199</v>
      </c>
    </row>
    <row r="99" spans="2:7" s="224" customFormat="1" ht="13.5" customHeight="1">
      <c r="B99" s="224" t="s">
        <v>92</v>
      </c>
      <c r="D99" s="258">
        <v>40340</v>
      </c>
      <c r="E99" s="265"/>
      <c r="F99" s="258">
        <v>40584</v>
      </c>
      <c r="G99" s="264" t="s">
        <v>199</v>
      </c>
    </row>
    <row r="100" spans="2:7" s="224" customFormat="1" ht="13.5" customHeight="1">
      <c r="B100" s="224" t="s">
        <v>93</v>
      </c>
      <c r="D100" s="258">
        <v>40170</v>
      </c>
      <c r="E100" s="259"/>
      <c r="F100" s="263">
        <v>40534</v>
      </c>
      <c r="G100" s="264" t="s">
        <v>199</v>
      </c>
    </row>
    <row r="101" spans="2:7" s="224" customFormat="1" ht="13.5" customHeight="1">
      <c r="B101" s="224" t="s">
        <v>94</v>
      </c>
      <c r="D101" s="258">
        <v>40059</v>
      </c>
      <c r="E101" s="262"/>
      <c r="F101" s="258">
        <v>40605</v>
      </c>
      <c r="G101" s="264" t="s">
        <v>199</v>
      </c>
    </row>
    <row r="102" spans="2:7" s="224" customFormat="1" ht="13.5" customHeight="1">
      <c r="B102" s="224" t="s">
        <v>95</v>
      </c>
      <c r="D102" s="258">
        <v>40121</v>
      </c>
      <c r="E102" s="262"/>
      <c r="F102" s="263">
        <v>40744</v>
      </c>
      <c r="G102" s="264" t="s">
        <v>199</v>
      </c>
    </row>
    <row r="103" spans="2:7" s="224" customFormat="1" ht="13.5" customHeight="1">
      <c r="B103" s="224" t="s">
        <v>96</v>
      </c>
      <c r="D103" s="258">
        <v>40437</v>
      </c>
      <c r="E103" s="265"/>
      <c r="F103" s="263">
        <v>40744</v>
      </c>
      <c r="G103" s="264" t="s">
        <v>199</v>
      </c>
    </row>
    <row r="104" spans="2:7" s="224" customFormat="1" ht="13.5" customHeight="1">
      <c r="B104" s="224" t="s">
        <v>97</v>
      </c>
      <c r="D104" s="258">
        <v>40156</v>
      </c>
      <c r="E104" s="259"/>
      <c r="F104" s="263">
        <v>40535</v>
      </c>
      <c r="G104" s="264" t="s">
        <v>199</v>
      </c>
    </row>
    <row r="105" spans="2:7" s="224" customFormat="1" ht="13.5" customHeight="1">
      <c r="B105" s="224" t="s">
        <v>98</v>
      </c>
      <c r="D105" s="258">
        <v>40080</v>
      </c>
      <c r="E105" s="263"/>
      <c r="F105" s="258">
        <v>40499</v>
      </c>
      <c r="G105" s="264" t="s">
        <v>199</v>
      </c>
    </row>
    <row r="106" spans="2:7" s="224" customFormat="1" ht="13.5" customHeight="1">
      <c r="B106" s="224" t="s">
        <v>99</v>
      </c>
      <c r="D106" s="258">
        <v>40023</v>
      </c>
      <c r="E106" s="259"/>
      <c r="F106" s="258">
        <v>40506</v>
      </c>
      <c r="G106" s="264" t="s">
        <v>199</v>
      </c>
    </row>
    <row r="107" spans="2:7" s="224" customFormat="1" ht="13.5" customHeight="1">
      <c r="B107" s="224" t="s">
        <v>232</v>
      </c>
      <c r="D107" s="258">
        <v>40233</v>
      </c>
      <c r="E107" s="265"/>
      <c r="F107" s="258">
        <v>40520</v>
      </c>
      <c r="G107" s="264" t="s">
        <v>199</v>
      </c>
    </row>
    <row r="108" spans="2:7" s="224" customFormat="1" ht="13.5" customHeight="1">
      <c r="B108" s="224" t="s">
        <v>144</v>
      </c>
      <c r="D108" s="258">
        <v>40170</v>
      </c>
      <c r="E108" s="265"/>
      <c r="F108" s="263">
        <v>40534</v>
      </c>
      <c r="G108" s="264" t="s">
        <v>199</v>
      </c>
    </row>
    <row r="109" spans="2:7" s="224" customFormat="1" ht="13.5" customHeight="1">
      <c r="B109" s="224" t="s">
        <v>100</v>
      </c>
      <c r="D109" s="258">
        <v>40182</v>
      </c>
      <c r="E109" s="259"/>
      <c r="F109" s="258">
        <v>40625</v>
      </c>
      <c r="G109" s="264" t="s">
        <v>199</v>
      </c>
    </row>
    <row r="110" spans="2:7" s="224" customFormat="1" ht="13.5" customHeight="1">
      <c r="B110" s="224" t="s">
        <v>101</v>
      </c>
      <c r="D110" s="262">
        <v>40060</v>
      </c>
      <c r="E110" s="262"/>
      <c r="F110" s="263">
        <v>40703</v>
      </c>
      <c r="G110" s="264" t="s">
        <v>199</v>
      </c>
    </row>
    <row r="111" spans="2:7" s="224" customFormat="1" ht="13.5" customHeight="1">
      <c r="B111" s="224" t="s">
        <v>102</v>
      </c>
      <c r="D111" s="258">
        <v>40430</v>
      </c>
      <c r="E111" s="265"/>
      <c r="F111" s="263">
        <v>40703</v>
      </c>
      <c r="G111" s="264" t="s">
        <v>199</v>
      </c>
    </row>
    <row r="112" spans="2:7" s="224" customFormat="1" ht="13.5" customHeight="1">
      <c r="B112" s="224" t="s">
        <v>103</v>
      </c>
      <c r="D112" s="262">
        <v>40071</v>
      </c>
      <c r="E112" s="262"/>
      <c r="F112" s="258">
        <v>40604</v>
      </c>
      <c r="G112" s="264" t="s">
        <v>199</v>
      </c>
    </row>
    <row r="113" spans="2:7" s="224" customFormat="1" ht="13.5" customHeight="1">
      <c r="B113" s="224" t="s">
        <v>104</v>
      </c>
      <c r="D113" s="258">
        <v>40011</v>
      </c>
      <c r="E113" s="265"/>
      <c r="F113" s="258">
        <v>40632</v>
      </c>
      <c r="G113" s="264" t="s">
        <v>199</v>
      </c>
    </row>
    <row r="114" spans="2:7" s="224" customFormat="1" ht="13.5" customHeight="1">
      <c r="B114" s="224" t="s">
        <v>105</v>
      </c>
      <c r="D114" s="262">
        <v>40108</v>
      </c>
      <c r="E114" s="262"/>
      <c r="F114" s="258">
        <v>40499</v>
      </c>
      <c r="G114" s="264" t="s">
        <v>199</v>
      </c>
    </row>
    <row r="115" spans="2:7" s="224" customFormat="1" ht="13.5" customHeight="1">
      <c r="B115" s="224" t="s">
        <v>106</v>
      </c>
      <c r="D115" s="258">
        <v>40072</v>
      </c>
      <c r="E115" s="259"/>
      <c r="F115" s="263">
        <v>40730</v>
      </c>
      <c r="G115" s="264" t="s">
        <v>199</v>
      </c>
    </row>
    <row r="116" spans="2:7" s="224" customFormat="1" ht="13.5" customHeight="1">
      <c r="B116" s="224" t="s">
        <v>107</v>
      </c>
      <c r="D116" s="258">
        <v>40319</v>
      </c>
      <c r="E116" s="265"/>
      <c r="F116" s="263">
        <v>40821</v>
      </c>
      <c r="G116" s="264" t="s">
        <v>199</v>
      </c>
    </row>
    <row r="117" spans="2:7" s="224" customFormat="1" ht="13.5" customHeight="1">
      <c r="B117" s="224" t="s">
        <v>108</v>
      </c>
      <c r="D117" s="262">
        <v>40060</v>
      </c>
      <c r="E117" s="262"/>
      <c r="F117" s="258">
        <v>40493</v>
      </c>
      <c r="G117" s="264" t="s">
        <v>199</v>
      </c>
    </row>
    <row r="118" spans="2:7" s="224" customFormat="1" ht="13.5" customHeight="1">
      <c r="B118" s="224" t="s">
        <v>109</v>
      </c>
      <c r="D118" s="258">
        <v>40430</v>
      </c>
      <c r="E118" s="267"/>
      <c r="F118" s="263">
        <v>40681</v>
      </c>
      <c r="G118" s="264" t="s">
        <v>199</v>
      </c>
    </row>
    <row r="119" spans="2:7" s="224" customFormat="1" ht="13.5" customHeight="1">
      <c r="B119" s="224" t="s">
        <v>110</v>
      </c>
      <c r="D119" s="258">
        <v>40415</v>
      </c>
      <c r="E119" s="265"/>
      <c r="F119" s="263">
        <v>40697</v>
      </c>
      <c r="G119" s="264" t="s">
        <v>199</v>
      </c>
    </row>
    <row r="120" spans="2:7" s="224" customFormat="1" ht="13.5" customHeight="1">
      <c r="B120" s="224" t="s">
        <v>111</v>
      </c>
      <c r="D120" s="258">
        <v>40373</v>
      </c>
      <c r="E120" s="265"/>
      <c r="F120" s="263">
        <v>40711</v>
      </c>
      <c r="G120" s="264" t="s">
        <v>199</v>
      </c>
    </row>
    <row r="121" spans="2:7" s="224" customFormat="1" ht="13.5" customHeight="1">
      <c r="B121" s="224" t="s">
        <v>112</v>
      </c>
      <c r="D121" s="258">
        <v>40207</v>
      </c>
      <c r="E121" s="265"/>
      <c r="F121" s="258">
        <v>40465</v>
      </c>
      <c r="G121" s="264" t="s">
        <v>199</v>
      </c>
    </row>
    <row r="122" spans="2:7" s="224" customFormat="1" ht="13.5" customHeight="1">
      <c r="B122" s="224" t="s">
        <v>113</v>
      </c>
      <c r="D122" s="258">
        <v>40401</v>
      </c>
      <c r="E122" s="265"/>
      <c r="F122" s="263">
        <v>40697</v>
      </c>
      <c r="G122" s="264" t="s">
        <v>199</v>
      </c>
    </row>
    <row r="123" spans="2:7" s="224" customFormat="1" ht="13.5" customHeight="1">
      <c r="B123" s="224" t="s">
        <v>114</v>
      </c>
      <c r="D123" s="263">
        <v>40357</v>
      </c>
      <c r="E123" s="263"/>
      <c r="F123" s="263">
        <v>40680</v>
      </c>
      <c r="G123" s="264" t="s">
        <v>199</v>
      </c>
    </row>
    <row r="124" spans="2:7" s="224" customFormat="1" ht="13.5" customHeight="1">
      <c r="B124" s="224" t="s">
        <v>115</v>
      </c>
      <c r="D124" s="258">
        <v>40319</v>
      </c>
      <c r="E124" s="265"/>
      <c r="F124" s="258">
        <v>40604</v>
      </c>
      <c r="G124" s="264" t="s">
        <v>199</v>
      </c>
    </row>
    <row r="125" spans="2:7" s="224" customFormat="1" ht="13.5" customHeight="1">
      <c r="B125" s="224" t="s">
        <v>230</v>
      </c>
      <c r="D125" s="258">
        <v>40346</v>
      </c>
      <c r="E125" s="265"/>
      <c r="F125" s="258">
        <v>40633</v>
      </c>
      <c r="G125" s="264" t="s">
        <v>199</v>
      </c>
    </row>
    <row r="126" spans="2:7" s="224" customFormat="1" ht="13.5" customHeight="1">
      <c r="B126" s="224" t="s">
        <v>116</v>
      </c>
      <c r="D126" s="258">
        <v>40401</v>
      </c>
      <c r="E126" s="265"/>
      <c r="F126" s="263">
        <v>40751</v>
      </c>
      <c r="G126" s="264" t="s">
        <v>198</v>
      </c>
    </row>
    <row r="127" spans="2:7" s="224" customFormat="1" ht="13.5" customHeight="1">
      <c r="B127" s="224" t="s">
        <v>117</v>
      </c>
      <c r="D127" s="258">
        <v>40319</v>
      </c>
      <c r="E127" s="265"/>
      <c r="F127" s="258">
        <v>40669</v>
      </c>
      <c r="G127" s="264" t="s">
        <v>199</v>
      </c>
    </row>
    <row r="128" spans="2:7" s="224" customFormat="1" ht="13.5" customHeight="1">
      <c r="B128" s="224" t="s">
        <v>229</v>
      </c>
      <c r="D128" s="258">
        <v>40207</v>
      </c>
      <c r="E128" s="259"/>
      <c r="F128" s="263">
        <v>40703</v>
      </c>
      <c r="G128" s="264" t="s">
        <v>199</v>
      </c>
    </row>
    <row r="129" spans="2:7" s="224" customFormat="1" ht="13.5" customHeight="1">
      <c r="B129" s="224" t="s">
        <v>233</v>
      </c>
      <c r="D129" s="263">
        <v>40360</v>
      </c>
      <c r="E129" s="263"/>
      <c r="F129" s="263">
        <v>40639</v>
      </c>
      <c r="G129" s="264" t="s">
        <v>199</v>
      </c>
    </row>
    <row r="130" spans="2:7" s="224" customFormat="1" ht="13.5" customHeight="1">
      <c r="B130" s="224" t="s">
        <v>118</v>
      </c>
      <c r="D130" s="258">
        <v>40408</v>
      </c>
      <c r="E130" s="259"/>
      <c r="F130" s="263">
        <v>40766</v>
      </c>
      <c r="G130" s="264" t="s">
        <v>199</v>
      </c>
    </row>
    <row r="131" spans="2:7" s="224" customFormat="1" ht="13.5" customHeight="1">
      <c r="B131" s="224" t="s">
        <v>277</v>
      </c>
      <c r="D131" s="258">
        <v>40380</v>
      </c>
      <c r="E131" s="265"/>
      <c r="F131" s="263">
        <v>40863</v>
      </c>
      <c r="G131" s="264" t="s">
        <v>199</v>
      </c>
    </row>
    <row r="132" spans="2:7" s="224" customFormat="1" ht="13.5" customHeight="1">
      <c r="B132" s="224" t="s">
        <v>119</v>
      </c>
      <c r="D132" s="258">
        <v>40074</v>
      </c>
      <c r="E132" s="265"/>
      <c r="F132" s="263">
        <v>40794</v>
      </c>
      <c r="G132" s="264" t="s">
        <v>199</v>
      </c>
    </row>
    <row r="133" spans="2:7" s="224" customFormat="1" ht="13.5" customHeight="1">
      <c r="B133" s="224" t="s">
        <v>120</v>
      </c>
      <c r="D133" s="258">
        <v>40319</v>
      </c>
      <c r="E133" s="265"/>
      <c r="F133" s="258">
        <v>40673</v>
      </c>
      <c r="G133" s="264" t="s">
        <v>199</v>
      </c>
    </row>
    <row r="134" spans="2:7" s="224" customFormat="1" ht="13.5" customHeight="1">
      <c r="B134" s="224" t="s">
        <v>121</v>
      </c>
      <c r="D134" s="263">
        <v>40031</v>
      </c>
      <c r="E134" s="263"/>
      <c r="F134" s="258">
        <v>40618</v>
      </c>
      <c r="G134" s="264" t="s">
        <v>199</v>
      </c>
    </row>
    <row r="135" spans="2:7" s="224" customFormat="1" ht="13.5" customHeight="1">
      <c r="B135" s="224" t="s">
        <v>122</v>
      </c>
      <c r="D135" s="258">
        <v>40387</v>
      </c>
      <c r="E135" s="265"/>
      <c r="F135" s="258">
        <v>40626</v>
      </c>
      <c r="G135" s="264" t="s">
        <v>199</v>
      </c>
    </row>
    <row r="136" spans="2:7" s="224" customFormat="1" ht="13.5" customHeight="1">
      <c r="B136" s="224" t="s">
        <v>145</v>
      </c>
      <c r="D136" s="258">
        <v>40346</v>
      </c>
      <c r="E136" s="265"/>
      <c r="F136" s="258">
        <v>40669</v>
      </c>
      <c r="G136" s="264" t="s">
        <v>199</v>
      </c>
    </row>
    <row r="137" spans="2:7" s="224" customFormat="1" ht="13.5" customHeight="1">
      <c r="B137" s="224" t="s">
        <v>123</v>
      </c>
      <c r="D137" s="258">
        <v>40149</v>
      </c>
      <c r="E137" s="265"/>
      <c r="F137" s="258">
        <v>40520</v>
      </c>
      <c r="G137" s="264" t="s">
        <v>199</v>
      </c>
    </row>
    <row r="138" spans="2:7" s="224" customFormat="1" ht="13.5" customHeight="1">
      <c r="B138" s="224" t="s">
        <v>278</v>
      </c>
      <c r="D138" s="258">
        <v>40346</v>
      </c>
      <c r="E138" s="259"/>
      <c r="F138" s="263">
        <v>40856</v>
      </c>
      <c r="G138" s="264" t="s">
        <v>199</v>
      </c>
    </row>
    <row r="139" spans="2:7" s="224" customFormat="1" ht="13.5" customHeight="1">
      <c r="B139" s="224" t="s">
        <v>125</v>
      </c>
      <c r="D139" s="258">
        <v>40233</v>
      </c>
      <c r="E139" s="265"/>
      <c r="F139" s="258">
        <v>40557</v>
      </c>
      <c r="G139" s="264" t="s">
        <v>199</v>
      </c>
    </row>
    <row r="140" spans="2:7" s="224" customFormat="1" ht="13.5" customHeight="1">
      <c r="B140" s="224" t="s">
        <v>126</v>
      </c>
      <c r="D140" s="258">
        <v>40101</v>
      </c>
      <c r="E140" s="265"/>
      <c r="F140" s="263">
        <v>40681</v>
      </c>
      <c r="G140" s="264" t="s">
        <v>199</v>
      </c>
    </row>
    <row r="141" spans="2:7" s="224" customFormat="1" ht="13.5" customHeight="1">
      <c r="B141" s="224" t="s">
        <v>279</v>
      </c>
      <c r="D141" s="258">
        <v>40387</v>
      </c>
      <c r="E141" s="265"/>
      <c r="F141" s="263">
        <v>40897</v>
      </c>
      <c r="G141" s="264" t="s">
        <v>199</v>
      </c>
    </row>
    <row r="142" spans="2:7" s="224" customFormat="1" ht="13.5" customHeight="1">
      <c r="B142" s="224" t="s">
        <v>128</v>
      </c>
      <c r="D142" s="258">
        <v>40226</v>
      </c>
      <c r="E142" s="265"/>
      <c r="F142" s="258">
        <v>40543</v>
      </c>
      <c r="G142" s="264" t="s">
        <v>199</v>
      </c>
    </row>
    <row r="143" spans="2:7" s="224" customFormat="1" ht="13.5" customHeight="1">
      <c r="B143" s="224" t="s">
        <v>129</v>
      </c>
      <c r="D143" s="258">
        <v>40415</v>
      </c>
      <c r="E143" s="265"/>
      <c r="F143" s="263">
        <v>40724</v>
      </c>
      <c r="G143" s="264" t="s">
        <v>198</v>
      </c>
    </row>
    <row r="144" spans="2:7" s="224" customFormat="1" ht="13.5" customHeight="1">
      <c r="B144" s="224" t="s">
        <v>130</v>
      </c>
      <c r="D144" s="258">
        <v>40373</v>
      </c>
      <c r="E144" s="265"/>
      <c r="F144" s="263">
        <v>40731</v>
      </c>
      <c r="G144" s="264" t="s">
        <v>199</v>
      </c>
    </row>
    <row r="145" spans="2:9" s="224" customFormat="1" ht="13.5" customHeight="1">
      <c r="B145" s="224" t="s">
        <v>280</v>
      </c>
      <c r="D145" s="258">
        <v>40016</v>
      </c>
      <c r="E145" s="259"/>
      <c r="F145" s="263">
        <v>40885</v>
      </c>
      <c r="G145" s="264" t="s">
        <v>199</v>
      </c>
    </row>
    <row r="146" spans="2:9" s="224" customFormat="1" ht="13.5" customHeight="1">
      <c r="B146" s="224" t="s">
        <v>132</v>
      </c>
      <c r="D146" s="258">
        <v>40373</v>
      </c>
      <c r="E146" s="265"/>
      <c r="F146" s="263">
        <v>40744</v>
      </c>
      <c r="G146" s="264" t="s">
        <v>199</v>
      </c>
    </row>
    <row r="147" spans="2:9" s="224" customFormat="1" ht="13.5" customHeight="1">
      <c r="B147" s="224" t="s">
        <v>133</v>
      </c>
      <c r="D147" s="258">
        <v>40214</v>
      </c>
      <c r="E147" s="259"/>
      <c r="F147" s="258">
        <v>40527</v>
      </c>
      <c r="G147" s="264" t="s">
        <v>199</v>
      </c>
    </row>
    <row r="148" spans="2:9" s="224" customFormat="1" ht="13.5" customHeight="1">
      <c r="B148" s="224" t="s">
        <v>134</v>
      </c>
      <c r="D148" s="258">
        <v>40128</v>
      </c>
      <c r="E148" s="259"/>
      <c r="F148" s="263">
        <v>40808</v>
      </c>
      <c r="G148" s="264" t="s">
        <v>199</v>
      </c>
    </row>
    <row r="149" spans="2:9" s="224" customFormat="1" ht="13.5" customHeight="1">
      <c r="B149" s="224" t="s">
        <v>146</v>
      </c>
      <c r="D149" s="258">
        <v>40437</v>
      </c>
      <c r="E149" s="265"/>
      <c r="F149" s="263">
        <v>40751</v>
      </c>
      <c r="G149" s="264" t="s">
        <v>199</v>
      </c>
    </row>
    <row r="150" spans="2:9" s="224" customFormat="1" ht="13.5" customHeight="1">
      <c r="B150" s="224" t="s">
        <v>135</v>
      </c>
      <c r="D150" s="258">
        <v>40214</v>
      </c>
      <c r="E150" s="265"/>
      <c r="F150" s="258">
        <v>40507</v>
      </c>
      <c r="G150" s="264" t="s">
        <v>199</v>
      </c>
    </row>
    <row r="151" spans="2:9" s="224" customFormat="1" ht="13.5" customHeight="1">
      <c r="B151" s="224" t="s">
        <v>136</v>
      </c>
      <c r="D151" s="258">
        <v>40416</v>
      </c>
      <c r="E151" s="265"/>
      <c r="F151" s="263">
        <v>40751</v>
      </c>
      <c r="G151" s="264" t="s">
        <v>199</v>
      </c>
    </row>
    <row r="152" spans="2:9" s="224" customFormat="1" ht="13.5" customHeight="1">
      <c r="B152" s="224" t="s">
        <v>267</v>
      </c>
      <c r="D152" s="258">
        <v>40326</v>
      </c>
      <c r="E152" s="265"/>
      <c r="F152" s="263">
        <v>40794</v>
      </c>
      <c r="G152" s="264" t="s">
        <v>199</v>
      </c>
    </row>
    <row r="153" spans="2:9" s="224" customFormat="1" ht="13.5" customHeight="1">
      <c r="B153" s="224" t="s">
        <v>345</v>
      </c>
      <c r="D153" s="258">
        <v>40408</v>
      </c>
      <c r="E153" s="265"/>
      <c r="F153" s="263">
        <v>40969</v>
      </c>
      <c r="G153" s="264" t="s">
        <v>199</v>
      </c>
    </row>
    <row r="154" spans="2:9" s="224" customFormat="1" ht="13.5" customHeight="1">
      <c r="B154" s="224" t="s">
        <v>138</v>
      </c>
      <c r="D154" s="258">
        <v>40087</v>
      </c>
      <c r="E154" s="259"/>
      <c r="F154" s="258">
        <v>40646</v>
      </c>
      <c r="G154" s="264" t="s">
        <v>199</v>
      </c>
    </row>
    <row r="155" spans="2:9" s="224" customFormat="1" ht="13.5" customHeight="1">
      <c r="B155" s="224" t="s">
        <v>139</v>
      </c>
      <c r="D155" s="258">
        <v>40016</v>
      </c>
      <c r="E155" s="267"/>
      <c r="F155" s="258">
        <v>40464</v>
      </c>
      <c r="G155" s="264" t="s">
        <v>199</v>
      </c>
    </row>
    <row r="156" spans="2:9" s="224" customFormat="1" ht="13.5" customHeight="1">
      <c r="B156" s="231" t="s">
        <v>140</v>
      </c>
      <c r="C156" s="231"/>
      <c r="D156" s="258">
        <v>40394</v>
      </c>
      <c r="E156" s="259"/>
      <c r="F156" s="263">
        <v>40738</v>
      </c>
      <c r="G156" s="264" t="s">
        <v>199</v>
      </c>
    </row>
    <row r="157" spans="2:9" s="238" customFormat="1" ht="13.5" customHeight="1">
      <c r="B157" s="179" t="s">
        <v>141</v>
      </c>
      <c r="C157" s="268"/>
      <c r="D157" s="258">
        <v>40319</v>
      </c>
      <c r="E157" s="269"/>
      <c r="F157" s="270">
        <v>40527</v>
      </c>
      <c r="G157" s="271" t="s">
        <v>199</v>
      </c>
    </row>
    <row r="158" spans="2:9">
      <c r="B158" s="56"/>
      <c r="C158" s="312"/>
      <c r="D158" s="312"/>
      <c r="E158" s="74"/>
      <c r="G158" s="119" t="s">
        <v>195</v>
      </c>
      <c r="H158" s="38"/>
    </row>
    <row r="159" spans="2:9" ht="4.5" customHeight="1">
      <c r="B159" s="3"/>
      <c r="C159" s="48"/>
      <c r="D159" s="48"/>
      <c r="E159" s="114"/>
      <c r="H159" s="38"/>
    </row>
    <row r="160" spans="2:9" ht="33" customHeight="1">
      <c r="B160" s="307" t="s">
        <v>342</v>
      </c>
      <c r="C160" s="307"/>
      <c r="D160" s="307"/>
      <c r="E160" s="307"/>
      <c r="F160" s="307"/>
      <c r="G160" s="300"/>
      <c r="H160" s="38"/>
      <c r="I160" s="38"/>
    </row>
    <row r="161" spans="2:7" ht="22.5" customHeight="1">
      <c r="B161" s="307" t="s">
        <v>239</v>
      </c>
      <c r="C161" s="307"/>
      <c r="D161" s="307"/>
      <c r="E161" s="307"/>
      <c r="F161" s="307"/>
      <c r="G161" s="311"/>
    </row>
    <row r="162" spans="2:7" ht="11.25" customHeight="1">
      <c r="B162" s="51" t="s">
        <v>317</v>
      </c>
    </row>
    <row r="163" spans="2:7" ht="11.25" customHeight="1">
      <c r="B163" s="222" t="s">
        <v>358</v>
      </c>
    </row>
    <row r="166" spans="2:7">
      <c r="B166" s="1"/>
    </row>
    <row r="167" spans="2:7">
      <c r="B167" s="2"/>
    </row>
  </sheetData>
  <sheetProtection password="CB18" sheet="1" objects="1" scenarios="1"/>
  <customSheetViews>
    <customSheetView guid="{CF70F2BD-D478-4F34-BEBD-595E803309EE}" showGridLines="0" showRuler="0">
      <selection activeCell="D3" sqref="D3"/>
      <pageMargins left="0.75" right="0.75" top="1" bottom="1" header="0.5" footer="0.5"/>
      <pageSetup paperSize="9" orientation="portrait" r:id="rId1"/>
      <headerFooter alignWithMargins="0"/>
    </customSheetView>
    <customSheetView guid="{98A218E9-8338-4773-9AB5-951F737D9122}" showPageBreaks="1" showGridLines="0" fitToPage="1" showRuler="0" topLeftCell="A124">
      <selection activeCell="E170" sqref="E170"/>
      <rowBreaks count="3" manualBreakCount="3">
        <brk id="94" max="9" man="1"/>
        <brk id="111" max="16383" man="1"/>
        <brk id="211" max="16383" man="1"/>
      </rowBreaks>
      <colBreaks count="2" manualBreakCount="2">
        <brk id="10" max="1048575" man="1"/>
        <brk id="13" max="1048575" man="1"/>
      </colBreaks>
      <pageMargins left="0.3" right="0.75" top="1" bottom="1" header="0.5" footer="0.5"/>
      <pageSetup paperSize="9" scale="58" fitToHeight="3" orientation="portrait" r:id="rId2"/>
      <headerFooter alignWithMargins="0"/>
    </customSheetView>
    <customSheetView guid="{71CB04CA-8B56-4F75-A5E0-39A8792B70DD}" showPageBreaks="1" showGridLines="0" printArea="1" showRuler="0">
      <selection activeCell="F14" sqref="F14"/>
      <rowBreaks count="1" manualBreakCount="1">
        <brk id="94" max="9" man="1"/>
      </rowBreaks>
      <colBreaks count="1" manualBreakCount="1">
        <brk id="10" max="1048575" man="1"/>
      </colBreaks>
      <pageMargins left="0.75" right="0.75" top="1" bottom="1" header="0.5" footer="0.5"/>
      <pageSetup paperSize="9" scale="64" orientation="portrait" r:id="rId3"/>
      <headerFooter alignWithMargins="0"/>
    </customSheetView>
  </customSheetViews>
  <mergeCells count="6">
    <mergeCell ref="B161:G161"/>
    <mergeCell ref="B2:G2"/>
    <mergeCell ref="B160:G160"/>
    <mergeCell ref="C158:D158"/>
    <mergeCell ref="B4:B5"/>
    <mergeCell ref="F4:G4"/>
  </mergeCells>
  <phoneticPr fontId="4" type="noConversion"/>
  <pageMargins left="0.4" right="0.45" top="0.59" bottom="0.77" header="0.4" footer="0.5"/>
  <pageSetup paperSize="9" scale="91" fitToHeight="3" orientation="portrait" r:id="rId4"/>
  <headerFooter alignWithMargins="0"/>
  <colBreaks count="1" manualBreakCount="1">
    <brk id="8" max="1048575" man="1"/>
  </colBreaks>
</worksheet>
</file>

<file path=xl/worksheets/sheet13.xml><?xml version="1.0" encoding="utf-8"?>
<worksheet xmlns="http://schemas.openxmlformats.org/spreadsheetml/2006/main" xmlns:r="http://schemas.openxmlformats.org/officeDocument/2006/relationships">
  <sheetPr>
    <pageSetUpPr fitToPage="1"/>
  </sheetPr>
  <dimension ref="B1:I13"/>
  <sheetViews>
    <sheetView showGridLines="0" showRowColHeaders="0" workbookViewId="0">
      <selection activeCell="K12" sqref="K12"/>
    </sheetView>
  </sheetViews>
  <sheetFormatPr defaultRowHeight="12.75"/>
  <cols>
    <col min="1" max="1" width="2.85546875" customWidth="1"/>
    <col min="2" max="2" width="11.7109375" customWidth="1"/>
    <col min="3" max="3" width="12.42578125" customWidth="1"/>
    <col min="4" max="4" width="11.85546875" customWidth="1"/>
    <col min="5" max="5" width="7.42578125" customWidth="1"/>
    <col min="6" max="6" width="12.28515625" customWidth="1"/>
    <col min="7" max="7" width="14" customWidth="1"/>
    <col min="8" max="8" width="10.85546875" customWidth="1"/>
  </cols>
  <sheetData>
    <row r="1" spans="2:9" ht="18.75" customHeight="1">
      <c r="B1" s="159"/>
    </row>
    <row r="2" spans="2:9" ht="38.25" customHeight="1">
      <c r="B2" s="284" t="s">
        <v>363</v>
      </c>
      <c r="C2" s="300"/>
      <c r="D2" s="300"/>
      <c r="E2" s="300"/>
      <c r="F2" s="300"/>
      <c r="G2" s="300"/>
      <c r="H2" s="300"/>
      <c r="I2" s="92"/>
    </row>
    <row r="3" spans="2:9" ht="9" customHeight="1"/>
    <row r="4" spans="2:9" ht="59.25" customHeight="1">
      <c r="B4" s="40"/>
      <c r="C4" s="41" t="s">
        <v>248</v>
      </c>
      <c r="D4" s="41" t="s">
        <v>249</v>
      </c>
      <c r="E4" s="41"/>
      <c r="F4" s="41" t="s">
        <v>250</v>
      </c>
      <c r="G4" s="41" t="s">
        <v>251</v>
      </c>
    </row>
    <row r="5" spans="2:9">
      <c r="B5" s="42" t="s">
        <v>152</v>
      </c>
      <c r="C5" s="59">
        <v>2</v>
      </c>
      <c r="D5" s="59">
        <v>8</v>
      </c>
      <c r="E5" s="170"/>
      <c r="F5" s="59">
        <v>0</v>
      </c>
      <c r="G5" s="59">
        <v>8</v>
      </c>
    </row>
    <row r="6" spans="2:9">
      <c r="B6" s="43" t="s">
        <v>153</v>
      </c>
      <c r="C6" s="59">
        <v>28</v>
      </c>
      <c r="D6" s="59">
        <v>40</v>
      </c>
      <c r="E6" s="170"/>
      <c r="F6" s="59">
        <v>44</v>
      </c>
      <c r="G6" s="59">
        <v>48</v>
      </c>
    </row>
    <row r="7" spans="2:9">
      <c r="B7" s="43" t="s">
        <v>154</v>
      </c>
      <c r="C7" s="59">
        <v>50</v>
      </c>
      <c r="D7" s="59">
        <v>39</v>
      </c>
      <c r="E7" s="170"/>
      <c r="F7" s="59">
        <v>48</v>
      </c>
      <c r="G7" s="59">
        <v>38</v>
      </c>
    </row>
    <row r="8" spans="2:9">
      <c r="B8" s="96" t="s">
        <v>155</v>
      </c>
      <c r="C8" s="59">
        <v>19</v>
      </c>
      <c r="D8" s="59">
        <v>12</v>
      </c>
      <c r="E8" s="170"/>
      <c r="F8" s="59">
        <v>3</v>
      </c>
      <c r="G8" s="59">
        <v>1</v>
      </c>
    </row>
    <row r="9" spans="2:9">
      <c r="B9" s="156" t="s">
        <v>215</v>
      </c>
      <c r="C9" s="221">
        <v>99</v>
      </c>
      <c r="D9" s="221">
        <v>99</v>
      </c>
      <c r="E9" s="182"/>
      <c r="F9" s="221">
        <v>95</v>
      </c>
      <c r="G9" s="221">
        <v>95</v>
      </c>
    </row>
    <row r="10" spans="2:9">
      <c r="B10" s="104"/>
      <c r="C10" s="59"/>
      <c r="D10" s="59"/>
      <c r="E10" s="3"/>
      <c r="F10" s="59"/>
      <c r="G10" s="157" t="s">
        <v>195</v>
      </c>
    </row>
    <row r="11" spans="2:9" ht="5.25" customHeight="1">
      <c r="B11" s="104"/>
      <c r="C11" s="59"/>
      <c r="D11" s="59"/>
      <c r="E11" s="3"/>
      <c r="F11" s="59"/>
      <c r="G11" s="157"/>
    </row>
    <row r="12" spans="2:9" ht="32.25" customHeight="1">
      <c r="B12" s="313" t="s">
        <v>332</v>
      </c>
      <c r="C12" s="314"/>
      <c r="D12" s="314"/>
      <c r="E12" s="314"/>
      <c r="F12" s="314"/>
      <c r="G12" s="314"/>
    </row>
    <row r="13" spans="2:9">
      <c r="G13" s="78"/>
    </row>
  </sheetData>
  <sheetProtection password="CB18" sheet="1" objects="1" scenarios="1"/>
  <mergeCells count="2">
    <mergeCell ref="B2:H2"/>
    <mergeCell ref="B12:G12"/>
  </mergeCells>
  <phoneticPr fontId="4" type="noConversion"/>
  <pageMargins left="0.75" right="0.75" top="1" bottom="1" header="0.5" footer="0.5"/>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BU23"/>
  <sheetViews>
    <sheetView zoomScale="70" zoomScaleNormal="70" workbookViewId="0">
      <pane xSplit="1" ySplit="3" topLeftCell="B4" activePane="bottomRight" state="frozen"/>
      <selection activeCell="K7" sqref="K7"/>
      <selection pane="topRight" activeCell="K7" sqref="K7"/>
      <selection pane="bottomLeft" activeCell="K7" sqref="K7"/>
      <selection pane="bottomRight" activeCell="B23" sqref="B23"/>
    </sheetView>
  </sheetViews>
  <sheetFormatPr defaultRowHeight="12.75"/>
  <cols>
    <col min="1" max="1" width="35.42578125" style="32" customWidth="1"/>
    <col min="2" max="16384" width="9.140625" style="32"/>
  </cols>
  <sheetData>
    <row r="1" spans="1:73" s="62" customFormat="1" ht="22.5">
      <c r="B1" s="162" t="s">
        <v>254</v>
      </c>
      <c r="AO1" s="72"/>
      <c r="AP1" s="72"/>
      <c r="AQ1" s="72"/>
      <c r="AR1" s="72"/>
      <c r="AS1" s="72"/>
      <c r="AT1" s="72"/>
      <c r="AU1" s="72"/>
      <c r="AV1" s="72"/>
      <c r="AW1" s="72"/>
      <c r="AX1" s="72"/>
      <c r="AY1" s="72"/>
      <c r="BA1" s="72"/>
      <c r="BB1" s="72"/>
      <c r="BC1" s="72"/>
      <c r="BD1" s="72"/>
      <c r="BE1" s="72"/>
      <c r="BF1" s="72"/>
      <c r="BG1" s="72"/>
      <c r="BH1" s="72"/>
    </row>
    <row r="2" spans="1:73" s="62" customFormat="1" ht="14.25">
      <c r="A2" s="66" t="s">
        <v>234</v>
      </c>
      <c r="B2" s="67" t="s">
        <v>219</v>
      </c>
      <c r="C2" s="80"/>
      <c r="D2" s="80"/>
      <c r="E2" s="80"/>
      <c r="F2" s="80"/>
      <c r="G2" s="80"/>
      <c r="H2" s="80"/>
      <c r="I2" s="80"/>
      <c r="J2" s="80"/>
      <c r="K2" s="80"/>
      <c r="L2" s="68" t="s">
        <v>4</v>
      </c>
      <c r="M2" s="68"/>
      <c r="N2" s="68"/>
      <c r="O2" s="68"/>
      <c r="P2" s="68"/>
      <c r="Q2" s="68"/>
      <c r="R2" s="68"/>
      <c r="S2" s="68"/>
      <c r="T2" s="68"/>
      <c r="U2" s="68"/>
      <c r="V2" s="68" t="s">
        <v>5</v>
      </c>
      <c r="W2" s="68"/>
      <c r="X2" s="68"/>
      <c r="Y2" s="68"/>
      <c r="Z2" s="68"/>
      <c r="AA2" s="68"/>
      <c r="AB2" s="68"/>
      <c r="AC2" s="68"/>
      <c r="AD2" s="68"/>
      <c r="AE2" s="68"/>
      <c r="AF2" s="68" t="s">
        <v>6</v>
      </c>
      <c r="AG2" s="68"/>
      <c r="AH2" s="68"/>
      <c r="AI2" s="68"/>
      <c r="AJ2" s="68"/>
      <c r="AK2" s="68"/>
      <c r="AL2" s="68"/>
      <c r="AM2" s="68"/>
      <c r="AN2" s="68"/>
      <c r="AO2" s="71"/>
      <c r="AP2" s="139" t="s">
        <v>242</v>
      </c>
      <c r="AY2" s="69"/>
      <c r="AZ2" s="139" t="s">
        <v>301</v>
      </c>
      <c r="BI2" s="69"/>
    </row>
    <row r="3" spans="1:73" s="129" customFormat="1" ht="153">
      <c r="A3" s="126"/>
      <c r="B3" s="127" t="s">
        <v>159</v>
      </c>
      <c r="C3" s="127" t="s">
        <v>160</v>
      </c>
      <c r="D3" s="127" t="s">
        <v>157</v>
      </c>
      <c r="E3" s="127" t="s">
        <v>150</v>
      </c>
      <c r="F3" s="127" t="s">
        <v>161</v>
      </c>
      <c r="G3" s="127" t="s">
        <v>151</v>
      </c>
      <c r="H3" s="127" t="s">
        <v>162</v>
      </c>
      <c r="I3" s="127" t="s">
        <v>163</v>
      </c>
      <c r="J3" s="127" t="s">
        <v>164</v>
      </c>
      <c r="K3" s="127" t="s">
        <v>158</v>
      </c>
      <c r="L3" s="127" t="s">
        <v>159</v>
      </c>
      <c r="M3" s="127" t="s">
        <v>160</v>
      </c>
      <c r="N3" s="127" t="s">
        <v>157</v>
      </c>
      <c r="O3" s="127" t="s">
        <v>150</v>
      </c>
      <c r="P3" s="127" t="s">
        <v>161</v>
      </c>
      <c r="Q3" s="127" t="s">
        <v>151</v>
      </c>
      <c r="R3" s="127" t="s">
        <v>162</v>
      </c>
      <c r="S3" s="127" t="s">
        <v>163</v>
      </c>
      <c r="T3" s="127" t="s">
        <v>164</v>
      </c>
      <c r="U3" s="127" t="s">
        <v>158</v>
      </c>
      <c r="V3" s="127" t="s">
        <v>159</v>
      </c>
      <c r="W3" s="127" t="s">
        <v>160</v>
      </c>
      <c r="X3" s="127" t="s">
        <v>157</v>
      </c>
      <c r="Y3" s="127" t="s">
        <v>150</v>
      </c>
      <c r="Z3" s="127" t="s">
        <v>161</v>
      </c>
      <c r="AA3" s="127" t="s">
        <v>151</v>
      </c>
      <c r="AB3" s="127" t="s">
        <v>162</v>
      </c>
      <c r="AC3" s="127" t="s">
        <v>163</v>
      </c>
      <c r="AD3" s="127" t="s">
        <v>164</v>
      </c>
      <c r="AE3" s="127" t="s">
        <v>158</v>
      </c>
      <c r="AF3" s="127" t="s">
        <v>159</v>
      </c>
      <c r="AG3" s="127" t="s">
        <v>160</v>
      </c>
      <c r="AH3" s="127" t="s">
        <v>157</v>
      </c>
      <c r="AI3" s="127" t="s">
        <v>150</v>
      </c>
      <c r="AJ3" s="127" t="s">
        <v>161</v>
      </c>
      <c r="AK3" s="127" t="s">
        <v>151</v>
      </c>
      <c r="AL3" s="127" t="s">
        <v>162</v>
      </c>
      <c r="AM3" s="127" t="s">
        <v>163</v>
      </c>
      <c r="AN3" s="127" t="s">
        <v>164</v>
      </c>
      <c r="AO3" s="127" t="s">
        <v>158</v>
      </c>
      <c r="AP3" s="127" t="s">
        <v>159</v>
      </c>
      <c r="AQ3" s="127" t="s">
        <v>160</v>
      </c>
      <c r="AR3" s="127" t="s">
        <v>157</v>
      </c>
      <c r="AS3" s="127" t="s">
        <v>150</v>
      </c>
      <c r="AT3" s="127" t="s">
        <v>161</v>
      </c>
      <c r="AU3" s="127" t="s">
        <v>151</v>
      </c>
      <c r="AV3" s="127" t="s">
        <v>162</v>
      </c>
      <c r="AW3" s="127" t="s">
        <v>163</v>
      </c>
      <c r="AX3" s="127" t="s">
        <v>164</v>
      </c>
      <c r="AY3" s="128" t="s">
        <v>158</v>
      </c>
      <c r="AZ3" s="127" t="s">
        <v>159</v>
      </c>
      <c r="BA3" s="127" t="s">
        <v>160</v>
      </c>
      <c r="BB3" s="127" t="s">
        <v>157</v>
      </c>
      <c r="BC3" s="127" t="s">
        <v>150</v>
      </c>
      <c r="BD3" s="127" t="s">
        <v>161</v>
      </c>
      <c r="BE3" s="127" t="s">
        <v>151</v>
      </c>
      <c r="BF3" s="127" t="s">
        <v>162</v>
      </c>
      <c r="BG3" s="127" t="s">
        <v>163</v>
      </c>
      <c r="BH3" s="127" t="s">
        <v>164</v>
      </c>
      <c r="BI3" s="128" t="s">
        <v>158</v>
      </c>
    </row>
    <row r="4" spans="1:73" s="62" customFormat="1">
      <c r="A4" s="70" t="s">
        <v>152</v>
      </c>
      <c r="B4">
        <v>1</v>
      </c>
      <c r="C4" s="140">
        <v>5</v>
      </c>
      <c r="D4" s="140">
        <v>1</v>
      </c>
      <c r="E4" s="140">
        <v>0</v>
      </c>
      <c r="F4" s="140">
        <v>4</v>
      </c>
      <c r="G4">
        <v>7</v>
      </c>
      <c r="H4">
        <v>8</v>
      </c>
      <c r="I4" s="140">
        <v>4</v>
      </c>
      <c r="J4" s="140">
        <v>6</v>
      </c>
      <c r="K4" s="140">
        <v>3</v>
      </c>
      <c r="L4" s="71">
        <v>0</v>
      </c>
      <c r="M4" s="71">
        <v>0</v>
      </c>
      <c r="N4" s="71">
        <v>0</v>
      </c>
      <c r="O4" s="71">
        <v>0</v>
      </c>
      <c r="P4" s="71">
        <v>0</v>
      </c>
      <c r="Q4" s="71">
        <v>0</v>
      </c>
      <c r="R4" s="71">
        <v>0</v>
      </c>
      <c r="S4" s="71">
        <v>0</v>
      </c>
      <c r="T4" s="71">
        <v>0</v>
      </c>
      <c r="U4" s="71">
        <v>0</v>
      </c>
      <c r="V4" s="71">
        <v>0</v>
      </c>
      <c r="W4" s="71">
        <v>1</v>
      </c>
      <c r="X4" s="71">
        <v>0</v>
      </c>
      <c r="Y4" s="71">
        <v>0</v>
      </c>
      <c r="Z4" s="71">
        <v>2</v>
      </c>
      <c r="AA4" s="71">
        <v>2</v>
      </c>
      <c r="AB4" s="71">
        <v>3</v>
      </c>
      <c r="AC4" s="71">
        <v>1</v>
      </c>
      <c r="AD4" s="71">
        <v>2</v>
      </c>
      <c r="AE4" s="71">
        <v>0</v>
      </c>
      <c r="AF4" s="71">
        <v>0</v>
      </c>
      <c r="AG4" s="71">
        <v>2</v>
      </c>
      <c r="AH4" s="71">
        <v>0</v>
      </c>
      <c r="AI4" s="71">
        <v>0</v>
      </c>
      <c r="AJ4" s="71">
        <v>1</v>
      </c>
      <c r="AK4" s="71">
        <v>2</v>
      </c>
      <c r="AL4" s="71">
        <v>2</v>
      </c>
      <c r="AM4" s="71">
        <v>1</v>
      </c>
      <c r="AN4" s="71">
        <v>2</v>
      </c>
      <c r="AO4" s="71">
        <v>1</v>
      </c>
      <c r="AP4" s="97">
        <v>0</v>
      </c>
      <c r="AQ4" s="97">
        <v>1</v>
      </c>
      <c r="AR4" s="97">
        <v>0</v>
      </c>
      <c r="AS4" s="97">
        <v>0</v>
      </c>
      <c r="AT4" s="97">
        <v>1</v>
      </c>
      <c r="AU4" s="97">
        <v>2</v>
      </c>
      <c r="AV4" s="97">
        <v>2</v>
      </c>
      <c r="AW4" s="97">
        <v>1</v>
      </c>
      <c r="AX4" s="97">
        <v>1</v>
      </c>
      <c r="AY4" s="138">
        <v>0</v>
      </c>
      <c r="AZ4" s="97">
        <v>1</v>
      </c>
      <c r="BA4" s="97">
        <v>1</v>
      </c>
      <c r="BB4" s="97">
        <v>1</v>
      </c>
      <c r="BC4" s="97">
        <v>0</v>
      </c>
      <c r="BD4" s="97">
        <v>0</v>
      </c>
      <c r="BE4">
        <v>1</v>
      </c>
      <c r="BF4">
        <v>1</v>
      </c>
      <c r="BG4" s="97">
        <v>1</v>
      </c>
      <c r="BH4" s="97">
        <v>1</v>
      </c>
      <c r="BI4" s="138">
        <v>2</v>
      </c>
    </row>
    <row r="5" spans="1:73" s="62" customFormat="1">
      <c r="A5" s="70" t="s">
        <v>153</v>
      </c>
      <c r="B5">
        <v>19</v>
      </c>
      <c r="C5" s="140">
        <v>29</v>
      </c>
      <c r="D5" s="140">
        <v>28</v>
      </c>
      <c r="E5" s="140">
        <v>17</v>
      </c>
      <c r="F5" s="140">
        <v>23</v>
      </c>
      <c r="G5">
        <v>26</v>
      </c>
      <c r="H5">
        <v>31</v>
      </c>
      <c r="I5" s="140">
        <v>19</v>
      </c>
      <c r="J5" s="140">
        <v>30</v>
      </c>
      <c r="K5" s="140">
        <v>32</v>
      </c>
      <c r="L5" s="71">
        <v>3</v>
      </c>
      <c r="M5" s="71">
        <v>3</v>
      </c>
      <c r="N5" s="71">
        <v>3</v>
      </c>
      <c r="O5" s="71">
        <v>0</v>
      </c>
      <c r="P5" s="71">
        <v>3</v>
      </c>
      <c r="Q5" s="71">
        <v>3</v>
      </c>
      <c r="R5" s="71">
        <v>4</v>
      </c>
      <c r="S5" s="71">
        <v>3</v>
      </c>
      <c r="T5" s="71">
        <v>4</v>
      </c>
      <c r="U5" s="71">
        <v>4</v>
      </c>
      <c r="V5" s="71">
        <v>6</v>
      </c>
      <c r="W5" s="71">
        <v>6</v>
      </c>
      <c r="X5" s="71">
        <v>8</v>
      </c>
      <c r="Y5" s="71">
        <v>6</v>
      </c>
      <c r="Z5" s="71">
        <v>4</v>
      </c>
      <c r="AA5" s="71">
        <v>6</v>
      </c>
      <c r="AB5" s="71">
        <v>5</v>
      </c>
      <c r="AC5" s="71">
        <v>4</v>
      </c>
      <c r="AD5" s="71">
        <v>6</v>
      </c>
      <c r="AE5" s="71">
        <v>8</v>
      </c>
      <c r="AF5" s="71">
        <v>3</v>
      </c>
      <c r="AG5" s="71">
        <v>6</v>
      </c>
      <c r="AH5" s="71">
        <v>7</v>
      </c>
      <c r="AI5" s="71">
        <v>3</v>
      </c>
      <c r="AJ5" s="71">
        <v>5</v>
      </c>
      <c r="AK5" s="71">
        <v>3</v>
      </c>
      <c r="AL5" s="71">
        <v>5</v>
      </c>
      <c r="AM5" s="71">
        <v>4</v>
      </c>
      <c r="AN5" s="71">
        <v>4</v>
      </c>
      <c r="AO5" s="71">
        <v>6</v>
      </c>
      <c r="AP5" s="97">
        <v>3</v>
      </c>
      <c r="AQ5" s="97">
        <v>6</v>
      </c>
      <c r="AR5" s="97">
        <v>3</v>
      </c>
      <c r="AS5" s="97">
        <v>3</v>
      </c>
      <c r="AT5" s="97">
        <v>4</v>
      </c>
      <c r="AU5" s="97">
        <v>5</v>
      </c>
      <c r="AV5" s="97">
        <v>6</v>
      </c>
      <c r="AW5" s="97">
        <v>5</v>
      </c>
      <c r="AX5" s="97">
        <v>5</v>
      </c>
      <c r="AY5" s="138">
        <v>5</v>
      </c>
      <c r="AZ5" s="97">
        <v>4</v>
      </c>
      <c r="BA5" s="97">
        <v>8</v>
      </c>
      <c r="BB5" s="97">
        <v>7</v>
      </c>
      <c r="BC5" s="97">
        <v>5</v>
      </c>
      <c r="BD5" s="97">
        <v>7</v>
      </c>
      <c r="BE5">
        <v>9</v>
      </c>
      <c r="BF5">
        <v>11</v>
      </c>
      <c r="BG5" s="97">
        <v>3</v>
      </c>
      <c r="BH5" s="97">
        <v>11</v>
      </c>
      <c r="BI5" s="138">
        <v>9</v>
      </c>
    </row>
    <row r="6" spans="1:73" s="62" customFormat="1">
      <c r="A6" s="70" t="s">
        <v>154</v>
      </c>
      <c r="B6">
        <v>31</v>
      </c>
      <c r="C6" s="140">
        <v>19</v>
      </c>
      <c r="D6" s="140">
        <v>22</v>
      </c>
      <c r="E6" s="140">
        <v>33</v>
      </c>
      <c r="F6" s="140">
        <v>24</v>
      </c>
      <c r="G6">
        <v>18</v>
      </c>
      <c r="H6">
        <v>15</v>
      </c>
      <c r="I6" s="140">
        <v>27</v>
      </c>
      <c r="J6" s="140">
        <v>17</v>
      </c>
      <c r="K6" s="140">
        <v>20</v>
      </c>
      <c r="L6" s="71">
        <v>1</v>
      </c>
      <c r="M6" s="71">
        <v>2</v>
      </c>
      <c r="N6" s="71">
        <v>1</v>
      </c>
      <c r="O6" s="71">
        <v>4</v>
      </c>
      <c r="P6" s="71">
        <v>2</v>
      </c>
      <c r="Q6" s="71">
        <v>2</v>
      </c>
      <c r="R6" s="71">
        <v>1</v>
      </c>
      <c r="S6" s="71">
        <v>1</v>
      </c>
      <c r="T6" s="71">
        <v>1</v>
      </c>
      <c r="U6" s="71">
        <v>1</v>
      </c>
      <c r="V6" s="71">
        <v>5</v>
      </c>
      <c r="W6" s="71">
        <v>5</v>
      </c>
      <c r="X6" s="71">
        <v>3</v>
      </c>
      <c r="Y6" s="71">
        <v>4</v>
      </c>
      <c r="Z6" s="71">
        <v>6</v>
      </c>
      <c r="AA6" s="71">
        <v>2</v>
      </c>
      <c r="AB6" s="71">
        <v>4</v>
      </c>
      <c r="AC6" s="71">
        <v>5</v>
      </c>
      <c r="AD6" s="71">
        <v>3</v>
      </c>
      <c r="AE6" s="71">
        <v>4</v>
      </c>
      <c r="AF6" s="71">
        <v>8</v>
      </c>
      <c r="AG6" s="71">
        <v>3</v>
      </c>
      <c r="AH6" s="71">
        <v>4</v>
      </c>
      <c r="AI6" s="71">
        <v>8</v>
      </c>
      <c r="AJ6" s="71">
        <v>6</v>
      </c>
      <c r="AK6" s="71">
        <v>6</v>
      </c>
      <c r="AL6" s="71">
        <v>5</v>
      </c>
      <c r="AM6" s="71">
        <v>6</v>
      </c>
      <c r="AN6" s="71">
        <v>6</v>
      </c>
      <c r="AO6" s="71">
        <v>5</v>
      </c>
      <c r="AP6" s="97">
        <v>8</v>
      </c>
      <c r="AQ6" s="97">
        <v>4</v>
      </c>
      <c r="AR6" s="97">
        <v>8</v>
      </c>
      <c r="AS6" s="97">
        <v>8</v>
      </c>
      <c r="AT6" s="97">
        <v>3</v>
      </c>
      <c r="AU6" s="97">
        <v>4</v>
      </c>
      <c r="AV6" s="97">
        <v>3</v>
      </c>
      <c r="AW6" s="97">
        <v>5</v>
      </c>
      <c r="AX6" s="97">
        <v>5</v>
      </c>
      <c r="AY6" s="138">
        <v>7</v>
      </c>
      <c r="AZ6" s="97">
        <v>9</v>
      </c>
      <c r="BA6" s="97">
        <v>5</v>
      </c>
      <c r="BB6" s="97">
        <v>6</v>
      </c>
      <c r="BC6" s="97">
        <v>9</v>
      </c>
      <c r="BD6" s="97">
        <v>7</v>
      </c>
      <c r="BE6">
        <v>4</v>
      </c>
      <c r="BF6">
        <v>2</v>
      </c>
      <c r="BG6" s="97">
        <v>10</v>
      </c>
      <c r="BH6" s="97">
        <v>2</v>
      </c>
      <c r="BI6" s="138">
        <v>3</v>
      </c>
    </row>
    <row r="7" spans="1:73" s="62" customFormat="1">
      <c r="A7" s="70" t="s">
        <v>155</v>
      </c>
      <c r="B7" s="3">
        <v>4</v>
      </c>
      <c r="C7" s="141">
        <v>2</v>
      </c>
      <c r="D7" s="141">
        <v>4</v>
      </c>
      <c r="E7" s="141">
        <v>5</v>
      </c>
      <c r="F7" s="141">
        <v>0</v>
      </c>
      <c r="G7">
        <v>4</v>
      </c>
      <c r="H7">
        <v>1</v>
      </c>
      <c r="I7" s="141">
        <v>5</v>
      </c>
      <c r="J7" s="141">
        <v>2</v>
      </c>
      <c r="K7" s="274">
        <v>0</v>
      </c>
      <c r="L7" s="71">
        <v>1</v>
      </c>
      <c r="M7" s="71">
        <v>0</v>
      </c>
      <c r="N7" s="71">
        <v>1</v>
      </c>
      <c r="O7" s="71">
        <v>1</v>
      </c>
      <c r="P7" s="71">
        <v>0</v>
      </c>
      <c r="Q7" s="71">
        <v>0</v>
      </c>
      <c r="R7" s="71">
        <v>0</v>
      </c>
      <c r="S7" s="71">
        <v>1</v>
      </c>
      <c r="T7" s="71">
        <v>0</v>
      </c>
      <c r="U7" s="71">
        <v>0</v>
      </c>
      <c r="V7" s="71">
        <v>1</v>
      </c>
      <c r="W7" s="71">
        <v>0</v>
      </c>
      <c r="X7" s="71">
        <v>1</v>
      </c>
      <c r="Y7" s="71">
        <v>2</v>
      </c>
      <c r="Z7" s="71">
        <v>0</v>
      </c>
      <c r="AA7" s="71">
        <v>2</v>
      </c>
      <c r="AB7" s="71">
        <v>0</v>
      </c>
      <c r="AC7" s="71">
        <v>2</v>
      </c>
      <c r="AD7" s="71">
        <v>1</v>
      </c>
      <c r="AE7" s="71">
        <v>0</v>
      </c>
      <c r="AF7" s="71">
        <v>1</v>
      </c>
      <c r="AG7" s="71">
        <v>1</v>
      </c>
      <c r="AH7" s="71">
        <v>1</v>
      </c>
      <c r="AI7" s="71">
        <v>1</v>
      </c>
      <c r="AJ7" s="71">
        <v>0</v>
      </c>
      <c r="AK7" s="71">
        <v>1</v>
      </c>
      <c r="AL7" s="71">
        <v>0</v>
      </c>
      <c r="AM7" s="71">
        <v>1</v>
      </c>
      <c r="AN7" s="71">
        <v>0</v>
      </c>
      <c r="AO7" s="71">
        <v>0</v>
      </c>
      <c r="AP7" s="97">
        <v>1</v>
      </c>
      <c r="AQ7" s="97">
        <v>1</v>
      </c>
      <c r="AR7" s="97">
        <v>1</v>
      </c>
      <c r="AS7" s="97">
        <v>1</v>
      </c>
      <c r="AT7" s="97">
        <v>0</v>
      </c>
      <c r="AU7" s="97">
        <v>1</v>
      </c>
      <c r="AV7" s="97">
        <v>1</v>
      </c>
      <c r="AW7" s="97">
        <v>1</v>
      </c>
      <c r="AX7" s="97">
        <v>1</v>
      </c>
      <c r="AY7" s="138">
        <v>0</v>
      </c>
      <c r="AZ7" s="97">
        <v>0</v>
      </c>
      <c r="BA7" s="97">
        <v>0</v>
      </c>
      <c r="BB7" s="97">
        <v>0</v>
      </c>
      <c r="BC7" s="97">
        <v>0</v>
      </c>
      <c r="BD7" s="97">
        <v>0</v>
      </c>
      <c r="BE7">
        <v>0</v>
      </c>
      <c r="BF7">
        <v>0</v>
      </c>
      <c r="BG7" s="97">
        <v>0</v>
      </c>
      <c r="BH7" s="97">
        <v>0</v>
      </c>
      <c r="BI7" s="138">
        <v>0</v>
      </c>
    </row>
    <row r="8" spans="1:73" s="62" customFormat="1">
      <c r="A8" s="73" t="s">
        <v>156</v>
      </c>
      <c r="B8" s="4">
        <f>SUM(B4:B7)</f>
        <v>55</v>
      </c>
      <c r="C8" s="142">
        <f t="shared" ref="C8:K8" si="0">SUM(C4:C7)</f>
        <v>55</v>
      </c>
      <c r="D8" s="142">
        <f t="shared" si="0"/>
        <v>55</v>
      </c>
      <c r="E8" s="142">
        <f t="shared" si="0"/>
        <v>55</v>
      </c>
      <c r="F8" s="142">
        <f t="shared" si="0"/>
        <v>51</v>
      </c>
      <c r="G8" s="142">
        <f t="shared" si="0"/>
        <v>55</v>
      </c>
      <c r="H8" s="142">
        <f t="shared" si="0"/>
        <v>55</v>
      </c>
      <c r="I8" s="142">
        <f t="shared" si="0"/>
        <v>55</v>
      </c>
      <c r="J8" s="142">
        <f t="shared" si="0"/>
        <v>55</v>
      </c>
      <c r="K8" s="142">
        <f t="shared" si="0"/>
        <v>55</v>
      </c>
      <c r="L8" s="4">
        <f t="shared" ref="L8:V8" si="1">SUM(L4:L7)</f>
        <v>5</v>
      </c>
      <c r="M8" s="4">
        <f t="shared" si="1"/>
        <v>5</v>
      </c>
      <c r="N8" s="4">
        <f t="shared" si="1"/>
        <v>5</v>
      </c>
      <c r="O8" s="4">
        <f t="shared" si="1"/>
        <v>5</v>
      </c>
      <c r="P8" s="4">
        <f t="shared" si="1"/>
        <v>5</v>
      </c>
      <c r="Q8" s="4">
        <f t="shared" si="1"/>
        <v>5</v>
      </c>
      <c r="R8" s="4">
        <f t="shared" si="1"/>
        <v>5</v>
      </c>
      <c r="S8" s="4">
        <f t="shared" si="1"/>
        <v>5</v>
      </c>
      <c r="T8" s="4">
        <f t="shared" si="1"/>
        <v>5</v>
      </c>
      <c r="U8" s="4">
        <f t="shared" si="1"/>
        <v>5</v>
      </c>
      <c r="V8" s="72">
        <f t="shared" si="1"/>
        <v>12</v>
      </c>
      <c r="W8" s="72">
        <f t="shared" ref="W8:AE8" si="2">SUM(W4:W7)</f>
        <v>12</v>
      </c>
      <c r="X8" s="72">
        <f t="shared" si="2"/>
        <v>12</v>
      </c>
      <c r="Y8" s="72">
        <f t="shared" si="2"/>
        <v>12</v>
      </c>
      <c r="Z8" s="72">
        <f t="shared" si="2"/>
        <v>12</v>
      </c>
      <c r="AA8" s="72">
        <f t="shared" si="2"/>
        <v>12</v>
      </c>
      <c r="AB8" s="72">
        <f t="shared" si="2"/>
        <v>12</v>
      </c>
      <c r="AC8" s="72">
        <f t="shared" si="2"/>
        <v>12</v>
      </c>
      <c r="AD8" s="72">
        <f t="shared" si="2"/>
        <v>12</v>
      </c>
      <c r="AE8" s="72">
        <f t="shared" si="2"/>
        <v>12</v>
      </c>
      <c r="AF8" s="72">
        <f t="shared" ref="AF8:AO8" si="3">SUM(AF4:AF7)</f>
        <v>12</v>
      </c>
      <c r="AG8" s="72">
        <f t="shared" si="3"/>
        <v>12</v>
      </c>
      <c r="AH8" s="72">
        <f t="shared" si="3"/>
        <v>12</v>
      </c>
      <c r="AI8" s="72">
        <f t="shared" si="3"/>
        <v>12</v>
      </c>
      <c r="AJ8" s="72">
        <f t="shared" si="3"/>
        <v>12</v>
      </c>
      <c r="AK8" s="72">
        <f t="shared" si="3"/>
        <v>12</v>
      </c>
      <c r="AL8" s="72">
        <f t="shared" si="3"/>
        <v>12</v>
      </c>
      <c r="AM8" s="72">
        <f t="shared" si="3"/>
        <v>12</v>
      </c>
      <c r="AN8" s="72">
        <f t="shared" si="3"/>
        <v>12</v>
      </c>
      <c r="AO8" s="72">
        <f t="shared" si="3"/>
        <v>12</v>
      </c>
      <c r="AP8" s="72">
        <f t="shared" ref="AP8:AY8" si="4">SUM(AP4:AP7)</f>
        <v>12</v>
      </c>
      <c r="AQ8" s="72">
        <f t="shared" si="4"/>
        <v>12</v>
      </c>
      <c r="AR8" s="72">
        <f t="shared" si="4"/>
        <v>12</v>
      </c>
      <c r="AS8" s="72">
        <f t="shared" si="4"/>
        <v>12</v>
      </c>
      <c r="AT8" s="72">
        <f t="shared" si="4"/>
        <v>8</v>
      </c>
      <c r="AU8" s="72">
        <f t="shared" si="4"/>
        <v>12</v>
      </c>
      <c r="AV8" s="72">
        <f t="shared" si="4"/>
        <v>12</v>
      </c>
      <c r="AW8" s="72">
        <f t="shared" si="4"/>
        <v>12</v>
      </c>
      <c r="AX8" s="72">
        <f t="shared" si="4"/>
        <v>12</v>
      </c>
      <c r="AY8" s="137">
        <f t="shared" si="4"/>
        <v>12</v>
      </c>
      <c r="AZ8" s="72">
        <f t="shared" ref="AZ8:BI8" si="5">SUM(AZ4:AZ7)</f>
        <v>14</v>
      </c>
      <c r="BA8" s="72">
        <f t="shared" si="5"/>
        <v>14</v>
      </c>
      <c r="BB8" s="72">
        <f t="shared" si="5"/>
        <v>14</v>
      </c>
      <c r="BC8" s="72">
        <f t="shared" si="5"/>
        <v>14</v>
      </c>
      <c r="BD8" s="72">
        <f t="shared" si="5"/>
        <v>14</v>
      </c>
      <c r="BE8" s="72">
        <f t="shared" si="5"/>
        <v>14</v>
      </c>
      <c r="BF8" s="72">
        <f t="shared" si="5"/>
        <v>14</v>
      </c>
      <c r="BG8" s="72">
        <f t="shared" si="5"/>
        <v>14</v>
      </c>
      <c r="BH8" s="72">
        <f t="shared" si="5"/>
        <v>14</v>
      </c>
      <c r="BI8" s="137">
        <f t="shared" si="5"/>
        <v>14</v>
      </c>
    </row>
    <row r="9" spans="1:73" s="62" customFormat="1"/>
    <row r="10" spans="1:73">
      <c r="S10" s="76"/>
      <c r="AT10" s="77"/>
      <c r="AU10" s="77"/>
      <c r="BF10" s="77"/>
      <c r="BJ10" s="77"/>
      <c r="BR10" s="77"/>
    </row>
    <row r="11" spans="1:73" ht="14.25">
      <c r="A11" s="66" t="s">
        <v>235</v>
      </c>
      <c r="B11" s="67" t="s">
        <v>220</v>
      </c>
      <c r="C11" s="143"/>
      <c r="D11" s="143"/>
      <c r="E11" s="143"/>
      <c r="F11" s="143"/>
      <c r="G11" s="143"/>
      <c r="H11" s="143"/>
      <c r="I11" s="143"/>
      <c r="J11" s="143"/>
      <c r="K11" s="143"/>
      <c r="L11" s="143"/>
      <c r="M11" s="143"/>
      <c r="N11" s="68" t="s">
        <v>4</v>
      </c>
      <c r="O11" s="68"/>
      <c r="P11" s="68"/>
      <c r="Q11" s="68"/>
      <c r="R11" s="68"/>
      <c r="S11" s="68"/>
      <c r="T11" s="68"/>
      <c r="U11" s="68"/>
      <c r="V11" s="68"/>
      <c r="W11" s="68"/>
      <c r="X11" s="68"/>
      <c r="Y11" s="68"/>
      <c r="Z11" s="68" t="s">
        <v>5</v>
      </c>
      <c r="AA11" s="68"/>
      <c r="AB11" s="68"/>
      <c r="AC11" s="68"/>
      <c r="AD11" s="68"/>
      <c r="AE11" s="68"/>
      <c r="AF11" s="68"/>
      <c r="AG11" s="68"/>
      <c r="AH11" s="68"/>
      <c r="AI11" s="68"/>
      <c r="AJ11" s="68"/>
      <c r="AK11" s="68"/>
      <c r="AL11" s="68" t="s">
        <v>6</v>
      </c>
      <c r="AM11" s="68"/>
      <c r="AN11" s="68"/>
      <c r="AO11" s="68"/>
      <c r="AP11" s="68"/>
      <c r="AQ11" s="68"/>
      <c r="AR11" s="68"/>
      <c r="AS11" s="68"/>
      <c r="AU11" s="68"/>
      <c r="AV11" s="68"/>
      <c r="AW11" s="68"/>
      <c r="AX11" s="139" t="s">
        <v>242</v>
      </c>
      <c r="AY11" s="68"/>
      <c r="AZ11" s="68"/>
      <c r="BA11" s="68"/>
      <c r="BB11" s="68"/>
      <c r="BC11" s="68"/>
      <c r="BD11" s="68"/>
      <c r="BE11" s="68"/>
      <c r="BG11" s="68"/>
      <c r="BH11" s="68"/>
      <c r="BI11" s="69"/>
      <c r="BJ11" s="68" t="s">
        <v>301</v>
      </c>
      <c r="BK11" s="68"/>
      <c r="BL11" s="68"/>
      <c r="BM11" s="68"/>
      <c r="BN11" s="68"/>
      <c r="BO11" s="68"/>
      <c r="BP11" s="68"/>
      <c r="BQ11" s="68"/>
      <c r="BS11" s="68"/>
      <c r="BT11" s="68"/>
      <c r="BU11" s="69"/>
    </row>
    <row r="12" spans="1:73" s="92" customFormat="1" ht="89.25">
      <c r="A12" s="130"/>
      <c r="B12" s="144" t="s">
        <v>148</v>
      </c>
      <c r="C12" s="144" t="s">
        <v>160</v>
      </c>
      <c r="D12" s="145" t="s">
        <v>210</v>
      </c>
      <c r="E12" s="145" t="s">
        <v>211</v>
      </c>
      <c r="F12" s="145" t="s">
        <v>212</v>
      </c>
      <c r="G12" s="145" t="s">
        <v>213</v>
      </c>
      <c r="H12" s="146" t="s">
        <v>214</v>
      </c>
      <c r="I12" s="144" t="s">
        <v>150</v>
      </c>
      <c r="J12" s="144" t="s">
        <v>151</v>
      </c>
      <c r="K12" s="144" t="s">
        <v>162</v>
      </c>
      <c r="L12" s="144" t="s">
        <v>163</v>
      </c>
      <c r="M12" s="144" t="s">
        <v>158</v>
      </c>
      <c r="N12" s="127" t="s">
        <v>148</v>
      </c>
      <c r="O12" s="127" t="s">
        <v>160</v>
      </c>
      <c r="P12" s="131" t="s">
        <v>210</v>
      </c>
      <c r="Q12" s="131" t="s">
        <v>211</v>
      </c>
      <c r="R12" s="131" t="s">
        <v>212</v>
      </c>
      <c r="S12" s="131" t="s">
        <v>213</v>
      </c>
      <c r="T12" s="132" t="s">
        <v>214</v>
      </c>
      <c r="U12" s="127" t="s">
        <v>150</v>
      </c>
      <c r="V12" s="127" t="s">
        <v>151</v>
      </c>
      <c r="W12" s="127" t="s">
        <v>162</v>
      </c>
      <c r="X12" s="127" t="s">
        <v>163</v>
      </c>
      <c r="Y12" s="127" t="s">
        <v>158</v>
      </c>
      <c r="Z12" s="127" t="s">
        <v>148</v>
      </c>
      <c r="AA12" s="127" t="s">
        <v>160</v>
      </c>
      <c r="AB12" s="131" t="s">
        <v>210</v>
      </c>
      <c r="AC12" s="131" t="s">
        <v>211</v>
      </c>
      <c r="AD12" s="131" t="s">
        <v>212</v>
      </c>
      <c r="AE12" s="131" t="s">
        <v>213</v>
      </c>
      <c r="AF12" s="132" t="s">
        <v>214</v>
      </c>
      <c r="AG12" s="127" t="s">
        <v>150</v>
      </c>
      <c r="AH12" s="127" t="s">
        <v>151</v>
      </c>
      <c r="AI12" s="127" t="s">
        <v>162</v>
      </c>
      <c r="AJ12" s="127" t="s">
        <v>163</v>
      </c>
      <c r="AK12" s="127" t="s">
        <v>158</v>
      </c>
      <c r="AL12" s="127" t="s">
        <v>148</v>
      </c>
      <c r="AM12" s="127" t="s">
        <v>160</v>
      </c>
      <c r="AN12" s="131" t="s">
        <v>210</v>
      </c>
      <c r="AO12" s="131" t="s">
        <v>211</v>
      </c>
      <c r="AP12" s="131" t="s">
        <v>212</v>
      </c>
      <c r="AQ12" s="131" t="s">
        <v>213</v>
      </c>
      <c r="AR12" s="132" t="s">
        <v>214</v>
      </c>
      <c r="AS12" s="127" t="s">
        <v>150</v>
      </c>
      <c r="AT12" s="127" t="s">
        <v>151</v>
      </c>
      <c r="AU12" s="127" t="s">
        <v>162</v>
      </c>
      <c r="AV12" s="127" t="s">
        <v>163</v>
      </c>
      <c r="AW12" s="127" t="s">
        <v>158</v>
      </c>
      <c r="AX12" s="147" t="s">
        <v>148</v>
      </c>
      <c r="AY12" s="147" t="s">
        <v>160</v>
      </c>
      <c r="AZ12" s="148" t="s">
        <v>210</v>
      </c>
      <c r="BA12" s="148" t="s">
        <v>211</v>
      </c>
      <c r="BB12" s="148" t="s">
        <v>212</v>
      </c>
      <c r="BC12" s="148" t="s">
        <v>213</v>
      </c>
      <c r="BD12" s="149" t="s">
        <v>214</v>
      </c>
      <c r="BE12" s="147" t="s">
        <v>150</v>
      </c>
      <c r="BF12" s="147" t="s">
        <v>151</v>
      </c>
      <c r="BG12" s="147" t="s">
        <v>162</v>
      </c>
      <c r="BH12" s="147" t="s">
        <v>163</v>
      </c>
      <c r="BI12" s="189" t="s">
        <v>158</v>
      </c>
      <c r="BJ12" s="147" t="s">
        <v>148</v>
      </c>
      <c r="BK12" s="147" t="s">
        <v>160</v>
      </c>
      <c r="BL12" s="148" t="s">
        <v>210</v>
      </c>
      <c r="BM12" s="148" t="s">
        <v>211</v>
      </c>
      <c r="BN12" s="148" t="s">
        <v>212</v>
      </c>
      <c r="BO12" s="148" t="s">
        <v>213</v>
      </c>
      <c r="BP12" s="149" t="s">
        <v>214</v>
      </c>
      <c r="BQ12" s="147" t="s">
        <v>150</v>
      </c>
      <c r="BR12" s="147" t="s">
        <v>151</v>
      </c>
      <c r="BS12" s="147" t="s">
        <v>162</v>
      </c>
      <c r="BT12" s="147" t="s">
        <v>163</v>
      </c>
      <c r="BU12" s="189" t="s">
        <v>158</v>
      </c>
    </row>
    <row r="13" spans="1:73">
      <c r="A13" s="87" t="s">
        <v>152</v>
      </c>
      <c r="B13" s="89">
        <v>0</v>
      </c>
      <c r="C13" s="89">
        <v>6</v>
      </c>
      <c r="D13" s="89">
        <v>5</v>
      </c>
      <c r="E13" s="89">
        <v>2</v>
      </c>
      <c r="F13" s="89">
        <v>6</v>
      </c>
      <c r="G13" s="89">
        <v>8</v>
      </c>
      <c r="H13" s="89">
        <v>4</v>
      </c>
      <c r="I13" s="89">
        <v>0</v>
      </c>
      <c r="J13" s="89">
        <v>6</v>
      </c>
      <c r="K13" s="89">
        <v>9</v>
      </c>
      <c r="L13" s="89">
        <v>3</v>
      </c>
      <c r="M13" s="89">
        <v>2</v>
      </c>
      <c r="N13" s="97">
        <v>0</v>
      </c>
      <c r="O13" s="97">
        <v>1</v>
      </c>
      <c r="P13" s="97">
        <v>0</v>
      </c>
      <c r="Q13" s="97">
        <v>0</v>
      </c>
      <c r="R13" s="97">
        <v>2</v>
      </c>
      <c r="S13" s="97">
        <v>1</v>
      </c>
      <c r="T13" s="97">
        <v>0</v>
      </c>
      <c r="U13" s="76">
        <v>0</v>
      </c>
      <c r="V13" s="99">
        <v>0</v>
      </c>
      <c r="W13" s="99">
        <v>1</v>
      </c>
      <c r="X13" s="99">
        <v>0</v>
      </c>
      <c r="Y13" s="99">
        <v>0</v>
      </c>
      <c r="Z13" s="99">
        <v>0</v>
      </c>
      <c r="AA13" s="99">
        <v>1</v>
      </c>
      <c r="AB13" s="99">
        <v>1</v>
      </c>
      <c r="AC13" s="99">
        <v>1</v>
      </c>
      <c r="AD13" s="99">
        <v>2</v>
      </c>
      <c r="AE13" s="99">
        <v>2</v>
      </c>
      <c r="AF13" s="99">
        <v>0</v>
      </c>
      <c r="AG13" s="99">
        <v>0</v>
      </c>
      <c r="AH13" s="99">
        <v>2</v>
      </c>
      <c r="AI13" s="99">
        <v>3</v>
      </c>
      <c r="AJ13" s="99">
        <v>1</v>
      </c>
      <c r="AK13" s="99">
        <v>0</v>
      </c>
      <c r="AL13" s="99">
        <v>0</v>
      </c>
      <c r="AM13" s="99">
        <v>2</v>
      </c>
      <c r="AN13" s="99">
        <v>2</v>
      </c>
      <c r="AO13" s="99">
        <v>0</v>
      </c>
      <c r="AP13" s="99">
        <v>0</v>
      </c>
      <c r="AQ13" s="99">
        <v>2</v>
      </c>
      <c r="AR13" s="99">
        <v>1</v>
      </c>
      <c r="AS13" s="99">
        <v>0</v>
      </c>
      <c r="AT13" s="97">
        <v>2</v>
      </c>
      <c r="AU13" s="97">
        <v>2</v>
      </c>
      <c r="AV13" s="99">
        <v>0</v>
      </c>
      <c r="AW13" s="99">
        <v>2</v>
      </c>
      <c r="AX13" s="150">
        <v>0</v>
      </c>
      <c r="AY13" s="150">
        <v>1</v>
      </c>
      <c r="AZ13" s="150">
        <v>0</v>
      </c>
      <c r="BA13" s="150">
        <v>0</v>
      </c>
      <c r="BB13" s="150">
        <v>1</v>
      </c>
      <c r="BC13" s="150">
        <v>1</v>
      </c>
      <c r="BD13" s="150">
        <v>0</v>
      </c>
      <c r="BE13" s="150">
        <v>0</v>
      </c>
      <c r="BF13" s="150">
        <v>1</v>
      </c>
      <c r="BG13" s="150">
        <v>2</v>
      </c>
      <c r="BH13" s="150">
        <v>1</v>
      </c>
      <c r="BI13" s="190">
        <v>0</v>
      </c>
      <c r="BJ13" s="150">
        <v>0</v>
      </c>
      <c r="BK13" s="150">
        <v>1</v>
      </c>
      <c r="BL13" s="150">
        <v>2</v>
      </c>
      <c r="BM13" s="150">
        <v>1</v>
      </c>
      <c r="BN13" s="150">
        <v>1</v>
      </c>
      <c r="BO13" s="150">
        <v>2</v>
      </c>
      <c r="BP13" s="150">
        <v>3</v>
      </c>
      <c r="BQ13" s="150">
        <v>0</v>
      </c>
      <c r="BR13" s="150">
        <v>1</v>
      </c>
      <c r="BS13" s="150">
        <v>1</v>
      </c>
      <c r="BT13" s="150">
        <v>1</v>
      </c>
      <c r="BU13" s="190">
        <v>0</v>
      </c>
    </row>
    <row r="14" spans="1:73">
      <c r="A14" s="87" t="s">
        <v>153</v>
      </c>
      <c r="B14" s="89">
        <v>28</v>
      </c>
      <c r="C14" s="89">
        <v>28</v>
      </c>
      <c r="D14" s="89">
        <v>21</v>
      </c>
      <c r="E14" s="89">
        <v>33</v>
      </c>
      <c r="F14" s="89">
        <v>29</v>
      </c>
      <c r="G14" s="89">
        <v>26</v>
      </c>
      <c r="H14" s="89">
        <v>25</v>
      </c>
      <c r="I14" s="89">
        <v>24</v>
      </c>
      <c r="J14" s="89">
        <v>26</v>
      </c>
      <c r="K14" s="89">
        <v>23</v>
      </c>
      <c r="L14" s="89">
        <v>16</v>
      </c>
      <c r="M14" s="89">
        <v>31</v>
      </c>
      <c r="N14" s="97">
        <v>4</v>
      </c>
      <c r="O14" s="97">
        <v>3</v>
      </c>
      <c r="P14" s="97">
        <v>3</v>
      </c>
      <c r="Q14" s="97">
        <v>3</v>
      </c>
      <c r="R14" s="97">
        <v>2</v>
      </c>
      <c r="S14" s="97">
        <v>2</v>
      </c>
      <c r="T14" s="97">
        <v>3</v>
      </c>
      <c r="U14" s="76">
        <v>3</v>
      </c>
      <c r="V14" s="99">
        <v>4</v>
      </c>
      <c r="W14" s="99">
        <v>3</v>
      </c>
      <c r="X14" s="99">
        <v>3</v>
      </c>
      <c r="Y14" s="99">
        <v>5</v>
      </c>
      <c r="Z14" s="99">
        <v>7</v>
      </c>
      <c r="AA14" s="99">
        <v>7</v>
      </c>
      <c r="AB14" s="99">
        <v>4</v>
      </c>
      <c r="AC14" s="99">
        <v>6</v>
      </c>
      <c r="AD14" s="99">
        <v>6</v>
      </c>
      <c r="AE14" s="99">
        <v>6</v>
      </c>
      <c r="AF14" s="99">
        <v>7</v>
      </c>
      <c r="AG14" s="99">
        <v>7</v>
      </c>
      <c r="AH14" s="99">
        <v>5</v>
      </c>
      <c r="AI14" s="99">
        <v>4</v>
      </c>
      <c r="AJ14" s="99">
        <v>5</v>
      </c>
      <c r="AK14" s="99">
        <v>7</v>
      </c>
      <c r="AL14" s="99">
        <v>5</v>
      </c>
      <c r="AM14" s="99">
        <v>5</v>
      </c>
      <c r="AN14" s="99">
        <v>5</v>
      </c>
      <c r="AO14" s="99">
        <v>9</v>
      </c>
      <c r="AP14" s="99">
        <v>7</v>
      </c>
      <c r="AQ14" s="99">
        <v>5</v>
      </c>
      <c r="AR14" s="99">
        <v>7</v>
      </c>
      <c r="AS14" s="99">
        <v>4</v>
      </c>
      <c r="AT14" s="97">
        <v>4</v>
      </c>
      <c r="AU14" s="97">
        <v>4</v>
      </c>
      <c r="AV14" s="99">
        <v>3</v>
      </c>
      <c r="AW14" s="99">
        <v>5</v>
      </c>
      <c r="AX14" s="150">
        <v>3</v>
      </c>
      <c r="AY14" s="150">
        <v>3</v>
      </c>
      <c r="AZ14" s="150">
        <v>3</v>
      </c>
      <c r="BA14" s="150">
        <v>4</v>
      </c>
      <c r="BB14" s="150">
        <v>6</v>
      </c>
      <c r="BC14" s="150">
        <v>3</v>
      </c>
      <c r="BD14" s="150">
        <v>3</v>
      </c>
      <c r="BE14" s="150">
        <v>3</v>
      </c>
      <c r="BF14" s="150">
        <v>4</v>
      </c>
      <c r="BG14" s="150">
        <v>2</v>
      </c>
      <c r="BH14" s="150">
        <v>3</v>
      </c>
      <c r="BI14" s="190">
        <v>3</v>
      </c>
      <c r="BJ14" s="150">
        <v>9</v>
      </c>
      <c r="BK14" s="150">
        <v>10</v>
      </c>
      <c r="BL14" s="150">
        <v>6</v>
      </c>
      <c r="BM14" s="150">
        <v>11</v>
      </c>
      <c r="BN14" s="150">
        <v>8</v>
      </c>
      <c r="BO14" s="150">
        <v>10</v>
      </c>
      <c r="BP14" s="150">
        <v>5</v>
      </c>
      <c r="BQ14" s="150">
        <v>7</v>
      </c>
      <c r="BR14" s="150">
        <v>9</v>
      </c>
      <c r="BS14" s="150">
        <v>10</v>
      </c>
      <c r="BT14" s="150">
        <v>2</v>
      </c>
      <c r="BU14" s="190">
        <v>11</v>
      </c>
    </row>
    <row r="15" spans="1:73">
      <c r="A15" s="87" t="s">
        <v>154</v>
      </c>
      <c r="B15" s="89">
        <v>22</v>
      </c>
      <c r="C15" s="89">
        <v>17</v>
      </c>
      <c r="D15" s="89">
        <v>18</v>
      </c>
      <c r="E15" s="89">
        <v>15</v>
      </c>
      <c r="F15" s="89">
        <v>16</v>
      </c>
      <c r="G15" s="89">
        <v>17</v>
      </c>
      <c r="H15" s="89">
        <v>18</v>
      </c>
      <c r="I15" s="89">
        <v>27</v>
      </c>
      <c r="J15" s="89">
        <v>18</v>
      </c>
      <c r="K15" s="89">
        <v>19</v>
      </c>
      <c r="L15" s="89">
        <v>32</v>
      </c>
      <c r="M15" s="89">
        <v>18</v>
      </c>
      <c r="N15" s="97">
        <v>1</v>
      </c>
      <c r="O15" s="97">
        <v>1</v>
      </c>
      <c r="P15" s="97">
        <v>1</v>
      </c>
      <c r="Q15" s="97">
        <v>2</v>
      </c>
      <c r="R15" s="97">
        <v>1</v>
      </c>
      <c r="S15" s="97">
        <v>2</v>
      </c>
      <c r="T15" s="97">
        <v>1</v>
      </c>
      <c r="U15" s="76">
        <v>2</v>
      </c>
      <c r="V15" s="99">
        <v>1</v>
      </c>
      <c r="W15" s="99">
        <v>1</v>
      </c>
      <c r="X15" s="99">
        <v>2</v>
      </c>
      <c r="Y15" s="99">
        <v>0</v>
      </c>
      <c r="Z15" s="99">
        <v>5</v>
      </c>
      <c r="AA15" s="99">
        <v>4</v>
      </c>
      <c r="AB15" s="99">
        <v>7</v>
      </c>
      <c r="AC15" s="99">
        <v>5</v>
      </c>
      <c r="AD15" s="99">
        <v>4</v>
      </c>
      <c r="AE15" s="99">
        <v>4</v>
      </c>
      <c r="AF15" s="99">
        <v>4</v>
      </c>
      <c r="AG15" s="99">
        <v>5</v>
      </c>
      <c r="AH15" s="99">
        <v>5</v>
      </c>
      <c r="AI15" s="99">
        <v>5</v>
      </c>
      <c r="AJ15" s="99">
        <v>6</v>
      </c>
      <c r="AK15" s="99">
        <v>5</v>
      </c>
      <c r="AL15" s="99">
        <v>7</v>
      </c>
      <c r="AM15" s="99">
        <v>5</v>
      </c>
      <c r="AN15" s="99">
        <v>2</v>
      </c>
      <c r="AO15" s="99">
        <v>3</v>
      </c>
      <c r="AP15" s="99">
        <v>5</v>
      </c>
      <c r="AQ15" s="99">
        <v>5</v>
      </c>
      <c r="AR15" s="99">
        <v>3</v>
      </c>
      <c r="AS15" s="99">
        <v>8</v>
      </c>
      <c r="AT15" s="97">
        <v>6</v>
      </c>
      <c r="AU15" s="97">
        <v>6</v>
      </c>
      <c r="AV15" s="99">
        <v>9</v>
      </c>
      <c r="AW15" s="99">
        <v>5</v>
      </c>
      <c r="AX15" s="150">
        <v>4</v>
      </c>
      <c r="AY15" s="150">
        <v>4</v>
      </c>
      <c r="AZ15" s="150">
        <v>4</v>
      </c>
      <c r="BA15" s="150">
        <v>3</v>
      </c>
      <c r="BB15" s="150">
        <v>1</v>
      </c>
      <c r="BC15" s="150">
        <v>4</v>
      </c>
      <c r="BD15" s="150">
        <v>4</v>
      </c>
      <c r="BE15" s="150">
        <v>5</v>
      </c>
      <c r="BF15" s="150">
        <v>2</v>
      </c>
      <c r="BG15" s="150">
        <v>4</v>
      </c>
      <c r="BH15" s="150">
        <v>4</v>
      </c>
      <c r="BI15" s="190">
        <v>5</v>
      </c>
      <c r="BJ15" s="150">
        <v>5</v>
      </c>
      <c r="BK15" s="150">
        <v>3</v>
      </c>
      <c r="BL15" s="150">
        <v>4</v>
      </c>
      <c r="BM15" s="150">
        <v>2</v>
      </c>
      <c r="BN15" s="150">
        <v>5</v>
      </c>
      <c r="BO15" s="150">
        <v>2</v>
      </c>
      <c r="BP15" s="150">
        <v>6</v>
      </c>
      <c r="BQ15" s="150">
        <v>7</v>
      </c>
      <c r="BR15" s="150">
        <v>4</v>
      </c>
      <c r="BS15" s="150">
        <v>3</v>
      </c>
      <c r="BT15" s="150">
        <v>11</v>
      </c>
      <c r="BU15" s="190">
        <v>3</v>
      </c>
    </row>
    <row r="16" spans="1:73">
      <c r="A16" s="87" t="s">
        <v>155</v>
      </c>
      <c r="B16" s="89">
        <v>1</v>
      </c>
      <c r="C16" s="89">
        <v>0</v>
      </c>
      <c r="D16" s="89">
        <v>7</v>
      </c>
      <c r="E16" s="89">
        <v>1</v>
      </c>
      <c r="F16" s="89">
        <v>0</v>
      </c>
      <c r="G16" s="89">
        <v>0</v>
      </c>
      <c r="H16" s="89">
        <v>4</v>
      </c>
      <c r="I16" s="89">
        <v>0</v>
      </c>
      <c r="J16" s="89">
        <v>1</v>
      </c>
      <c r="K16" s="89">
        <v>0</v>
      </c>
      <c r="L16" s="89">
        <v>0</v>
      </c>
      <c r="M16" s="89">
        <v>0</v>
      </c>
      <c r="N16" s="97">
        <v>0</v>
      </c>
      <c r="O16" s="97">
        <v>0</v>
      </c>
      <c r="P16" s="97">
        <v>1</v>
      </c>
      <c r="Q16" s="97">
        <v>0</v>
      </c>
      <c r="R16" s="97">
        <v>0</v>
      </c>
      <c r="S16" s="97">
        <v>0</v>
      </c>
      <c r="T16" s="97">
        <v>1</v>
      </c>
      <c r="U16" s="76">
        <v>0</v>
      </c>
      <c r="V16" s="99">
        <v>0</v>
      </c>
      <c r="W16" s="99">
        <v>0</v>
      </c>
      <c r="X16" s="99">
        <v>0</v>
      </c>
      <c r="Y16" s="99">
        <v>0</v>
      </c>
      <c r="Z16" s="99">
        <v>0</v>
      </c>
      <c r="AA16" s="99">
        <v>0</v>
      </c>
      <c r="AB16" s="99">
        <v>0</v>
      </c>
      <c r="AC16" s="99">
        <v>0</v>
      </c>
      <c r="AD16" s="99">
        <v>0</v>
      </c>
      <c r="AE16" s="99">
        <v>0</v>
      </c>
      <c r="AF16" s="99">
        <v>1</v>
      </c>
      <c r="AG16" s="99">
        <v>0</v>
      </c>
      <c r="AH16" s="99">
        <v>0</v>
      </c>
      <c r="AI16" s="99">
        <v>0</v>
      </c>
      <c r="AJ16" s="99">
        <v>0</v>
      </c>
      <c r="AK16" s="99">
        <v>0</v>
      </c>
      <c r="AL16" s="99">
        <v>0</v>
      </c>
      <c r="AM16" s="99">
        <v>0</v>
      </c>
      <c r="AN16" s="99">
        <v>3</v>
      </c>
      <c r="AO16" s="99">
        <v>0</v>
      </c>
      <c r="AP16" s="99">
        <v>0</v>
      </c>
      <c r="AQ16" s="99">
        <v>0</v>
      </c>
      <c r="AR16" s="99">
        <v>1</v>
      </c>
      <c r="AS16" s="99">
        <v>0</v>
      </c>
      <c r="AT16" s="97">
        <v>0</v>
      </c>
      <c r="AU16" s="97">
        <v>0</v>
      </c>
      <c r="AV16" s="99">
        <v>0</v>
      </c>
      <c r="AW16" s="99">
        <v>0</v>
      </c>
      <c r="AX16" s="150">
        <v>1</v>
      </c>
      <c r="AY16" s="150">
        <v>0</v>
      </c>
      <c r="AZ16" s="150">
        <v>1</v>
      </c>
      <c r="BA16" s="150">
        <v>1</v>
      </c>
      <c r="BB16" s="150">
        <v>0</v>
      </c>
      <c r="BC16" s="150">
        <v>0</v>
      </c>
      <c r="BD16" s="150">
        <v>1</v>
      </c>
      <c r="BE16" s="150">
        <v>0</v>
      </c>
      <c r="BF16" s="150">
        <v>1</v>
      </c>
      <c r="BG16" s="150">
        <v>0</v>
      </c>
      <c r="BH16" s="150">
        <v>0</v>
      </c>
      <c r="BI16" s="190">
        <v>0</v>
      </c>
      <c r="BJ16" s="150">
        <v>0</v>
      </c>
      <c r="BK16" s="150">
        <v>0</v>
      </c>
      <c r="BL16" s="150">
        <v>2</v>
      </c>
      <c r="BM16" s="150">
        <v>0</v>
      </c>
      <c r="BN16" s="150">
        <v>0</v>
      </c>
      <c r="BO16" s="150">
        <v>0</v>
      </c>
      <c r="BP16" s="150">
        <v>0</v>
      </c>
      <c r="BQ16" s="150">
        <v>0</v>
      </c>
      <c r="BR16" s="150">
        <v>0</v>
      </c>
      <c r="BS16" s="150">
        <v>0</v>
      </c>
      <c r="BT16" s="150">
        <v>0</v>
      </c>
      <c r="BU16" s="190">
        <v>0</v>
      </c>
    </row>
    <row r="17" spans="1:73">
      <c r="A17" s="88" t="s">
        <v>156</v>
      </c>
      <c r="B17" s="90">
        <f>SUM(B13:B16)</f>
        <v>51</v>
      </c>
      <c r="C17" s="90">
        <f t="shared" ref="C17:M17" si="6">SUM(C13:C16)</f>
        <v>51</v>
      </c>
      <c r="D17" s="90">
        <f t="shared" si="6"/>
        <v>51</v>
      </c>
      <c r="E17" s="90">
        <f t="shared" si="6"/>
        <v>51</v>
      </c>
      <c r="F17" s="90">
        <f t="shared" si="6"/>
        <v>51</v>
      </c>
      <c r="G17" s="90">
        <f t="shared" si="6"/>
        <v>51</v>
      </c>
      <c r="H17" s="90">
        <f t="shared" si="6"/>
        <v>51</v>
      </c>
      <c r="I17" s="90">
        <f t="shared" si="6"/>
        <v>51</v>
      </c>
      <c r="J17" s="90">
        <f t="shared" si="6"/>
        <v>51</v>
      </c>
      <c r="K17" s="90">
        <f t="shared" si="6"/>
        <v>51</v>
      </c>
      <c r="L17" s="90">
        <f t="shared" si="6"/>
        <v>51</v>
      </c>
      <c r="M17" s="90">
        <f t="shared" si="6"/>
        <v>51</v>
      </c>
      <c r="N17" s="98">
        <f>SUM(N13:N16)</f>
        <v>5</v>
      </c>
      <c r="O17" s="98">
        <f>SUM(O13:O16)</f>
        <v>5</v>
      </c>
      <c r="P17" s="98">
        <v>5</v>
      </c>
      <c r="Q17" s="98">
        <v>5</v>
      </c>
      <c r="R17" s="98">
        <v>5</v>
      </c>
      <c r="S17" s="98">
        <v>5</v>
      </c>
      <c r="T17" s="98">
        <v>5</v>
      </c>
      <c r="U17" s="77">
        <v>5</v>
      </c>
      <c r="V17" s="100">
        <v>5</v>
      </c>
      <c r="W17" s="100">
        <v>5</v>
      </c>
      <c r="X17" s="100">
        <v>5</v>
      </c>
      <c r="Y17" s="100">
        <v>5</v>
      </c>
      <c r="Z17" s="100">
        <v>12</v>
      </c>
      <c r="AA17" s="100">
        <v>12</v>
      </c>
      <c r="AB17" s="100">
        <v>12</v>
      </c>
      <c r="AC17" s="100">
        <v>12</v>
      </c>
      <c r="AD17" s="100">
        <v>12</v>
      </c>
      <c r="AE17" s="100">
        <v>12</v>
      </c>
      <c r="AF17" s="100">
        <v>12</v>
      </c>
      <c r="AG17" s="100">
        <v>12</v>
      </c>
      <c r="AH17" s="100">
        <v>12</v>
      </c>
      <c r="AI17" s="100">
        <v>12</v>
      </c>
      <c r="AJ17" s="100">
        <v>12</v>
      </c>
      <c r="AK17" s="100">
        <v>12</v>
      </c>
      <c r="AL17" s="100">
        <v>12</v>
      </c>
      <c r="AM17" s="100">
        <v>12</v>
      </c>
      <c r="AN17" s="100">
        <v>12</v>
      </c>
      <c r="AO17" s="100">
        <v>12</v>
      </c>
      <c r="AP17" s="100">
        <v>12</v>
      </c>
      <c r="AQ17" s="100">
        <v>12</v>
      </c>
      <c r="AR17" s="100">
        <v>12</v>
      </c>
      <c r="AS17" s="100">
        <v>12</v>
      </c>
      <c r="AT17" s="100">
        <v>12</v>
      </c>
      <c r="AU17" s="100">
        <v>12</v>
      </c>
      <c r="AV17" s="100">
        <v>12</v>
      </c>
      <c r="AW17" s="100">
        <v>12</v>
      </c>
      <c r="AX17" s="151">
        <f>SUM(AX13:AX16)</f>
        <v>8</v>
      </c>
      <c r="AY17" s="151">
        <f t="shared" ref="AY17:BI17" si="7">SUM(AY13:AY16)</f>
        <v>8</v>
      </c>
      <c r="AZ17" s="151">
        <f t="shared" si="7"/>
        <v>8</v>
      </c>
      <c r="BA17" s="151">
        <f t="shared" si="7"/>
        <v>8</v>
      </c>
      <c r="BB17" s="151">
        <f t="shared" si="7"/>
        <v>8</v>
      </c>
      <c r="BC17" s="151">
        <f t="shared" si="7"/>
        <v>8</v>
      </c>
      <c r="BD17" s="151">
        <f t="shared" si="7"/>
        <v>8</v>
      </c>
      <c r="BE17" s="151">
        <f t="shared" si="7"/>
        <v>8</v>
      </c>
      <c r="BF17" s="151">
        <f t="shared" si="7"/>
        <v>8</v>
      </c>
      <c r="BG17" s="151">
        <f t="shared" si="7"/>
        <v>8</v>
      </c>
      <c r="BH17" s="151">
        <f t="shared" si="7"/>
        <v>8</v>
      </c>
      <c r="BI17" s="191">
        <f t="shared" si="7"/>
        <v>8</v>
      </c>
      <c r="BJ17" s="151">
        <f t="shared" ref="BJ17:BU17" si="8">SUM(BJ13:BJ16)</f>
        <v>14</v>
      </c>
      <c r="BK17" s="151">
        <f t="shared" si="8"/>
        <v>14</v>
      </c>
      <c r="BL17" s="151">
        <f t="shared" si="8"/>
        <v>14</v>
      </c>
      <c r="BM17" s="151">
        <f t="shared" si="8"/>
        <v>14</v>
      </c>
      <c r="BN17" s="151">
        <f t="shared" si="8"/>
        <v>14</v>
      </c>
      <c r="BO17" s="151">
        <f t="shared" si="8"/>
        <v>14</v>
      </c>
      <c r="BP17" s="151">
        <f t="shared" si="8"/>
        <v>14</v>
      </c>
      <c r="BQ17" s="151">
        <f t="shared" si="8"/>
        <v>14</v>
      </c>
      <c r="BR17" s="151">
        <f t="shared" si="8"/>
        <v>14</v>
      </c>
      <c r="BS17" s="151">
        <f t="shared" si="8"/>
        <v>14</v>
      </c>
      <c r="BT17" s="151">
        <f t="shared" si="8"/>
        <v>14</v>
      </c>
      <c r="BU17" s="191">
        <f t="shared" si="8"/>
        <v>14</v>
      </c>
    </row>
    <row r="18" spans="1:73">
      <c r="AX18" s="76"/>
    </row>
    <row r="19" spans="1:73">
      <c r="A19" s="120" t="s">
        <v>221</v>
      </c>
    </row>
    <row r="23" spans="1:73">
      <c r="K23" s="133"/>
    </row>
  </sheetData>
  <customSheetViews>
    <customSheetView guid="{CF70F2BD-D478-4F34-BEBD-595E803309EE}" scale="70" showRuler="0" topLeftCell="A226">
      <selection activeCell="A263" sqref="A263"/>
      <pageMargins left="0.7" right="0.7" top="0.75" bottom="0.75" header="0.3" footer="0.3"/>
      <pageSetup paperSize="9" orientation="portrait" r:id="rId1"/>
      <headerFooter alignWithMargins="0"/>
    </customSheetView>
    <customSheetView guid="{98A218E9-8338-4773-9AB5-951F737D9122}" scale="70" showRuler="0" topLeftCell="D1">
      <selection activeCell="W34" sqref="W34"/>
      <pageMargins left="0.7" right="0.7" top="0.75" bottom="0.75" header="0.3" footer="0.3"/>
      <pageSetup paperSize="9" orientation="portrait" r:id="rId2"/>
      <headerFooter alignWithMargins="0"/>
    </customSheetView>
    <customSheetView guid="{71CB04CA-8B56-4F75-A5E0-39A8792B70DD}" scale="70" showRuler="0" topLeftCell="D1">
      <selection activeCell="W34" sqref="W34"/>
      <pageMargins left="0.7" right="0.7" top="0.75" bottom="0.75" header="0.3" footer="0.3"/>
      <pageSetup paperSize="9" orientation="portrait" r:id="rId3"/>
      <headerFooter alignWithMargins="0"/>
    </customSheetView>
  </customSheetViews>
  <phoneticPr fontId="4" type="noConversion"/>
  <conditionalFormatting sqref="N13:T16 AT13:AU16 AX13:BU16 AP4:BD7 BG4:BI7">
    <cfRule type="cellIs" dxfId="8" priority="1" stopIfTrue="1" operator="equal">
      <formula>"Good"</formula>
    </cfRule>
    <cfRule type="cellIs" dxfId="7" priority="2" stopIfTrue="1" operator="equal">
      <formula>"Adequate"</formula>
    </cfRule>
  </conditionalFormatting>
  <pageMargins left="0.7" right="0.7" top="0.75" bottom="0.75" header="0.3" footer="0.3"/>
  <pageSetup paperSize="9" scale="82" fitToWidth="3" orientation="landscape" r:id="rId4"/>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24"/>
  </sheetPr>
  <dimension ref="B1:M39"/>
  <sheetViews>
    <sheetView topLeftCell="F1" workbookViewId="0">
      <selection activeCell="B23" sqref="B23"/>
    </sheetView>
  </sheetViews>
  <sheetFormatPr defaultRowHeight="12.75"/>
  <cols>
    <col min="1" max="1" width="3.7109375" style="34" customWidth="1"/>
    <col min="2" max="2" width="34" style="34" bestFit="1" customWidth="1"/>
    <col min="3" max="3" width="49" style="34" bestFit="1" customWidth="1"/>
    <col min="4" max="4" width="26.42578125" style="34" bestFit="1" customWidth="1"/>
    <col min="5" max="5" width="31.140625" style="34" bestFit="1" customWidth="1"/>
    <col min="6" max="16384" width="9.140625" style="34"/>
  </cols>
  <sheetData>
    <row r="1" spans="2:11" ht="22.5">
      <c r="B1" s="161" t="s">
        <v>353</v>
      </c>
    </row>
    <row r="2" spans="2:11">
      <c r="B2" s="33" t="s">
        <v>204</v>
      </c>
      <c r="C2" s="34" t="s">
        <v>302</v>
      </c>
    </row>
    <row r="3" spans="2:11">
      <c r="B3" s="33" t="s">
        <v>0</v>
      </c>
      <c r="C3" s="33" t="s">
        <v>348</v>
      </c>
    </row>
    <row r="4" spans="2:11">
      <c r="B4" s="33" t="s">
        <v>1</v>
      </c>
      <c r="C4" s="33" t="s">
        <v>349</v>
      </c>
    </row>
    <row r="5" spans="2:11">
      <c r="B5" s="35" t="s">
        <v>2</v>
      </c>
      <c r="C5" s="33" t="s">
        <v>350</v>
      </c>
    </row>
    <row r="6" spans="2:11">
      <c r="B6" s="33" t="s">
        <v>3</v>
      </c>
      <c r="C6" s="33" t="s">
        <v>351</v>
      </c>
    </row>
    <row r="7" spans="2:11">
      <c r="B7" s="33"/>
      <c r="C7" s="33" t="s">
        <v>352</v>
      </c>
      <c r="K7" s="275"/>
    </row>
    <row r="8" spans="2:11">
      <c r="B8" s="33"/>
    </row>
    <row r="9" spans="2:11">
      <c r="B9" s="33"/>
      <c r="C9" s="33"/>
    </row>
    <row r="10" spans="2:11">
      <c r="B10" s="33"/>
      <c r="C10" s="33"/>
    </row>
    <row r="11" spans="2:11">
      <c r="B11" s="33"/>
      <c r="C11" s="33"/>
    </row>
    <row r="12" spans="2:11">
      <c r="B12" s="33"/>
      <c r="C12" s="33"/>
    </row>
    <row r="13" spans="2:11">
      <c r="B13" s="33"/>
      <c r="C13" s="33"/>
    </row>
    <row r="14" spans="2:11">
      <c r="B14" s="33"/>
      <c r="C14" s="33"/>
    </row>
    <row r="15" spans="2:11">
      <c r="B15" s="33"/>
      <c r="C15" s="33"/>
    </row>
    <row r="16" spans="2:11">
      <c r="B16" s="33"/>
      <c r="C16" s="33"/>
    </row>
    <row r="17" spans="2:3">
      <c r="B17" s="33"/>
      <c r="C17" s="33"/>
    </row>
    <row r="18" spans="2:3">
      <c r="B18" s="33"/>
      <c r="C18" s="33"/>
    </row>
    <row r="19" spans="2:3">
      <c r="B19" s="33"/>
      <c r="C19" s="33"/>
    </row>
    <row r="20" spans="2:3">
      <c r="B20" s="33"/>
      <c r="C20" s="33"/>
    </row>
    <row r="21" spans="2:3">
      <c r="B21" s="33"/>
      <c r="C21" s="33"/>
    </row>
    <row r="22" spans="2:3">
      <c r="B22" s="33"/>
    </row>
    <row r="23" spans="2:3">
      <c r="B23" s="33"/>
    </row>
    <row r="24" spans="2:3">
      <c r="B24" s="33"/>
    </row>
    <row r="25" spans="2:3">
      <c r="B25" s="33"/>
    </row>
    <row r="26" spans="2:3">
      <c r="B26" s="33"/>
    </row>
    <row r="27" spans="2:3">
      <c r="B27" s="33"/>
    </row>
    <row r="28" spans="2:3">
      <c r="B28" s="33"/>
    </row>
    <row r="29" spans="2:3">
      <c r="B29" s="33"/>
    </row>
    <row r="30" spans="2:3">
      <c r="B30" s="33"/>
    </row>
    <row r="31" spans="2:3">
      <c r="B31" s="33"/>
    </row>
    <row r="32" spans="2:3">
      <c r="B32" s="33"/>
    </row>
    <row r="33" spans="2:13">
      <c r="B33" s="33"/>
    </row>
    <row r="34" spans="2:13">
      <c r="B34" s="33"/>
    </row>
    <row r="35" spans="2:13">
      <c r="B35" s="33"/>
      <c r="M35" s="36"/>
    </row>
    <row r="36" spans="2:13">
      <c r="B36" s="33"/>
      <c r="M36" s="36"/>
    </row>
    <row r="37" spans="2:13">
      <c r="B37" s="33"/>
    </row>
    <row r="38" spans="2:13">
      <c r="B38" s="33"/>
    </row>
    <row r="39" spans="2:13">
      <c r="B39" s="33"/>
    </row>
  </sheetData>
  <customSheetViews>
    <customSheetView guid="{CF70F2BD-D478-4F34-BEBD-595E803309EE}" showRuler="0">
      <selection activeCell="B6" sqref="B6"/>
      <pageMargins left="0.75" right="0.75" top="1" bottom="1" header="0.5" footer="0.5"/>
      <headerFooter alignWithMargins="0"/>
    </customSheetView>
    <customSheetView guid="{98A218E9-8338-4773-9AB5-951F737D9122}" showRuler="0">
      <selection activeCell="C33" sqref="C33"/>
      <pageMargins left="0.75" right="0.75" top="1" bottom="1" header="0.5" footer="0.5"/>
      <headerFooter alignWithMargins="0"/>
    </customSheetView>
    <customSheetView guid="{71CB04CA-8B56-4F75-A5E0-39A8792B70DD}" showRuler="0">
      <selection activeCell="C33" sqref="C33"/>
      <pageMargins left="0.75" right="0.75" top="1" bottom="1" header="0.5" footer="0.5"/>
      <headerFooter alignWithMargins="0"/>
    </customSheetView>
  </customSheetViews>
  <phoneticPr fontId="2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enableFormatConditionsCalculation="0">
    <tabColor indexed="62"/>
    <pageSetUpPr fitToPage="1"/>
  </sheetPr>
  <dimension ref="A1:W23"/>
  <sheetViews>
    <sheetView showGridLines="0" showRowColHeaders="0" zoomScaleNormal="90" workbookViewId="0">
      <selection activeCell="F3" sqref="F3"/>
    </sheetView>
  </sheetViews>
  <sheetFormatPr defaultRowHeight="15"/>
  <cols>
    <col min="1" max="1" width="3.7109375" style="164" customWidth="1"/>
    <col min="2" max="21" width="9.140625" style="164"/>
    <col min="22" max="22" width="30" style="164" customWidth="1"/>
    <col min="23" max="16384" width="9.140625" style="164"/>
  </cols>
  <sheetData>
    <row r="1" spans="2:23" ht="18.75" customHeight="1">
      <c r="B1" s="163"/>
    </row>
    <row r="2" spans="2:23">
      <c r="B2" s="241" t="s">
        <v>193</v>
      </c>
      <c r="C2" s="242"/>
      <c r="D2" s="242"/>
      <c r="E2" s="242"/>
      <c r="F2" s="242"/>
      <c r="G2" s="242"/>
      <c r="H2" s="242"/>
      <c r="I2" s="242"/>
      <c r="J2" s="242"/>
      <c r="K2" s="242"/>
      <c r="L2" s="242"/>
      <c r="M2" s="242"/>
      <c r="N2" s="242"/>
      <c r="O2" s="242"/>
      <c r="P2" s="242"/>
      <c r="Q2" s="242"/>
      <c r="R2" s="242"/>
      <c r="S2" s="242"/>
      <c r="T2" s="242"/>
      <c r="U2" s="242"/>
      <c r="V2" s="242"/>
    </row>
    <row r="3" spans="2:23">
      <c r="B3" s="242"/>
      <c r="C3" s="242"/>
      <c r="D3" s="242"/>
      <c r="E3" s="242"/>
      <c r="F3" s="242"/>
      <c r="G3" s="242"/>
      <c r="H3" s="242"/>
      <c r="I3" s="242"/>
      <c r="J3" s="242"/>
      <c r="K3" s="242"/>
      <c r="L3" s="242"/>
      <c r="M3" s="242"/>
      <c r="N3" s="242"/>
      <c r="O3" s="242"/>
      <c r="P3" s="242"/>
      <c r="Q3" s="242"/>
      <c r="R3" s="242"/>
      <c r="S3" s="242"/>
      <c r="T3" s="242"/>
      <c r="U3" s="242"/>
      <c r="V3" s="242"/>
    </row>
    <row r="4" spans="2:23">
      <c r="B4" s="241" t="s">
        <v>194</v>
      </c>
      <c r="C4" s="242"/>
      <c r="D4" s="242"/>
      <c r="E4" s="242"/>
      <c r="F4" s="242"/>
      <c r="G4" s="242"/>
      <c r="H4" s="242"/>
      <c r="I4" s="242"/>
      <c r="J4" s="242"/>
      <c r="K4" s="242"/>
      <c r="L4" s="242"/>
      <c r="M4" s="242"/>
      <c r="N4" s="242"/>
      <c r="O4" s="242"/>
      <c r="P4" s="242"/>
      <c r="Q4" s="242"/>
      <c r="R4" s="242"/>
      <c r="S4" s="242"/>
      <c r="T4" s="242"/>
      <c r="U4" s="242"/>
      <c r="V4" s="242"/>
    </row>
    <row r="5" spans="2:23">
      <c r="B5" s="242"/>
      <c r="C5" s="242"/>
      <c r="D5" s="242"/>
      <c r="E5" s="242"/>
      <c r="F5" s="242"/>
      <c r="G5" s="242"/>
      <c r="H5" s="242"/>
      <c r="I5" s="242"/>
      <c r="J5" s="242"/>
      <c r="K5" s="242"/>
      <c r="L5" s="242"/>
      <c r="M5" s="242"/>
      <c r="N5" s="242"/>
      <c r="O5" s="242"/>
      <c r="P5" s="242"/>
      <c r="Q5" s="242"/>
      <c r="R5" s="242"/>
      <c r="S5" s="242"/>
      <c r="T5" s="242"/>
      <c r="U5" s="242"/>
      <c r="V5" s="242"/>
    </row>
    <row r="6" spans="2:23" ht="12.75" customHeight="1">
      <c r="B6" s="278" t="s">
        <v>333</v>
      </c>
      <c r="C6" s="278"/>
      <c r="D6" s="278"/>
      <c r="E6" s="278"/>
      <c r="F6" s="278"/>
      <c r="G6" s="278"/>
      <c r="H6" s="278"/>
      <c r="I6" s="278"/>
      <c r="J6" s="278"/>
      <c r="K6" s="278"/>
      <c r="L6" s="278"/>
      <c r="M6" s="278"/>
      <c r="N6" s="278"/>
      <c r="O6" s="278"/>
      <c r="P6" s="278"/>
      <c r="Q6" s="278"/>
      <c r="R6" s="278"/>
      <c r="S6" s="278"/>
      <c r="T6" s="278"/>
      <c r="U6" s="278"/>
      <c r="V6" s="278"/>
      <c r="W6" s="165"/>
    </row>
    <row r="7" spans="2:23" ht="12.75" customHeight="1">
      <c r="B7" s="281"/>
      <c r="C7" s="281"/>
      <c r="D7" s="281"/>
      <c r="E7" s="281"/>
      <c r="F7" s="281"/>
      <c r="G7" s="281"/>
      <c r="H7" s="281"/>
      <c r="I7" s="281"/>
      <c r="J7" s="281"/>
      <c r="K7" s="281"/>
      <c r="L7" s="281"/>
      <c r="M7" s="281"/>
      <c r="N7" s="281"/>
      <c r="O7" s="281"/>
      <c r="P7" s="281"/>
      <c r="Q7" s="281"/>
      <c r="R7" s="281"/>
      <c r="S7" s="281"/>
      <c r="T7" s="281"/>
      <c r="U7" s="281"/>
      <c r="V7" s="281"/>
      <c r="W7" s="165"/>
    </row>
    <row r="8" spans="2:23" ht="12.75" customHeight="1">
      <c r="B8" s="278" t="s">
        <v>334</v>
      </c>
      <c r="C8" s="278"/>
      <c r="D8" s="278"/>
      <c r="E8" s="278"/>
      <c r="F8" s="278"/>
      <c r="G8" s="278"/>
      <c r="H8" s="278"/>
      <c r="I8" s="278"/>
      <c r="J8" s="278"/>
      <c r="K8" s="278"/>
      <c r="L8" s="278"/>
      <c r="M8" s="278"/>
      <c r="N8" s="278"/>
      <c r="O8" s="278"/>
      <c r="P8" s="278"/>
      <c r="Q8" s="278"/>
      <c r="R8" s="278"/>
      <c r="S8" s="278"/>
      <c r="T8" s="278"/>
      <c r="U8" s="278"/>
      <c r="V8" s="278"/>
      <c r="W8" s="165"/>
    </row>
    <row r="9" spans="2:23">
      <c r="B9" s="166"/>
      <c r="C9" s="166"/>
      <c r="D9" s="166"/>
      <c r="E9" s="166"/>
      <c r="F9" s="166"/>
      <c r="G9" s="166"/>
      <c r="H9" s="166"/>
      <c r="I9" s="166"/>
      <c r="J9" s="166"/>
      <c r="K9" s="166"/>
    </row>
    <row r="10" spans="2:23" ht="12.75" customHeight="1">
      <c r="B10" s="278" t="s">
        <v>335</v>
      </c>
      <c r="C10" s="278"/>
      <c r="D10" s="278"/>
      <c r="E10" s="278"/>
      <c r="F10" s="278"/>
      <c r="G10" s="278"/>
      <c r="H10" s="278"/>
      <c r="I10" s="278"/>
      <c r="J10" s="278"/>
      <c r="K10" s="278"/>
      <c r="L10" s="278"/>
      <c r="M10" s="278"/>
      <c r="N10" s="278"/>
      <c r="O10" s="278"/>
      <c r="P10" s="278"/>
      <c r="Q10" s="278"/>
      <c r="R10" s="278"/>
      <c r="S10" s="278"/>
      <c r="T10" s="278"/>
      <c r="U10" s="278"/>
      <c r="V10" s="278"/>
      <c r="W10" s="165"/>
    </row>
    <row r="11" spans="2:23">
      <c r="B11" s="167"/>
      <c r="C11" s="167"/>
      <c r="D11" s="167"/>
      <c r="E11" s="167"/>
      <c r="F11" s="167"/>
      <c r="G11" s="167"/>
      <c r="H11" s="167"/>
      <c r="I11" s="167"/>
      <c r="J11" s="167"/>
      <c r="K11" s="167"/>
      <c r="L11" s="167"/>
      <c r="M11" s="167"/>
      <c r="N11" s="167"/>
      <c r="O11" s="167"/>
      <c r="P11" s="167"/>
    </row>
    <row r="12" spans="2:23" ht="12.75" customHeight="1">
      <c r="B12" s="280" t="s">
        <v>336</v>
      </c>
      <c r="C12" s="278"/>
      <c r="D12" s="278"/>
      <c r="E12" s="278"/>
      <c r="F12" s="278"/>
      <c r="G12" s="278"/>
      <c r="H12" s="278"/>
      <c r="I12" s="278"/>
      <c r="J12" s="278"/>
      <c r="K12" s="278"/>
      <c r="L12" s="278"/>
      <c r="M12" s="278"/>
      <c r="N12" s="278"/>
      <c r="O12" s="278"/>
      <c r="P12" s="278"/>
      <c r="Q12" s="278"/>
      <c r="R12" s="278"/>
      <c r="S12" s="278"/>
      <c r="T12" s="278"/>
      <c r="U12" s="278"/>
      <c r="V12" s="278"/>
      <c r="W12" s="165"/>
    </row>
    <row r="13" spans="2:23">
      <c r="B13" s="168"/>
      <c r="C13" s="167"/>
      <c r="D13" s="167"/>
      <c r="E13" s="167"/>
      <c r="F13" s="167"/>
      <c r="G13" s="167"/>
      <c r="H13" s="167"/>
      <c r="I13" s="167"/>
      <c r="J13" s="167"/>
      <c r="K13" s="167"/>
      <c r="L13" s="167"/>
      <c r="M13" s="167"/>
      <c r="N13" s="167"/>
      <c r="O13" s="167"/>
      <c r="P13" s="167"/>
    </row>
    <row r="14" spans="2:23" ht="12.75" customHeight="1">
      <c r="B14" s="278" t="s">
        <v>337</v>
      </c>
      <c r="C14" s="278"/>
      <c r="D14" s="278"/>
      <c r="E14" s="278"/>
      <c r="F14" s="278"/>
      <c r="G14" s="278"/>
      <c r="H14" s="278"/>
      <c r="I14" s="278"/>
      <c r="J14" s="278"/>
      <c r="K14" s="278"/>
      <c r="L14" s="278"/>
      <c r="M14" s="278"/>
      <c r="N14" s="278"/>
      <c r="O14" s="278"/>
      <c r="P14" s="278"/>
      <c r="Q14" s="278"/>
      <c r="R14" s="278"/>
      <c r="S14" s="278"/>
      <c r="T14" s="278"/>
      <c r="U14" s="278"/>
      <c r="V14" s="278"/>
      <c r="W14" s="165"/>
    </row>
    <row r="15" spans="2:23">
      <c r="B15" s="168"/>
      <c r="C15" s="168"/>
      <c r="D15" s="168"/>
      <c r="E15" s="168"/>
      <c r="F15" s="168"/>
      <c r="G15" s="168"/>
      <c r="H15" s="168"/>
      <c r="I15" s="168"/>
      <c r="J15" s="168"/>
      <c r="K15" s="167"/>
      <c r="L15" s="167"/>
      <c r="M15" s="167"/>
      <c r="N15" s="167"/>
      <c r="O15" s="167"/>
      <c r="P15" s="167"/>
    </row>
    <row r="16" spans="2:23">
      <c r="B16" s="243" t="s">
        <v>338</v>
      </c>
      <c r="C16" s="168"/>
      <c r="D16" s="168"/>
      <c r="E16" s="168"/>
      <c r="F16" s="168"/>
      <c r="G16" s="168"/>
      <c r="H16" s="168"/>
      <c r="I16" s="168"/>
      <c r="J16" s="168"/>
      <c r="K16" s="167"/>
      <c r="L16" s="167"/>
      <c r="M16" s="167"/>
      <c r="N16" s="167"/>
      <c r="O16" s="167"/>
      <c r="P16" s="167"/>
      <c r="Q16" s="166"/>
      <c r="R16" s="166"/>
    </row>
    <row r="17" spans="1:23">
      <c r="B17" s="168"/>
      <c r="C17" s="168"/>
      <c r="D17" s="168"/>
      <c r="E17" s="168"/>
      <c r="F17" s="168"/>
      <c r="G17" s="168"/>
      <c r="H17" s="168"/>
      <c r="I17" s="168"/>
      <c r="J17" s="168"/>
      <c r="K17" s="167"/>
      <c r="L17" s="167"/>
      <c r="M17" s="167"/>
      <c r="N17" s="167"/>
      <c r="O17" s="167"/>
      <c r="P17" s="167"/>
    </row>
    <row r="18" spans="1:23" ht="17.25" customHeight="1">
      <c r="A18" s="169"/>
      <c r="B18" s="279" t="s">
        <v>356</v>
      </c>
      <c r="C18" s="279"/>
      <c r="D18" s="279"/>
      <c r="E18" s="279"/>
      <c r="F18" s="279"/>
      <c r="G18" s="279"/>
      <c r="H18" s="279"/>
      <c r="I18" s="279"/>
      <c r="J18" s="279"/>
      <c r="K18" s="279"/>
      <c r="L18" s="279"/>
      <c r="M18" s="279"/>
      <c r="N18" s="279"/>
      <c r="O18" s="279"/>
      <c r="P18" s="279"/>
      <c r="Q18" s="279"/>
      <c r="R18" s="279"/>
      <c r="S18" s="279"/>
    </row>
    <row r="19" spans="1:23" ht="15" customHeight="1">
      <c r="B19" s="167"/>
      <c r="C19" s="167"/>
      <c r="D19" s="167"/>
      <c r="E19" s="167"/>
      <c r="F19" s="167"/>
      <c r="G19" s="167"/>
      <c r="H19" s="167"/>
      <c r="I19" s="167"/>
      <c r="J19" s="167"/>
      <c r="K19" s="167"/>
      <c r="L19" s="167"/>
      <c r="M19" s="167"/>
      <c r="N19" s="167"/>
      <c r="O19" s="167"/>
      <c r="P19" s="167"/>
      <c r="Q19" s="167"/>
      <c r="R19" s="167"/>
    </row>
    <row r="20" spans="1:23" ht="12.75" customHeight="1">
      <c r="B20" s="278" t="s">
        <v>357</v>
      </c>
      <c r="C20" s="278"/>
      <c r="D20" s="278"/>
      <c r="E20" s="278"/>
      <c r="F20" s="278"/>
      <c r="G20" s="278"/>
      <c r="H20" s="278"/>
      <c r="I20" s="278"/>
      <c r="J20" s="278"/>
      <c r="K20" s="278"/>
      <c r="L20" s="278"/>
      <c r="M20" s="278"/>
      <c r="N20" s="278"/>
      <c r="O20" s="278"/>
      <c r="P20" s="278"/>
      <c r="Q20" s="278"/>
      <c r="R20" s="278"/>
      <c r="S20" s="278"/>
      <c r="T20" s="278"/>
      <c r="U20" s="278"/>
      <c r="V20" s="278"/>
      <c r="W20" s="165"/>
    </row>
    <row r="22" spans="1:23">
      <c r="B22" s="244" t="s">
        <v>347</v>
      </c>
      <c r="C22" s="166"/>
      <c r="D22" s="166"/>
      <c r="E22" s="166"/>
      <c r="F22" s="166"/>
      <c r="G22" s="166"/>
      <c r="H22" s="166"/>
      <c r="I22" s="166"/>
      <c r="J22" s="166"/>
      <c r="K22" s="166"/>
      <c r="L22" s="166"/>
      <c r="M22" s="166"/>
      <c r="N22" s="166"/>
      <c r="O22" s="166"/>
      <c r="P22" s="166"/>
      <c r="Q22" s="166"/>
      <c r="R22" s="166"/>
    </row>
    <row r="23" spans="1:23" ht="14.25" customHeight="1"/>
  </sheetData>
  <sheetProtection password="CB18" sheet="1"/>
  <customSheetViews>
    <customSheetView guid="{CF70F2BD-D478-4F34-BEBD-595E803309EE}" scale="90" showGridLines="0" showRuler="0">
      <selection activeCell="D36" sqref="D36"/>
      <pageMargins left="0.75" right="0.75" top="1" bottom="1" header="0.5" footer="0.5"/>
      <pageSetup paperSize="9" scale="52" orientation="landscape" r:id="rId1"/>
      <headerFooter alignWithMargins="0"/>
    </customSheetView>
    <customSheetView guid="{98A218E9-8338-4773-9AB5-951F737D9122}" scale="90" showGridLines="0" showRuler="0">
      <selection activeCell="C36" sqref="C36"/>
      <pageMargins left="0.75" right="0.75" top="1" bottom="1" header="0.5" footer="0.5"/>
      <pageSetup paperSize="9" scale="52" orientation="landscape" r:id="rId2"/>
      <headerFooter alignWithMargins="0"/>
    </customSheetView>
    <customSheetView guid="{71CB04CA-8B56-4F75-A5E0-39A8792B70DD}" scale="90" showGridLines="0" showRuler="0" topLeftCell="B2">
      <selection activeCell="F36" sqref="F36"/>
      <pageMargins left="0.75" right="0.75" top="1" bottom="1" header="0.5" footer="0.5"/>
      <pageSetup paperSize="9" scale="52" orientation="landscape" r:id="rId3"/>
      <headerFooter alignWithMargins="0"/>
    </customSheetView>
  </customSheetViews>
  <mergeCells count="8">
    <mergeCell ref="B20:V20"/>
    <mergeCell ref="B6:V6"/>
    <mergeCell ref="B14:V14"/>
    <mergeCell ref="B8:V8"/>
    <mergeCell ref="B18:S18"/>
    <mergeCell ref="B10:V10"/>
    <mergeCell ref="B12:V12"/>
    <mergeCell ref="B7:V7"/>
  </mergeCells>
  <phoneticPr fontId="27" type="noConversion"/>
  <hyperlinks>
    <hyperlink ref="B12:U12" location="'Table 4'!A1" display="'Table 4'!A1"/>
    <hyperlink ref="B8:V8" location="'Table 2'!A1" display="Table 2: Overall effectiveness and Capacity to improve grades for safeguarding and services for looked after children inspections carried out between 1 June 2009 to 30 September 2011, by local authority"/>
    <hyperlink ref="B10:V10" location="'Table 3'!A1" display="Table 3: All judgements given for safeguarding inspections taking place between 1 June 2009 to 30 June 2011"/>
    <hyperlink ref="B14:V14" location="'Table 5'!A1" display="Table 5: All judgements given for services for looked after children inspections taking place between 1 November 2010 and 30 June 2011"/>
    <hyperlink ref="B20:R20" location="'Table 8'!A1" display="'Table 8'!A1"/>
    <hyperlink ref="B16" location="'Table 6'!A1" display="Table 6: All judgements given for services for looked after children inspections taking place between 1 November 2010 and 30 September 2011, by local authority"/>
    <hyperlink ref="B18:S18" location="'Table 7'!A1" display="Table 7: Unannounced inspections carried out between 1 June 2009 and 30 June 2011"/>
    <hyperlink ref="B22" location="'Chart 1'!A1" display="Chart 1: Overall judgements given for safeguarding and services for looked after children inspections taking place between 1 June 2009 and 30 June 2011"/>
    <hyperlink ref="B16:R16" location="'Table 6'!A1" display="Table 6: All judgements given for Services for looked after children inspections taking place between 1 November 2010 and 30 June 20111,2 by local authority"/>
    <hyperlink ref="B22:R22" location="'Chart 1'!A1" display="Chart 1: Overall judgements given for Safeguarding and Services for looked after children inspections taking place between 1 June 2009 and 30 June 2011"/>
    <hyperlink ref="B6:V6" location="'Table 1'!A1" display="Table 1: Overall effectiveness and Capacity to improve grades for safeguarding and services for looked after children inspections carried out between 1 June 2009 and 30 June 2011"/>
    <hyperlink ref="B12:V12" location="'Table 4'!A1" display="Table 4: All judgements given for safeguarding inspections taking place between 1 November 2010 and 30 September 2011, by local authority"/>
    <hyperlink ref="B20:V20" location="'Table 8'!A1" display="Table 8: Unannounced inspections carried out between 1 June 2009 and 30 September 2011, by inspection year, publication date, and whether any areas for priority action by local authority"/>
  </hyperlinks>
  <pageMargins left="0.75" right="0.75" top="1" bottom="1" header="0.5" footer="0.5"/>
  <pageSetup paperSize="9" scale="58" orientation="landscape" r:id="rId4"/>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42"/>
  </sheetPr>
  <dimension ref="B1:I15"/>
  <sheetViews>
    <sheetView showGridLines="0" showRowColHeaders="0" workbookViewId="0">
      <selection activeCell="H7" sqref="H7"/>
    </sheetView>
  </sheetViews>
  <sheetFormatPr defaultRowHeight="12.75"/>
  <cols>
    <col min="1" max="1" width="3.42578125" customWidth="1"/>
    <col min="2" max="2" width="15.42578125" style="51" customWidth="1"/>
    <col min="3" max="3" width="12.85546875" customWidth="1"/>
    <col min="4" max="4" width="12.42578125" customWidth="1"/>
    <col min="5" max="5" width="4" customWidth="1"/>
    <col min="6" max="6" width="11.85546875" customWidth="1"/>
    <col min="7" max="7" width="12.5703125" customWidth="1"/>
  </cols>
  <sheetData>
    <row r="1" spans="2:9" ht="18.75" customHeight="1">
      <c r="B1" s="159"/>
    </row>
    <row r="2" spans="2:9" ht="39.75" customHeight="1">
      <c r="B2" s="284" t="s">
        <v>257</v>
      </c>
      <c r="C2" s="284"/>
      <c r="D2" s="284"/>
      <c r="E2" s="284"/>
      <c r="F2" s="284"/>
      <c r="G2" s="284"/>
    </row>
    <row r="4" spans="2:9" ht="21" customHeight="1">
      <c r="B4" s="287"/>
      <c r="C4" s="285" t="s">
        <v>346</v>
      </c>
      <c r="D4" s="285"/>
      <c r="E4" s="47"/>
      <c r="F4" s="286" t="s">
        <v>217</v>
      </c>
      <c r="G4" s="286"/>
    </row>
    <row r="5" spans="2:9" ht="21">
      <c r="B5" s="288"/>
      <c r="C5" s="58" t="s">
        <v>148</v>
      </c>
      <c r="D5" s="58" t="s">
        <v>149</v>
      </c>
      <c r="E5" s="58"/>
      <c r="F5" s="58" t="s">
        <v>148</v>
      </c>
      <c r="G5" s="58" t="s">
        <v>149</v>
      </c>
    </row>
    <row r="6" spans="2:9" ht="13.5" customHeight="1">
      <c r="B6" s="51" t="s">
        <v>152</v>
      </c>
      <c r="C6" s="59">
        <v>2</v>
      </c>
      <c r="D6" s="59">
        <v>8</v>
      </c>
      <c r="E6" s="170"/>
      <c r="F6" s="59">
        <v>0</v>
      </c>
      <c r="G6" s="59">
        <v>8</v>
      </c>
    </row>
    <row r="7" spans="2:9" ht="13.5" customHeight="1">
      <c r="B7" s="51" t="s">
        <v>153</v>
      </c>
      <c r="C7" s="59">
        <v>28</v>
      </c>
      <c r="D7" s="59">
        <v>40</v>
      </c>
      <c r="E7" s="170"/>
      <c r="F7" s="59">
        <v>44</v>
      </c>
      <c r="G7" s="59">
        <v>48</v>
      </c>
    </row>
    <row r="8" spans="2:9" ht="13.5" customHeight="1">
      <c r="B8" s="51" t="s">
        <v>154</v>
      </c>
      <c r="C8" s="59">
        <v>50</v>
      </c>
      <c r="D8" s="59">
        <v>39</v>
      </c>
      <c r="E8" s="170"/>
      <c r="F8" s="59">
        <v>48</v>
      </c>
      <c r="G8" s="59">
        <v>38</v>
      </c>
    </row>
    <row r="9" spans="2:9" ht="13.5" customHeight="1">
      <c r="B9" s="51" t="s">
        <v>155</v>
      </c>
      <c r="C9" s="59">
        <v>19</v>
      </c>
      <c r="D9" s="59">
        <v>12</v>
      </c>
      <c r="E9" s="170"/>
      <c r="F9" s="59">
        <v>3</v>
      </c>
      <c r="G9" s="59">
        <v>1</v>
      </c>
    </row>
    <row r="10" spans="2:9" ht="13.5" customHeight="1">
      <c r="B10" s="54" t="s">
        <v>215</v>
      </c>
      <c r="C10" s="184">
        <v>99</v>
      </c>
      <c r="D10" s="184">
        <v>99</v>
      </c>
      <c r="E10" s="171"/>
      <c r="F10" s="184">
        <v>95</v>
      </c>
      <c r="G10" s="184">
        <v>95</v>
      </c>
    </row>
    <row r="11" spans="2:9">
      <c r="G11" s="79" t="s">
        <v>195</v>
      </c>
    </row>
    <row r="12" spans="2:9" ht="6.75" customHeight="1"/>
    <row r="13" spans="2:9" ht="22.5" customHeight="1">
      <c r="B13" s="282" t="s">
        <v>216</v>
      </c>
      <c r="C13" s="282"/>
      <c r="D13" s="282"/>
      <c r="E13" s="282"/>
      <c r="F13" s="282"/>
      <c r="G13" s="282"/>
      <c r="H13" s="122"/>
      <c r="I13" s="122"/>
    </row>
    <row r="14" spans="2:9" ht="53.25" customHeight="1">
      <c r="B14" s="283" t="s">
        <v>281</v>
      </c>
      <c r="C14" s="283"/>
      <c r="D14" s="283"/>
      <c r="E14" s="283"/>
      <c r="F14" s="283"/>
      <c r="G14" s="283"/>
      <c r="H14" s="85"/>
      <c r="I14" s="85"/>
    </row>
    <row r="15" spans="2:9" ht="44.25" customHeight="1">
      <c r="B15" s="283" t="s">
        <v>237</v>
      </c>
      <c r="C15" s="283"/>
      <c r="D15" s="283"/>
      <c r="E15" s="283"/>
      <c r="F15" s="283"/>
      <c r="G15" s="283"/>
      <c r="H15" s="85"/>
      <c r="I15" s="85"/>
    </row>
  </sheetData>
  <sheetProtection password="CB18" sheet="1" objects="1" scenarios="1"/>
  <mergeCells count="7">
    <mergeCell ref="B13:G13"/>
    <mergeCell ref="B14:G14"/>
    <mergeCell ref="B15:G15"/>
    <mergeCell ref="B2:G2"/>
    <mergeCell ref="C4:D4"/>
    <mergeCell ref="F4:G4"/>
    <mergeCell ref="B4:B5"/>
  </mergeCells>
  <phoneticPr fontId="4" type="noConversion"/>
  <pageMargins left="0.56000000000000005" right="0.7"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42"/>
    <pageSetUpPr autoPageBreaks="0" fitToPage="1"/>
  </sheetPr>
  <dimension ref="A1:K110"/>
  <sheetViews>
    <sheetView showGridLines="0" showRowColHeaders="0" zoomScaleNormal="100" workbookViewId="0"/>
  </sheetViews>
  <sheetFormatPr defaultRowHeight="12.75"/>
  <cols>
    <col min="1" max="1" width="3.140625" customWidth="1"/>
    <col min="2" max="2" width="26.5703125" customWidth="1"/>
    <col min="3" max="3" width="5.7109375" customWidth="1"/>
    <col min="4" max="4" width="17.42578125" style="5" customWidth="1"/>
    <col min="5" max="5" width="15.85546875" style="50" customWidth="1"/>
    <col min="6" max="6" width="13.140625" customWidth="1"/>
    <col min="7" max="7" width="3" customWidth="1"/>
    <col min="8" max="8" width="12.28515625" customWidth="1"/>
    <col min="9" max="9" width="13.42578125" customWidth="1"/>
  </cols>
  <sheetData>
    <row r="1" spans="2:9" ht="18.75" customHeight="1">
      <c r="B1" s="159"/>
    </row>
    <row r="2" spans="2:9" ht="26.25" customHeight="1">
      <c r="B2" s="291" t="s">
        <v>258</v>
      </c>
      <c r="C2" s="291"/>
      <c r="D2" s="291"/>
      <c r="E2" s="291"/>
      <c r="F2" s="291"/>
      <c r="G2" s="291"/>
      <c r="H2" s="291"/>
      <c r="I2" s="291"/>
    </row>
    <row r="3" spans="2:9">
      <c r="B3" s="45"/>
      <c r="C3" s="45"/>
      <c r="D3" s="123"/>
      <c r="E3" s="153"/>
      <c r="F3" s="154"/>
      <c r="G3" s="45"/>
      <c r="H3" s="45"/>
      <c r="I3" s="45"/>
    </row>
    <row r="4" spans="2:9" s="51" customFormat="1" ht="21" customHeight="1">
      <c r="B4" s="289" t="s">
        <v>7</v>
      </c>
      <c r="C4" s="152"/>
      <c r="D4" s="114"/>
      <c r="E4" s="285" t="s">
        <v>346</v>
      </c>
      <c r="F4" s="285"/>
      <c r="G4" s="47"/>
      <c r="H4" s="286" t="s">
        <v>217</v>
      </c>
      <c r="I4" s="286"/>
    </row>
    <row r="5" spans="2:9" s="51" customFormat="1" ht="21">
      <c r="B5" s="290"/>
      <c r="C5" s="54"/>
      <c r="D5" s="46" t="s">
        <v>147</v>
      </c>
      <c r="E5" s="58" t="s">
        <v>148</v>
      </c>
      <c r="F5" s="58" t="s">
        <v>149</v>
      </c>
      <c r="G5" s="58"/>
      <c r="H5" s="58" t="s">
        <v>148</v>
      </c>
      <c r="I5" s="58" t="s">
        <v>149</v>
      </c>
    </row>
    <row r="6" spans="2:9" s="51" customFormat="1" ht="13.5" customHeight="1">
      <c r="B6" s="224" t="s">
        <v>12</v>
      </c>
      <c r="C6" s="224"/>
      <c r="D6" s="225">
        <v>40375</v>
      </c>
      <c r="E6" s="226">
        <v>4</v>
      </c>
      <c r="F6" s="226">
        <v>4</v>
      </c>
      <c r="G6" s="227"/>
      <c r="H6" s="226">
        <v>3</v>
      </c>
      <c r="I6" s="226">
        <v>3</v>
      </c>
    </row>
    <row r="7" spans="2:9" s="51" customFormat="1" ht="13.5" customHeight="1">
      <c r="B7" s="224" t="s">
        <v>14</v>
      </c>
      <c r="C7" s="224"/>
      <c r="D7" s="186">
        <v>40151</v>
      </c>
      <c r="E7" s="226">
        <v>3</v>
      </c>
      <c r="F7" s="226">
        <v>3</v>
      </c>
      <c r="G7" s="227"/>
      <c r="H7" s="226">
        <v>2</v>
      </c>
      <c r="I7" s="226">
        <v>2</v>
      </c>
    </row>
    <row r="8" spans="2:9" s="51" customFormat="1" ht="13.5" customHeight="1">
      <c r="B8" s="224" t="s">
        <v>15</v>
      </c>
      <c r="C8" s="224"/>
      <c r="D8" s="186">
        <v>40641</v>
      </c>
      <c r="E8" s="226">
        <v>2</v>
      </c>
      <c r="F8" s="226">
        <v>2</v>
      </c>
      <c r="G8" s="227"/>
      <c r="H8" s="226">
        <v>2</v>
      </c>
      <c r="I8" s="226">
        <v>2</v>
      </c>
    </row>
    <row r="9" spans="2:9" s="51" customFormat="1" ht="13.5" customHeight="1">
      <c r="B9" s="228" t="s">
        <v>288</v>
      </c>
      <c r="C9" s="229"/>
      <c r="D9" s="186">
        <v>40893</v>
      </c>
      <c r="E9" s="230">
        <v>2</v>
      </c>
      <c r="F9" s="230">
        <v>2</v>
      </c>
      <c r="G9" s="230"/>
      <c r="H9" s="230">
        <v>2</v>
      </c>
      <c r="I9" s="230">
        <v>2</v>
      </c>
    </row>
    <row r="10" spans="2:9" s="51" customFormat="1" ht="13.5" customHeight="1">
      <c r="B10" s="228" t="s">
        <v>289</v>
      </c>
      <c r="C10" s="229"/>
      <c r="D10" s="186">
        <v>40865</v>
      </c>
      <c r="E10" s="230">
        <v>3</v>
      </c>
      <c r="F10" s="230">
        <v>3</v>
      </c>
      <c r="G10" s="230"/>
      <c r="H10" s="230">
        <v>3</v>
      </c>
      <c r="I10" s="230">
        <v>2</v>
      </c>
    </row>
    <row r="11" spans="2:9" s="51" customFormat="1" ht="13.5" customHeight="1">
      <c r="B11" s="224" t="s">
        <v>142</v>
      </c>
      <c r="C11" s="224"/>
      <c r="D11" s="186">
        <v>40675</v>
      </c>
      <c r="E11" s="226">
        <v>3</v>
      </c>
      <c r="F11" s="226">
        <v>2</v>
      </c>
      <c r="G11" s="227"/>
      <c r="H11" s="226">
        <v>3</v>
      </c>
      <c r="I11" s="226">
        <v>2</v>
      </c>
    </row>
    <row r="12" spans="2:9" s="51" customFormat="1" ht="13.5" customHeight="1">
      <c r="B12" s="224" t="s">
        <v>19</v>
      </c>
      <c r="C12" s="224"/>
      <c r="D12" s="225">
        <v>40322</v>
      </c>
      <c r="E12" s="227">
        <v>2</v>
      </c>
      <c r="F12" s="227">
        <v>2</v>
      </c>
      <c r="G12" s="227"/>
      <c r="H12" s="227">
        <v>2</v>
      </c>
      <c r="I12" s="227">
        <v>2</v>
      </c>
    </row>
    <row r="13" spans="2:9" s="51" customFormat="1" ht="13.5" customHeight="1">
      <c r="B13" s="224" t="s">
        <v>20</v>
      </c>
      <c r="C13" s="224"/>
      <c r="D13" s="225">
        <v>40322</v>
      </c>
      <c r="E13" s="227">
        <v>3</v>
      </c>
      <c r="F13" s="227">
        <v>3</v>
      </c>
      <c r="G13" s="227"/>
      <c r="H13" s="227">
        <v>3</v>
      </c>
      <c r="I13" s="227">
        <v>3</v>
      </c>
    </row>
    <row r="14" spans="2:9" s="51" customFormat="1" ht="13.5" customHeight="1">
      <c r="B14" s="224" t="s">
        <v>21</v>
      </c>
      <c r="C14" s="224"/>
      <c r="D14" s="186">
        <v>40567</v>
      </c>
      <c r="E14" s="227">
        <v>2</v>
      </c>
      <c r="F14" s="227">
        <v>2</v>
      </c>
      <c r="G14" s="227"/>
      <c r="H14" s="227">
        <v>2</v>
      </c>
      <c r="I14" s="227">
        <v>2</v>
      </c>
    </row>
    <row r="15" spans="2:9" s="51" customFormat="1" ht="13.5" customHeight="1">
      <c r="B15" s="224" t="s">
        <v>23</v>
      </c>
      <c r="C15" s="224"/>
      <c r="D15" s="186">
        <v>40235</v>
      </c>
      <c r="E15" s="226">
        <v>4</v>
      </c>
      <c r="F15" s="226">
        <v>3</v>
      </c>
      <c r="G15" s="227"/>
      <c r="H15" s="226">
        <v>3</v>
      </c>
      <c r="I15" s="226">
        <v>3</v>
      </c>
    </row>
    <row r="16" spans="2:9" s="51" customFormat="1" ht="13.5" customHeight="1">
      <c r="B16" s="224" t="s">
        <v>24</v>
      </c>
      <c r="C16" s="224"/>
      <c r="D16" s="188">
        <v>40109</v>
      </c>
      <c r="E16" s="227">
        <v>3</v>
      </c>
      <c r="F16" s="227">
        <v>3</v>
      </c>
      <c r="G16" s="227"/>
      <c r="H16" s="227">
        <v>3</v>
      </c>
      <c r="I16" s="227">
        <v>2</v>
      </c>
    </row>
    <row r="17" spans="2:11" s="51" customFormat="1" ht="13.5" customHeight="1">
      <c r="B17" s="228" t="s">
        <v>27</v>
      </c>
      <c r="C17" s="231"/>
      <c r="D17" s="232">
        <v>40767</v>
      </c>
      <c r="E17" s="230">
        <v>3</v>
      </c>
      <c r="F17" s="230">
        <v>3</v>
      </c>
      <c r="G17" s="227"/>
      <c r="H17" s="230">
        <v>3</v>
      </c>
      <c r="I17" s="230">
        <v>3</v>
      </c>
    </row>
    <row r="18" spans="2:11" s="51" customFormat="1" ht="13.5" customHeight="1">
      <c r="B18" s="224" t="s">
        <v>28</v>
      </c>
      <c r="C18" s="224"/>
      <c r="D18" s="186">
        <v>40522</v>
      </c>
      <c r="E18" s="226">
        <v>4</v>
      </c>
      <c r="F18" s="226">
        <v>4</v>
      </c>
      <c r="G18" s="227"/>
      <c r="H18" s="226">
        <v>3</v>
      </c>
      <c r="I18" s="226">
        <v>3</v>
      </c>
    </row>
    <row r="19" spans="2:11" s="51" customFormat="1" ht="13.5" customHeight="1">
      <c r="B19" s="224" t="s">
        <v>29</v>
      </c>
      <c r="C19" s="224"/>
      <c r="D19" s="188">
        <v>40109</v>
      </c>
      <c r="E19" s="226">
        <v>4</v>
      </c>
      <c r="F19" s="226">
        <v>4</v>
      </c>
      <c r="G19" s="227"/>
      <c r="H19" s="226">
        <v>4</v>
      </c>
      <c r="I19" s="226">
        <v>4</v>
      </c>
    </row>
    <row r="20" spans="2:11" s="51" customFormat="1" ht="13.5" customHeight="1">
      <c r="B20" s="224" t="s">
        <v>206</v>
      </c>
      <c r="C20" s="224"/>
      <c r="D20" s="186">
        <v>40599</v>
      </c>
      <c r="E20" s="227">
        <v>4</v>
      </c>
      <c r="F20" s="227">
        <v>3</v>
      </c>
      <c r="G20" s="227"/>
      <c r="H20" s="227">
        <v>3</v>
      </c>
      <c r="I20" s="227">
        <v>3</v>
      </c>
    </row>
    <row r="21" spans="2:11" s="51" customFormat="1" ht="13.5" customHeight="1">
      <c r="B21" s="224" t="s">
        <v>30</v>
      </c>
      <c r="C21" s="224"/>
      <c r="D21" s="186">
        <v>40675</v>
      </c>
      <c r="E21" s="227">
        <v>2</v>
      </c>
      <c r="F21" s="227">
        <v>2</v>
      </c>
      <c r="G21" s="227"/>
      <c r="H21" s="227">
        <v>3</v>
      </c>
      <c r="I21" s="227">
        <v>2</v>
      </c>
    </row>
    <row r="22" spans="2:11" s="51" customFormat="1" ht="13.5" customHeight="1">
      <c r="B22" s="228" t="s">
        <v>290</v>
      </c>
      <c r="C22" s="229"/>
      <c r="D22" s="186">
        <v>40912</v>
      </c>
      <c r="E22" s="230">
        <v>3</v>
      </c>
      <c r="F22" s="230">
        <v>3</v>
      </c>
      <c r="G22" s="230"/>
      <c r="H22" s="230">
        <v>3</v>
      </c>
      <c r="I22" s="230">
        <v>3</v>
      </c>
    </row>
    <row r="23" spans="2:11" s="51" customFormat="1" ht="13.5" customHeight="1">
      <c r="B23" s="224" t="s">
        <v>34</v>
      </c>
      <c r="C23" s="224"/>
      <c r="D23" s="186">
        <v>40721</v>
      </c>
      <c r="E23" s="227">
        <v>3</v>
      </c>
      <c r="F23" s="227">
        <v>3</v>
      </c>
      <c r="G23" s="227"/>
      <c r="H23" s="227">
        <v>3</v>
      </c>
      <c r="I23" s="227">
        <v>3</v>
      </c>
    </row>
    <row r="24" spans="2:11" s="51" customFormat="1" ht="13.5" customHeight="1">
      <c r="B24" s="224" t="s">
        <v>35</v>
      </c>
      <c r="C24" s="224"/>
      <c r="D24" s="186">
        <v>40669</v>
      </c>
      <c r="E24" s="226">
        <v>2</v>
      </c>
      <c r="F24" s="226">
        <v>2</v>
      </c>
      <c r="G24" s="227"/>
      <c r="H24" s="226">
        <v>2</v>
      </c>
      <c r="I24" s="226">
        <v>2</v>
      </c>
    </row>
    <row r="25" spans="2:11" s="51" customFormat="1" ht="13.5" customHeight="1">
      <c r="B25" s="224" t="s">
        <v>36</v>
      </c>
      <c r="C25" s="224"/>
      <c r="D25" s="225">
        <v>40032</v>
      </c>
      <c r="E25" s="227">
        <v>3</v>
      </c>
      <c r="F25" s="227">
        <v>3</v>
      </c>
      <c r="G25" s="227"/>
      <c r="H25" s="227">
        <v>2</v>
      </c>
      <c r="I25" s="227">
        <v>2</v>
      </c>
      <c r="K25" s="53"/>
    </row>
    <row r="26" spans="2:11" s="51" customFormat="1" ht="13.5" customHeight="1">
      <c r="B26" s="224" t="s">
        <v>37</v>
      </c>
      <c r="C26" s="224"/>
      <c r="D26" s="186">
        <v>40675</v>
      </c>
      <c r="E26" s="227">
        <v>3</v>
      </c>
      <c r="F26" s="227">
        <v>3</v>
      </c>
      <c r="G26" s="227"/>
      <c r="H26" s="227">
        <v>3</v>
      </c>
      <c r="I26" s="227">
        <v>3</v>
      </c>
    </row>
    <row r="27" spans="2:11" s="51" customFormat="1" ht="13.5" customHeight="1">
      <c r="B27" s="228" t="s">
        <v>38</v>
      </c>
      <c r="C27" s="231"/>
      <c r="D27" s="232">
        <v>40844</v>
      </c>
      <c r="E27" s="230">
        <v>2</v>
      </c>
      <c r="F27" s="230">
        <v>2</v>
      </c>
      <c r="G27" s="227"/>
      <c r="H27" s="230">
        <v>2</v>
      </c>
      <c r="I27" s="230">
        <v>2</v>
      </c>
    </row>
    <row r="28" spans="2:11" s="51" customFormat="1" ht="13.5" customHeight="1">
      <c r="B28" s="228" t="s">
        <v>291</v>
      </c>
      <c r="C28" s="229"/>
      <c r="D28" s="186">
        <v>40933</v>
      </c>
      <c r="E28" s="230">
        <v>3</v>
      </c>
      <c r="F28" s="230">
        <v>2</v>
      </c>
      <c r="G28" s="230"/>
      <c r="H28" s="230">
        <v>2</v>
      </c>
      <c r="I28" s="230">
        <v>2</v>
      </c>
    </row>
    <row r="29" spans="2:11" s="51" customFormat="1" ht="13.5" customHeight="1">
      <c r="B29" s="228" t="s">
        <v>292</v>
      </c>
      <c r="C29" s="229"/>
      <c r="D29" s="186">
        <v>40933</v>
      </c>
      <c r="E29" s="230">
        <v>1</v>
      </c>
      <c r="F29" s="230">
        <v>1</v>
      </c>
      <c r="G29" s="230"/>
      <c r="H29" s="230">
        <v>2</v>
      </c>
      <c r="I29" s="230">
        <v>1</v>
      </c>
    </row>
    <row r="30" spans="2:11" s="51" customFormat="1" ht="13.5" customHeight="1">
      <c r="B30" s="224" t="s">
        <v>41</v>
      </c>
      <c r="C30" s="224"/>
      <c r="D30" s="186">
        <v>40721</v>
      </c>
      <c r="E30" s="227">
        <v>2</v>
      </c>
      <c r="F30" s="227">
        <v>1</v>
      </c>
      <c r="G30" s="227"/>
      <c r="H30" s="227">
        <v>2</v>
      </c>
      <c r="I30" s="227">
        <v>1</v>
      </c>
    </row>
    <row r="31" spans="2:11" s="51" customFormat="1" ht="13.5" customHeight="1">
      <c r="B31" s="228" t="s">
        <v>359</v>
      </c>
      <c r="C31" s="229"/>
      <c r="D31" s="186">
        <v>40893</v>
      </c>
      <c r="E31" s="230">
        <v>3</v>
      </c>
      <c r="F31" s="230">
        <v>2</v>
      </c>
      <c r="G31" s="230"/>
      <c r="H31" s="230">
        <v>2</v>
      </c>
      <c r="I31" s="230">
        <v>2</v>
      </c>
    </row>
    <row r="32" spans="2:11" s="51" customFormat="1" ht="13.5" customHeight="1">
      <c r="B32" s="224" t="s">
        <v>43</v>
      </c>
      <c r="C32" s="224"/>
      <c r="D32" s="186">
        <v>40567</v>
      </c>
      <c r="E32" s="227">
        <v>2</v>
      </c>
      <c r="F32" s="227">
        <v>2</v>
      </c>
      <c r="G32" s="227"/>
      <c r="H32" s="227">
        <v>2</v>
      </c>
      <c r="I32" s="227">
        <v>1</v>
      </c>
    </row>
    <row r="33" spans="2:9" s="51" customFormat="1" ht="13.5" customHeight="1">
      <c r="B33" s="224" t="s">
        <v>44</v>
      </c>
      <c r="C33" s="224"/>
      <c r="D33" s="225">
        <v>40350</v>
      </c>
      <c r="E33" s="227">
        <v>2</v>
      </c>
      <c r="F33" s="227">
        <v>2</v>
      </c>
      <c r="G33" s="227"/>
      <c r="H33" s="227">
        <v>2</v>
      </c>
      <c r="I33" s="227">
        <v>2</v>
      </c>
    </row>
    <row r="34" spans="2:9" s="51" customFormat="1" ht="13.5" customHeight="1">
      <c r="B34" s="224" t="s">
        <v>45</v>
      </c>
      <c r="C34" s="224"/>
      <c r="D34" s="225">
        <v>40396</v>
      </c>
      <c r="E34" s="227">
        <v>4</v>
      </c>
      <c r="F34" s="227">
        <v>3</v>
      </c>
      <c r="G34" s="227"/>
      <c r="H34" s="227">
        <v>3</v>
      </c>
      <c r="I34" s="227">
        <v>2</v>
      </c>
    </row>
    <row r="35" spans="2:9" s="51" customFormat="1" ht="13.5" customHeight="1">
      <c r="B35" s="228" t="s">
        <v>282</v>
      </c>
      <c r="C35" s="228"/>
      <c r="D35" s="232">
        <v>40815</v>
      </c>
      <c r="E35" s="230">
        <v>3</v>
      </c>
      <c r="F35" s="230">
        <v>3</v>
      </c>
      <c r="G35" s="227"/>
      <c r="H35" s="227"/>
      <c r="I35" s="227"/>
    </row>
    <row r="36" spans="2:9" s="51" customFormat="1" ht="13.5" customHeight="1">
      <c r="B36" s="224" t="s">
        <v>46</v>
      </c>
      <c r="C36" s="224"/>
      <c r="D36" s="186">
        <v>40613</v>
      </c>
      <c r="E36" s="227">
        <v>3</v>
      </c>
      <c r="F36" s="227">
        <v>3</v>
      </c>
      <c r="G36" s="227"/>
      <c r="H36" s="227">
        <v>3</v>
      </c>
      <c r="I36" s="227">
        <v>3</v>
      </c>
    </row>
    <row r="37" spans="2:9" s="51" customFormat="1" ht="13.5" customHeight="1">
      <c r="B37" s="224" t="s">
        <v>47</v>
      </c>
      <c r="C37" s="224"/>
      <c r="D37" s="186">
        <v>40567</v>
      </c>
      <c r="E37" s="226">
        <v>4</v>
      </c>
      <c r="F37" s="226">
        <v>3</v>
      </c>
      <c r="G37" s="227"/>
      <c r="H37" s="226">
        <v>3</v>
      </c>
      <c r="I37" s="226">
        <v>3</v>
      </c>
    </row>
    <row r="38" spans="2:9" s="51" customFormat="1" ht="13.5" customHeight="1">
      <c r="B38" s="224" t="s">
        <v>48</v>
      </c>
      <c r="C38" s="224"/>
      <c r="D38" s="225">
        <v>40396</v>
      </c>
      <c r="E38" s="227">
        <v>3</v>
      </c>
      <c r="F38" s="227">
        <v>3</v>
      </c>
      <c r="G38" s="227"/>
      <c r="H38" s="227">
        <v>3</v>
      </c>
      <c r="I38" s="227">
        <v>2</v>
      </c>
    </row>
    <row r="39" spans="2:9" s="51" customFormat="1" ht="13.5" customHeight="1">
      <c r="B39" s="224" t="s">
        <v>50</v>
      </c>
      <c r="C39" s="224"/>
      <c r="D39" s="186">
        <v>40627</v>
      </c>
      <c r="E39" s="227">
        <v>2</v>
      </c>
      <c r="F39" s="227">
        <v>1</v>
      </c>
      <c r="G39" s="227"/>
      <c r="H39" s="227">
        <v>2</v>
      </c>
      <c r="I39" s="227">
        <v>1</v>
      </c>
    </row>
    <row r="40" spans="2:9" s="51" customFormat="1" ht="13.5" customHeight="1">
      <c r="B40" s="224" t="s">
        <v>51</v>
      </c>
      <c r="C40" s="224"/>
      <c r="D40" s="186">
        <v>40746</v>
      </c>
      <c r="E40" s="226">
        <v>2</v>
      </c>
      <c r="F40" s="226">
        <v>1</v>
      </c>
      <c r="G40" s="227"/>
      <c r="H40" s="226">
        <v>2</v>
      </c>
      <c r="I40" s="226">
        <v>1</v>
      </c>
    </row>
    <row r="41" spans="2:9" s="51" customFormat="1" ht="13.5" customHeight="1">
      <c r="B41" s="228" t="s">
        <v>52</v>
      </c>
      <c r="C41" s="231"/>
      <c r="D41" s="232">
        <v>40767</v>
      </c>
      <c r="E41" s="230">
        <v>2</v>
      </c>
      <c r="F41" s="230">
        <v>1</v>
      </c>
      <c r="G41" s="227"/>
      <c r="H41" s="230">
        <v>2</v>
      </c>
      <c r="I41" s="230">
        <v>1</v>
      </c>
    </row>
    <row r="42" spans="2:9" s="51" customFormat="1" ht="13.5" customHeight="1">
      <c r="B42" s="224" t="s">
        <v>53</v>
      </c>
      <c r="C42" s="224"/>
      <c r="D42" s="186">
        <v>40599</v>
      </c>
      <c r="E42" s="227">
        <v>3</v>
      </c>
      <c r="F42" s="227">
        <v>2</v>
      </c>
      <c r="G42" s="227"/>
      <c r="H42" s="227">
        <v>3</v>
      </c>
      <c r="I42" s="227">
        <v>2</v>
      </c>
    </row>
    <row r="43" spans="2:9" s="51" customFormat="1" ht="13.5" customHeight="1">
      <c r="B43" s="224" t="s">
        <v>55</v>
      </c>
      <c r="C43" s="224"/>
      <c r="D43" s="225">
        <v>40375</v>
      </c>
      <c r="E43" s="227">
        <v>2</v>
      </c>
      <c r="F43" s="227">
        <v>2</v>
      </c>
      <c r="G43" s="227"/>
      <c r="H43" s="227">
        <v>2</v>
      </c>
      <c r="I43" s="227">
        <v>2</v>
      </c>
    </row>
    <row r="44" spans="2:9" s="51" customFormat="1" ht="13.5" customHeight="1">
      <c r="B44" s="228" t="s">
        <v>56</v>
      </c>
      <c r="C44" s="231"/>
      <c r="D44" s="232">
        <v>40844</v>
      </c>
      <c r="E44" s="230">
        <v>3</v>
      </c>
      <c r="F44" s="230">
        <v>3</v>
      </c>
      <c r="G44" s="227"/>
      <c r="H44" s="230">
        <v>3</v>
      </c>
      <c r="I44" s="230">
        <v>3</v>
      </c>
    </row>
    <row r="45" spans="2:9" s="51" customFormat="1" ht="13.5" customHeight="1">
      <c r="B45" s="224" t="s">
        <v>57</v>
      </c>
      <c r="C45" s="224"/>
      <c r="D45" s="186">
        <v>40473</v>
      </c>
      <c r="E45" s="227">
        <v>3</v>
      </c>
      <c r="F45" s="227">
        <v>3</v>
      </c>
      <c r="G45" s="227"/>
      <c r="H45" s="227">
        <v>2</v>
      </c>
      <c r="I45" s="227">
        <v>2</v>
      </c>
    </row>
    <row r="46" spans="2:9" s="51" customFormat="1" ht="13.5" customHeight="1">
      <c r="B46" s="224" t="s">
        <v>58</v>
      </c>
      <c r="C46" s="224"/>
      <c r="D46" s="186">
        <v>40501</v>
      </c>
      <c r="E46" s="227">
        <v>3</v>
      </c>
      <c r="F46" s="227">
        <v>3</v>
      </c>
      <c r="G46" s="227"/>
      <c r="H46" s="227">
        <v>3</v>
      </c>
      <c r="I46" s="227">
        <v>3</v>
      </c>
    </row>
    <row r="47" spans="2:9" s="51" customFormat="1" ht="13.5" customHeight="1">
      <c r="B47" s="224" t="s">
        <v>59</v>
      </c>
      <c r="C47" s="224"/>
      <c r="D47" s="186">
        <v>40151</v>
      </c>
      <c r="E47" s="226">
        <v>2</v>
      </c>
      <c r="F47" s="226">
        <v>2</v>
      </c>
      <c r="G47" s="227"/>
      <c r="H47" s="226">
        <v>2</v>
      </c>
      <c r="I47" s="226">
        <v>2</v>
      </c>
    </row>
    <row r="48" spans="2:9" s="51" customFormat="1" ht="13.5" customHeight="1">
      <c r="B48" s="224" t="s">
        <v>60</v>
      </c>
      <c r="C48" s="224"/>
      <c r="D48" s="186">
        <v>40123</v>
      </c>
      <c r="E48" s="227">
        <v>2</v>
      </c>
      <c r="F48" s="227">
        <v>2</v>
      </c>
      <c r="G48" s="227"/>
      <c r="H48" s="227">
        <v>2</v>
      </c>
      <c r="I48" s="227">
        <v>2</v>
      </c>
    </row>
    <row r="49" spans="2:9" s="51" customFormat="1" ht="13.5" customHeight="1">
      <c r="B49" s="224" t="s">
        <v>61</v>
      </c>
      <c r="C49" s="224"/>
      <c r="D49" s="186">
        <v>40469</v>
      </c>
      <c r="E49" s="226">
        <v>3</v>
      </c>
      <c r="F49" s="226">
        <v>3</v>
      </c>
      <c r="G49" s="227"/>
      <c r="H49" s="226">
        <v>3</v>
      </c>
      <c r="I49" s="226">
        <v>3</v>
      </c>
    </row>
    <row r="50" spans="2:9" s="51" customFormat="1" ht="13.5" customHeight="1">
      <c r="B50" s="224" t="s">
        <v>63</v>
      </c>
      <c r="C50" s="224"/>
      <c r="D50" s="186">
        <v>40501</v>
      </c>
      <c r="E50" s="226">
        <v>4</v>
      </c>
      <c r="F50" s="226">
        <v>4</v>
      </c>
      <c r="G50" s="227"/>
      <c r="H50" s="226">
        <v>4</v>
      </c>
      <c r="I50" s="226">
        <v>3</v>
      </c>
    </row>
    <row r="51" spans="2:9" s="51" customFormat="1" ht="13.5" customHeight="1">
      <c r="B51" s="228" t="s">
        <v>283</v>
      </c>
      <c r="C51" s="231"/>
      <c r="D51" s="232">
        <v>40767</v>
      </c>
      <c r="E51" s="230">
        <v>3</v>
      </c>
      <c r="F51" s="230">
        <v>2</v>
      </c>
      <c r="G51" s="227"/>
      <c r="H51" s="230">
        <v>3</v>
      </c>
      <c r="I51" s="230">
        <v>3</v>
      </c>
    </row>
    <row r="52" spans="2:9" s="51" customFormat="1" ht="13.5" customHeight="1">
      <c r="B52" s="228" t="s">
        <v>293</v>
      </c>
      <c r="C52" s="229"/>
      <c r="D52" s="186">
        <v>40865</v>
      </c>
      <c r="E52" s="230">
        <v>2</v>
      </c>
      <c r="F52" s="230">
        <v>2</v>
      </c>
      <c r="G52" s="230"/>
      <c r="H52" s="230">
        <v>2</v>
      </c>
      <c r="I52" s="230">
        <v>2</v>
      </c>
    </row>
    <row r="53" spans="2:9" s="51" customFormat="1" ht="13.5" customHeight="1">
      <c r="B53" s="224" t="s">
        <v>65</v>
      </c>
      <c r="C53" s="224"/>
      <c r="D53" s="186">
        <v>40249</v>
      </c>
      <c r="E53" s="227">
        <v>2</v>
      </c>
      <c r="F53" s="227">
        <v>1</v>
      </c>
      <c r="G53" s="227"/>
      <c r="H53" s="227">
        <v>2</v>
      </c>
      <c r="I53" s="227">
        <v>1</v>
      </c>
    </row>
    <row r="54" spans="2:9" s="51" customFormat="1" ht="13.5" customHeight="1">
      <c r="B54" s="224" t="s">
        <v>68</v>
      </c>
      <c r="C54" s="224"/>
      <c r="D54" s="186">
        <v>40185</v>
      </c>
      <c r="E54" s="226">
        <v>4</v>
      </c>
      <c r="F54" s="226">
        <v>3</v>
      </c>
      <c r="G54" s="227"/>
      <c r="H54" s="226">
        <v>3</v>
      </c>
      <c r="I54" s="226">
        <v>3</v>
      </c>
    </row>
    <row r="55" spans="2:9" s="51" customFormat="1" ht="13.5" customHeight="1">
      <c r="B55" s="228" t="s">
        <v>284</v>
      </c>
      <c r="C55" s="228"/>
      <c r="D55" s="232">
        <v>40801</v>
      </c>
      <c r="E55" s="230">
        <v>3</v>
      </c>
      <c r="F55" s="230">
        <v>2</v>
      </c>
      <c r="G55" s="227"/>
      <c r="H55" s="227"/>
      <c r="I55" s="227"/>
    </row>
    <row r="56" spans="2:9" s="51" customFormat="1" ht="13.5" customHeight="1">
      <c r="B56" s="228" t="s">
        <v>294</v>
      </c>
      <c r="C56" s="229"/>
      <c r="D56" s="186">
        <v>40933</v>
      </c>
      <c r="E56" s="230">
        <v>3</v>
      </c>
      <c r="F56" s="230">
        <v>2</v>
      </c>
      <c r="G56" s="230"/>
      <c r="H56" s="230">
        <v>2</v>
      </c>
      <c r="I56" s="230">
        <v>2</v>
      </c>
    </row>
    <row r="57" spans="2:9" s="51" customFormat="1" ht="13.5" customHeight="1">
      <c r="B57" s="224" t="s">
        <v>72</v>
      </c>
      <c r="C57" s="224"/>
      <c r="D57" s="225">
        <v>40350</v>
      </c>
      <c r="E57" s="227">
        <v>1</v>
      </c>
      <c r="F57" s="227">
        <v>1</v>
      </c>
      <c r="G57" s="227"/>
      <c r="H57" s="227">
        <v>2</v>
      </c>
      <c r="I57" s="227">
        <v>1</v>
      </c>
    </row>
    <row r="58" spans="2:9" s="51" customFormat="1" ht="13.5" customHeight="1">
      <c r="B58" s="224" t="s">
        <v>73</v>
      </c>
      <c r="C58" s="224"/>
      <c r="D58" s="186">
        <v>40641</v>
      </c>
      <c r="E58" s="226">
        <v>2</v>
      </c>
      <c r="F58" s="226">
        <v>2</v>
      </c>
      <c r="G58" s="227"/>
      <c r="H58" s="226">
        <v>2</v>
      </c>
      <c r="I58" s="226">
        <v>2</v>
      </c>
    </row>
    <row r="59" spans="2:9" s="51" customFormat="1" ht="13.5" customHeight="1">
      <c r="B59" s="224" t="s">
        <v>75</v>
      </c>
      <c r="C59" s="224"/>
      <c r="D59" s="186">
        <v>40529</v>
      </c>
      <c r="E59" s="227">
        <v>3</v>
      </c>
      <c r="F59" s="227">
        <v>2</v>
      </c>
      <c r="G59" s="227"/>
      <c r="H59" s="227">
        <v>3</v>
      </c>
      <c r="I59" s="227">
        <v>2</v>
      </c>
    </row>
    <row r="60" spans="2:9" s="51" customFormat="1" ht="13.5" customHeight="1">
      <c r="B60" s="228" t="s">
        <v>295</v>
      </c>
      <c r="C60" s="229"/>
      <c r="D60" s="186">
        <v>40865</v>
      </c>
      <c r="E60" s="230">
        <v>3</v>
      </c>
      <c r="F60" s="230">
        <v>3</v>
      </c>
      <c r="G60" s="230"/>
      <c r="H60" s="230">
        <v>3</v>
      </c>
      <c r="I60" s="230">
        <v>3</v>
      </c>
    </row>
    <row r="61" spans="2:9" s="51" customFormat="1" ht="13.5" customHeight="1">
      <c r="B61" s="224" t="s">
        <v>78</v>
      </c>
      <c r="C61" s="224"/>
      <c r="D61" s="186">
        <v>40746</v>
      </c>
      <c r="E61" s="227">
        <v>3</v>
      </c>
      <c r="F61" s="227">
        <v>2</v>
      </c>
      <c r="G61" s="227"/>
      <c r="H61" s="227">
        <v>3</v>
      </c>
      <c r="I61" s="227">
        <v>3</v>
      </c>
    </row>
    <row r="62" spans="2:9" s="51" customFormat="1" ht="13.5" customHeight="1">
      <c r="B62" s="228" t="s">
        <v>296</v>
      </c>
      <c r="C62" s="229"/>
      <c r="D62" s="186">
        <v>40933</v>
      </c>
      <c r="E62" s="230">
        <v>3</v>
      </c>
      <c r="F62" s="230">
        <v>3</v>
      </c>
      <c r="G62" s="230"/>
      <c r="H62" s="230">
        <v>3</v>
      </c>
      <c r="I62" s="230">
        <v>3</v>
      </c>
    </row>
    <row r="63" spans="2:9" s="51" customFormat="1" ht="13.5" customHeight="1">
      <c r="B63" s="224" t="s">
        <v>82</v>
      </c>
      <c r="C63" s="224"/>
      <c r="D63" s="186">
        <v>40746</v>
      </c>
      <c r="E63" s="226">
        <v>3</v>
      </c>
      <c r="F63" s="226">
        <v>3</v>
      </c>
      <c r="G63" s="227"/>
      <c r="H63" s="226">
        <v>3</v>
      </c>
      <c r="I63" s="226">
        <v>3</v>
      </c>
    </row>
    <row r="64" spans="2:9" s="51" customFormat="1" ht="13.5" customHeight="1">
      <c r="B64" s="224" t="s">
        <v>87</v>
      </c>
      <c r="C64" s="224"/>
      <c r="D64" s="188">
        <v>40109</v>
      </c>
      <c r="E64" s="226">
        <v>3</v>
      </c>
      <c r="F64" s="226">
        <v>3</v>
      </c>
      <c r="G64" s="227"/>
      <c r="H64" s="226">
        <v>2</v>
      </c>
      <c r="I64" s="226">
        <v>2</v>
      </c>
    </row>
    <row r="65" spans="2:9" s="51" customFormat="1" ht="13.5" customHeight="1">
      <c r="B65" s="224" t="s">
        <v>88</v>
      </c>
      <c r="C65" s="224"/>
      <c r="D65" s="186">
        <v>40669</v>
      </c>
      <c r="E65" s="227">
        <v>3</v>
      </c>
      <c r="F65" s="227">
        <v>3</v>
      </c>
      <c r="G65" s="227"/>
      <c r="H65" s="227">
        <v>3</v>
      </c>
      <c r="I65" s="227">
        <v>3</v>
      </c>
    </row>
    <row r="66" spans="2:9" s="51" customFormat="1" ht="13.5" customHeight="1">
      <c r="B66" s="224" t="s">
        <v>90</v>
      </c>
      <c r="C66" s="224"/>
      <c r="D66" s="186">
        <v>40567</v>
      </c>
      <c r="E66" s="226">
        <v>2</v>
      </c>
      <c r="F66" s="226">
        <v>2</v>
      </c>
      <c r="G66" s="227"/>
      <c r="H66" s="226">
        <v>2</v>
      </c>
      <c r="I66" s="226">
        <v>2</v>
      </c>
    </row>
    <row r="67" spans="2:9" s="51" customFormat="1" ht="13.5" customHeight="1">
      <c r="B67" s="224" t="s">
        <v>91</v>
      </c>
      <c r="C67" s="224"/>
      <c r="D67" s="186">
        <v>40319</v>
      </c>
      <c r="E67" s="227">
        <v>4</v>
      </c>
      <c r="F67" s="227">
        <v>4</v>
      </c>
      <c r="G67" s="227"/>
      <c r="H67" s="227">
        <v>3</v>
      </c>
      <c r="I67" s="227">
        <v>2</v>
      </c>
    </row>
    <row r="68" spans="2:9" s="51" customFormat="1" ht="13.5" customHeight="1">
      <c r="B68" s="228" t="s">
        <v>285</v>
      </c>
      <c r="C68" s="228"/>
      <c r="D68" s="232">
        <v>40808</v>
      </c>
      <c r="E68" s="230">
        <v>3</v>
      </c>
      <c r="F68" s="230">
        <v>2</v>
      </c>
      <c r="G68" s="227"/>
      <c r="H68" s="227"/>
      <c r="I68" s="227"/>
    </row>
    <row r="69" spans="2:9" s="51" customFormat="1" ht="13.5" customHeight="1">
      <c r="B69" s="224" t="s">
        <v>93</v>
      </c>
      <c r="C69" s="224"/>
      <c r="D69" s="186">
        <v>40669</v>
      </c>
      <c r="E69" s="226">
        <v>2</v>
      </c>
      <c r="F69" s="226">
        <v>2</v>
      </c>
      <c r="G69" s="227"/>
      <c r="H69" s="226">
        <v>2</v>
      </c>
      <c r="I69" s="226">
        <v>2</v>
      </c>
    </row>
    <row r="70" spans="2:9" s="51" customFormat="1" ht="13.5" customHeight="1">
      <c r="B70" s="224" t="s">
        <v>94</v>
      </c>
      <c r="C70" s="224"/>
      <c r="D70" s="186">
        <v>40319</v>
      </c>
      <c r="E70" s="227">
        <v>4</v>
      </c>
      <c r="F70" s="227">
        <v>3</v>
      </c>
      <c r="G70" s="227"/>
      <c r="H70" s="227">
        <v>2</v>
      </c>
      <c r="I70" s="227">
        <v>2</v>
      </c>
    </row>
    <row r="71" spans="2:9" s="51" customFormat="1" ht="13.5" customHeight="1">
      <c r="B71" s="233" t="s">
        <v>286</v>
      </c>
      <c r="C71" s="228"/>
      <c r="D71" s="232">
        <v>40792</v>
      </c>
      <c r="E71" s="230">
        <v>4</v>
      </c>
      <c r="F71" s="230">
        <v>4</v>
      </c>
      <c r="G71" s="227"/>
      <c r="H71" s="227"/>
      <c r="I71" s="227"/>
    </row>
    <row r="72" spans="2:9" s="51" customFormat="1" ht="13.5" customHeight="1">
      <c r="B72" s="224" t="s">
        <v>95</v>
      </c>
      <c r="C72" s="224"/>
      <c r="D72" s="186">
        <v>40319</v>
      </c>
      <c r="E72" s="226">
        <v>2</v>
      </c>
      <c r="F72" s="226">
        <v>2</v>
      </c>
      <c r="G72" s="227"/>
      <c r="H72" s="226">
        <v>2</v>
      </c>
      <c r="I72" s="226">
        <v>2</v>
      </c>
    </row>
    <row r="73" spans="2:9" s="51" customFormat="1" ht="13.5" customHeight="1">
      <c r="B73" s="228" t="s">
        <v>297</v>
      </c>
      <c r="C73" s="229"/>
      <c r="D73" s="186">
        <v>40893</v>
      </c>
      <c r="E73" s="230">
        <v>2</v>
      </c>
      <c r="F73" s="230">
        <v>2</v>
      </c>
      <c r="G73" s="230"/>
      <c r="H73" s="230">
        <v>2</v>
      </c>
      <c r="I73" s="230">
        <v>2</v>
      </c>
    </row>
    <row r="74" spans="2:9" s="51" customFormat="1" ht="13.5" customHeight="1">
      <c r="B74" s="224" t="s">
        <v>97</v>
      </c>
      <c r="C74" s="224"/>
      <c r="D74" s="186">
        <v>40721</v>
      </c>
      <c r="E74" s="227">
        <v>3</v>
      </c>
      <c r="F74" s="227">
        <v>2</v>
      </c>
      <c r="G74" s="227"/>
      <c r="H74" s="227">
        <v>2</v>
      </c>
      <c r="I74" s="227">
        <v>2</v>
      </c>
    </row>
    <row r="75" spans="2:9" s="51" customFormat="1" ht="13.5" customHeight="1">
      <c r="B75" s="224" t="s">
        <v>99</v>
      </c>
      <c r="C75" s="224"/>
      <c r="D75" s="186">
        <v>40242</v>
      </c>
      <c r="E75" s="226">
        <v>3</v>
      </c>
      <c r="F75" s="226">
        <v>3</v>
      </c>
      <c r="G75" s="227"/>
      <c r="H75" s="226">
        <v>3</v>
      </c>
      <c r="I75" s="226">
        <v>3</v>
      </c>
    </row>
    <row r="76" spans="2:9" s="51" customFormat="1" ht="13.5" customHeight="1">
      <c r="B76" s="224" t="s">
        <v>100</v>
      </c>
      <c r="C76" s="224"/>
      <c r="D76" s="225">
        <v>40396</v>
      </c>
      <c r="E76" s="227">
        <v>3</v>
      </c>
      <c r="F76" s="227">
        <v>3</v>
      </c>
      <c r="G76" s="227"/>
      <c r="H76" s="227">
        <v>3</v>
      </c>
      <c r="I76" s="227">
        <v>3</v>
      </c>
    </row>
    <row r="77" spans="2:9" s="51" customFormat="1" ht="13.5" customHeight="1">
      <c r="B77" s="224" t="s">
        <v>101</v>
      </c>
      <c r="C77" s="224"/>
      <c r="D77" s="186">
        <v>40417</v>
      </c>
      <c r="E77" s="227">
        <v>3</v>
      </c>
      <c r="F77" s="227">
        <v>3</v>
      </c>
      <c r="G77" s="227"/>
      <c r="H77" s="227">
        <v>3</v>
      </c>
      <c r="I77" s="227">
        <v>3</v>
      </c>
    </row>
    <row r="78" spans="2:9" s="51" customFormat="1" ht="13.5" customHeight="1">
      <c r="B78" s="228" t="s">
        <v>298</v>
      </c>
      <c r="C78" s="229"/>
      <c r="D78" s="186">
        <v>40865</v>
      </c>
      <c r="E78" s="230">
        <v>3</v>
      </c>
      <c r="F78" s="230">
        <v>3</v>
      </c>
      <c r="G78" s="230"/>
      <c r="H78" s="230">
        <v>2</v>
      </c>
      <c r="I78" s="230">
        <v>2</v>
      </c>
    </row>
    <row r="79" spans="2:9" s="51" customFormat="1" ht="13.5" customHeight="1">
      <c r="B79" s="224" t="s">
        <v>103</v>
      </c>
      <c r="C79" s="224"/>
      <c r="D79" s="225">
        <v>40350</v>
      </c>
      <c r="E79" s="226">
        <v>4</v>
      </c>
      <c r="F79" s="226">
        <v>4</v>
      </c>
      <c r="G79" s="227"/>
      <c r="H79" s="226">
        <v>3</v>
      </c>
      <c r="I79" s="226">
        <v>3</v>
      </c>
    </row>
    <row r="80" spans="2:9" s="51" customFormat="1" ht="13.5" customHeight="1">
      <c r="B80" s="224" t="s">
        <v>104</v>
      </c>
      <c r="C80" s="224"/>
      <c r="D80" s="186">
        <v>40191</v>
      </c>
      <c r="E80" s="226">
        <v>4</v>
      </c>
      <c r="F80" s="226">
        <v>4</v>
      </c>
      <c r="G80" s="227"/>
      <c r="H80" s="226">
        <v>3</v>
      </c>
      <c r="I80" s="226">
        <v>3</v>
      </c>
    </row>
    <row r="81" spans="1:9" s="51" customFormat="1" ht="13.5" customHeight="1">
      <c r="B81" s="224" t="s">
        <v>105</v>
      </c>
      <c r="C81" s="224"/>
      <c r="D81" s="186">
        <v>40721</v>
      </c>
      <c r="E81" s="227">
        <v>3</v>
      </c>
      <c r="F81" s="227">
        <v>2</v>
      </c>
      <c r="G81" s="227"/>
      <c r="H81" s="227">
        <v>2</v>
      </c>
      <c r="I81" s="227">
        <v>2</v>
      </c>
    </row>
    <row r="82" spans="1:9" s="51" customFormat="1" ht="13.5" customHeight="1">
      <c r="B82" s="224" t="s">
        <v>106</v>
      </c>
      <c r="C82" s="224"/>
      <c r="D82" s="186">
        <v>40498</v>
      </c>
      <c r="E82" s="227">
        <v>3</v>
      </c>
      <c r="F82" s="227">
        <v>2</v>
      </c>
      <c r="G82" s="227"/>
      <c r="H82" s="227">
        <v>3</v>
      </c>
      <c r="I82" s="227">
        <v>2</v>
      </c>
    </row>
    <row r="83" spans="1:9" s="51" customFormat="1" ht="13.5" customHeight="1">
      <c r="B83" s="224" t="s">
        <v>107</v>
      </c>
      <c r="C83" s="224"/>
      <c r="D83" s="186">
        <v>40627</v>
      </c>
      <c r="E83" s="226">
        <v>3</v>
      </c>
      <c r="F83" s="226">
        <v>3</v>
      </c>
      <c r="G83" s="227"/>
      <c r="H83" s="226">
        <v>2</v>
      </c>
      <c r="I83" s="226">
        <v>2</v>
      </c>
    </row>
    <row r="84" spans="1:9" s="51" customFormat="1" ht="13.5" customHeight="1">
      <c r="B84" s="224" t="s">
        <v>108</v>
      </c>
      <c r="C84" s="224"/>
      <c r="D84" s="186">
        <v>40695</v>
      </c>
      <c r="E84" s="226">
        <v>4</v>
      </c>
      <c r="F84" s="226">
        <v>4</v>
      </c>
      <c r="G84" s="227"/>
      <c r="H84" s="226">
        <v>3</v>
      </c>
      <c r="I84" s="226">
        <v>3</v>
      </c>
    </row>
    <row r="85" spans="1:9" s="51" customFormat="1" ht="13.5" customHeight="1">
      <c r="B85" s="228" t="s">
        <v>299</v>
      </c>
      <c r="C85" s="229"/>
      <c r="D85" s="186">
        <v>40921</v>
      </c>
      <c r="E85" s="230">
        <v>3</v>
      </c>
      <c r="F85" s="230">
        <v>2</v>
      </c>
      <c r="G85" s="230"/>
      <c r="H85" s="230">
        <v>3</v>
      </c>
      <c r="I85" s="230">
        <v>2</v>
      </c>
    </row>
    <row r="86" spans="1:9" s="51" customFormat="1" ht="13.5" customHeight="1">
      <c r="B86" s="224" t="s">
        <v>116</v>
      </c>
      <c r="C86" s="224"/>
      <c r="D86" s="225">
        <v>40032</v>
      </c>
      <c r="E86" s="227">
        <v>3</v>
      </c>
      <c r="F86" s="227">
        <v>2</v>
      </c>
      <c r="G86" s="227"/>
      <c r="H86" s="227">
        <v>3</v>
      </c>
      <c r="I86" s="227">
        <v>3</v>
      </c>
    </row>
    <row r="87" spans="1:9" s="51" customFormat="1" ht="13.5" customHeight="1">
      <c r="B87" s="224" t="s">
        <v>229</v>
      </c>
      <c r="C87" s="224"/>
      <c r="D87" s="186">
        <v>40473</v>
      </c>
      <c r="E87" s="227">
        <v>3</v>
      </c>
      <c r="F87" s="227">
        <v>3</v>
      </c>
      <c r="G87" s="227"/>
      <c r="H87" s="227">
        <v>2</v>
      </c>
      <c r="I87" s="227">
        <v>2</v>
      </c>
    </row>
    <row r="88" spans="1:9" s="51" customFormat="1" ht="13.5" customHeight="1">
      <c r="B88" s="228" t="s">
        <v>233</v>
      </c>
      <c r="C88" s="231"/>
      <c r="D88" s="232">
        <v>40767</v>
      </c>
      <c r="E88" s="230">
        <v>3</v>
      </c>
      <c r="F88" s="230">
        <v>2</v>
      </c>
      <c r="G88" s="227"/>
      <c r="H88" s="230">
        <v>3</v>
      </c>
      <c r="I88" s="230">
        <v>2</v>
      </c>
    </row>
    <row r="89" spans="1:9" s="51" customFormat="1" ht="13.5" customHeight="1">
      <c r="B89" s="224" t="s">
        <v>118</v>
      </c>
      <c r="C89" s="224"/>
      <c r="D89" s="186">
        <v>40522</v>
      </c>
      <c r="E89" s="227">
        <v>3</v>
      </c>
      <c r="F89" s="227">
        <v>2</v>
      </c>
      <c r="G89" s="227"/>
      <c r="H89" s="227">
        <v>3</v>
      </c>
      <c r="I89" s="227">
        <v>3</v>
      </c>
    </row>
    <row r="90" spans="1:9" s="51" customFormat="1" ht="13.5" customHeight="1">
      <c r="B90" s="224" t="s">
        <v>119</v>
      </c>
      <c r="C90" s="224"/>
      <c r="D90" s="186">
        <v>40469</v>
      </c>
      <c r="E90" s="226">
        <v>3</v>
      </c>
      <c r="F90" s="226">
        <v>3</v>
      </c>
      <c r="G90" s="227"/>
      <c r="H90" s="226">
        <v>3</v>
      </c>
      <c r="I90" s="226">
        <v>3</v>
      </c>
    </row>
    <row r="91" spans="1:9" s="185" customFormat="1" ht="13.5" customHeight="1">
      <c r="A91" s="187"/>
      <c r="B91" s="224" t="s">
        <v>121</v>
      </c>
      <c r="C91" s="224"/>
      <c r="D91" s="186">
        <v>40185</v>
      </c>
      <c r="E91" s="226">
        <v>2</v>
      </c>
      <c r="F91" s="226">
        <v>1</v>
      </c>
      <c r="G91" s="227"/>
      <c r="H91" s="226">
        <v>2</v>
      </c>
      <c r="I91" s="226">
        <v>2</v>
      </c>
    </row>
    <row r="92" spans="1:9" s="185" customFormat="1" ht="13.5" customHeight="1">
      <c r="A92" s="187"/>
      <c r="B92" s="224" t="s">
        <v>124</v>
      </c>
      <c r="C92" s="224"/>
      <c r="D92" s="186">
        <v>40473</v>
      </c>
      <c r="E92" s="227">
        <v>4</v>
      </c>
      <c r="F92" s="227">
        <v>4</v>
      </c>
      <c r="G92" s="227"/>
      <c r="H92" s="227">
        <v>3</v>
      </c>
      <c r="I92" s="227">
        <v>3</v>
      </c>
    </row>
    <row r="93" spans="1:9" s="185" customFormat="1" ht="13.5" customHeight="1">
      <c r="A93" s="187"/>
      <c r="B93" s="224" t="s">
        <v>126</v>
      </c>
      <c r="C93" s="224"/>
      <c r="D93" s="225">
        <v>40322</v>
      </c>
      <c r="E93" s="227">
        <v>2</v>
      </c>
      <c r="F93" s="227">
        <v>2</v>
      </c>
      <c r="G93" s="227"/>
      <c r="H93" s="227">
        <v>2</v>
      </c>
      <c r="I93" s="227">
        <v>2</v>
      </c>
    </row>
    <row r="94" spans="1:9" s="185" customFormat="1" ht="13.5" customHeight="1">
      <c r="A94" s="187"/>
      <c r="B94" s="224" t="s">
        <v>127</v>
      </c>
      <c r="C94" s="224"/>
      <c r="D94" s="186">
        <v>40569</v>
      </c>
      <c r="E94" s="226">
        <v>3</v>
      </c>
      <c r="F94" s="226">
        <v>3</v>
      </c>
      <c r="G94" s="227"/>
      <c r="H94" s="226">
        <v>2</v>
      </c>
      <c r="I94" s="226">
        <v>2</v>
      </c>
    </row>
    <row r="95" spans="1:9" s="185" customFormat="1" ht="13.5" customHeight="1">
      <c r="A95" s="187"/>
      <c r="B95" s="228" t="s">
        <v>129</v>
      </c>
      <c r="C95" s="231"/>
      <c r="D95" s="232">
        <v>40844</v>
      </c>
      <c r="E95" s="230">
        <v>3</v>
      </c>
      <c r="F95" s="230">
        <v>3</v>
      </c>
      <c r="G95" s="227"/>
      <c r="H95" s="230">
        <v>4</v>
      </c>
      <c r="I95" s="230">
        <v>3</v>
      </c>
    </row>
    <row r="96" spans="1:9" s="185" customFormat="1" ht="13.5" customHeight="1">
      <c r="A96" s="187"/>
      <c r="B96" s="224" t="s">
        <v>131</v>
      </c>
      <c r="C96" s="224"/>
      <c r="D96" s="186">
        <v>40123</v>
      </c>
      <c r="E96" s="227">
        <v>4</v>
      </c>
      <c r="F96" s="227">
        <v>4</v>
      </c>
      <c r="G96" s="227"/>
      <c r="H96" s="227">
        <v>3</v>
      </c>
      <c r="I96" s="227">
        <v>3</v>
      </c>
    </row>
    <row r="97" spans="1:9" s="185" customFormat="1" ht="13.5" customHeight="1">
      <c r="A97" s="187"/>
      <c r="B97" s="224" t="s">
        <v>207</v>
      </c>
      <c r="C97" s="224"/>
      <c r="D97" s="186">
        <v>40599</v>
      </c>
      <c r="E97" s="226">
        <v>3</v>
      </c>
      <c r="F97" s="226">
        <v>3</v>
      </c>
      <c r="G97" s="227"/>
      <c r="H97" s="226">
        <v>3</v>
      </c>
      <c r="I97" s="226">
        <v>3</v>
      </c>
    </row>
    <row r="98" spans="1:9" s="185" customFormat="1" ht="13.5" customHeight="1">
      <c r="A98" s="187"/>
      <c r="B98" s="228" t="s">
        <v>300</v>
      </c>
      <c r="C98" s="229"/>
      <c r="D98" s="186">
        <v>40893</v>
      </c>
      <c r="E98" s="230">
        <v>2</v>
      </c>
      <c r="F98" s="230">
        <v>2</v>
      </c>
      <c r="G98" s="230"/>
      <c r="H98" s="230">
        <v>2</v>
      </c>
      <c r="I98" s="230">
        <v>2</v>
      </c>
    </row>
    <row r="99" spans="1:9" s="185" customFormat="1" ht="13.5" customHeight="1">
      <c r="A99" s="187"/>
      <c r="B99" s="224" t="s">
        <v>134</v>
      </c>
      <c r="C99" s="224"/>
      <c r="D99" s="186">
        <v>40529</v>
      </c>
      <c r="E99" s="226">
        <v>4</v>
      </c>
      <c r="F99" s="226">
        <v>4</v>
      </c>
      <c r="G99" s="227"/>
      <c r="H99" s="226">
        <v>3</v>
      </c>
      <c r="I99" s="226">
        <v>3</v>
      </c>
    </row>
    <row r="100" spans="1:9" s="185" customFormat="1" ht="13.5" customHeight="1">
      <c r="A100" s="187"/>
      <c r="B100" s="228" t="s">
        <v>287</v>
      </c>
      <c r="C100" s="231"/>
      <c r="D100" s="232">
        <v>40844</v>
      </c>
      <c r="E100" s="230">
        <v>2</v>
      </c>
      <c r="F100" s="230">
        <v>2</v>
      </c>
      <c r="G100" s="227"/>
      <c r="H100" s="230">
        <v>2</v>
      </c>
      <c r="I100" s="230">
        <v>2</v>
      </c>
    </row>
    <row r="101" spans="1:9" s="185" customFormat="1" ht="13.5" customHeight="1">
      <c r="A101" s="187"/>
      <c r="B101" s="224" t="s">
        <v>137</v>
      </c>
      <c r="C101" s="224"/>
      <c r="D101" s="186">
        <v>40613</v>
      </c>
      <c r="E101" s="226">
        <v>2</v>
      </c>
      <c r="F101" s="226">
        <v>2</v>
      </c>
      <c r="G101" s="227"/>
      <c r="H101" s="226">
        <v>2</v>
      </c>
      <c r="I101" s="226">
        <v>2</v>
      </c>
    </row>
    <row r="102" spans="1:9" s="185" customFormat="1" ht="13.5" customHeight="1">
      <c r="A102" s="187"/>
      <c r="B102" s="224" t="s">
        <v>138</v>
      </c>
      <c r="C102" s="224"/>
      <c r="D102" s="225">
        <v>40417</v>
      </c>
      <c r="E102" s="227">
        <v>3</v>
      </c>
      <c r="F102" s="227">
        <v>3</v>
      </c>
      <c r="G102" s="227"/>
      <c r="H102" s="227">
        <v>3</v>
      </c>
      <c r="I102" s="227">
        <v>3</v>
      </c>
    </row>
    <row r="103" spans="1:9" s="185" customFormat="1" ht="13.5" customHeight="1">
      <c r="A103" s="187"/>
      <c r="B103" s="231" t="s">
        <v>139</v>
      </c>
      <c r="C103" s="231"/>
      <c r="D103" s="186">
        <v>40746</v>
      </c>
      <c r="E103" s="227">
        <v>3</v>
      </c>
      <c r="F103" s="227">
        <v>2</v>
      </c>
      <c r="G103" s="227"/>
      <c r="H103" s="227">
        <v>2</v>
      </c>
      <c r="I103" s="227">
        <v>2</v>
      </c>
    </row>
    <row r="104" spans="1:9" s="185" customFormat="1" ht="13.5" customHeight="1">
      <c r="A104" s="187"/>
      <c r="B104" s="234" t="s">
        <v>140</v>
      </c>
      <c r="C104" s="234"/>
      <c r="D104" s="235">
        <v>40494</v>
      </c>
      <c r="E104" s="236">
        <v>4</v>
      </c>
      <c r="F104" s="236">
        <v>3</v>
      </c>
      <c r="G104" s="236"/>
      <c r="H104" s="236">
        <v>3</v>
      </c>
      <c r="I104" s="236">
        <v>3</v>
      </c>
    </row>
    <row r="105" spans="1:9" s="51" customFormat="1" ht="10.5">
      <c r="B105" s="134"/>
      <c r="C105" s="134"/>
      <c r="D105" s="135"/>
      <c r="E105" s="136"/>
      <c r="F105" s="134"/>
      <c r="H105" s="86"/>
      <c r="I105" s="79" t="s">
        <v>195</v>
      </c>
    </row>
    <row r="106" spans="1:9" s="51" customFormat="1" ht="5.25" customHeight="1">
      <c r="D106" s="124"/>
      <c r="E106" s="57"/>
    </row>
    <row r="107" spans="1:9" ht="12.75" customHeight="1">
      <c r="B107" s="282" t="s">
        <v>216</v>
      </c>
      <c r="C107" s="282"/>
      <c r="D107" s="282"/>
      <c r="E107" s="282"/>
      <c r="F107" s="282"/>
      <c r="G107" s="282"/>
      <c r="H107" s="282"/>
      <c r="I107" s="282"/>
    </row>
    <row r="108" spans="1:9" ht="33.75" customHeight="1">
      <c r="B108" s="283" t="s">
        <v>281</v>
      </c>
      <c r="C108" s="283"/>
      <c r="D108" s="283"/>
      <c r="E108" s="283"/>
      <c r="F108" s="283"/>
      <c r="G108" s="283"/>
      <c r="H108" s="283"/>
      <c r="I108" s="283"/>
    </row>
    <row r="109" spans="1:9" ht="42.75" customHeight="1">
      <c r="B109" s="282" t="s">
        <v>253</v>
      </c>
      <c r="C109" s="282"/>
      <c r="D109" s="282"/>
      <c r="E109" s="282"/>
      <c r="F109" s="282"/>
      <c r="G109" s="282"/>
      <c r="H109" s="282"/>
      <c r="I109" s="282"/>
    </row>
    <row r="110" spans="1:9" ht="11.25" customHeight="1">
      <c r="B110" s="51" t="s">
        <v>259</v>
      </c>
      <c r="D110"/>
      <c r="E110"/>
    </row>
  </sheetData>
  <sheetProtection password="CB18" sheet="1" objects="1" scenarios="1"/>
  <customSheetViews>
    <customSheetView guid="{CF70F2BD-D478-4F34-BEBD-595E803309EE}" showGridLines="0" showRuler="0">
      <selection activeCell="B2" sqref="B2"/>
      <pageMargins left="0.75" right="0.75" top="1" bottom="1" header="0.5" footer="0.5"/>
      <pageSetup paperSize="9" orientation="portrait" r:id="rId1"/>
      <headerFooter alignWithMargins="0"/>
    </customSheetView>
    <customSheetView guid="{98A218E9-8338-4773-9AB5-951F737D9122}" showGridLines="0" fitToPage="1" showRuler="0">
      <selection activeCell="B2" sqref="B2:I2"/>
      <colBreaks count="1" manualBreakCount="1">
        <brk id="9" max="1048575" man="1"/>
      </colBreaks>
      <pageMargins left="0.3" right="0.75" top="1" bottom="1" header="0.5" footer="0.5"/>
      <pageSetup paperSize="9" scale="70" orientation="portrait" r:id="rId2"/>
      <headerFooter alignWithMargins="0"/>
    </customSheetView>
    <customSheetView guid="{71CB04CA-8B56-4F75-A5E0-39A8792B70DD}" showGridLines="0" printArea="1" showRuler="0">
      <selection activeCell="B86" sqref="B86"/>
      <colBreaks count="1" manualBreakCount="1">
        <brk id="9" max="1048575" man="1"/>
      </colBreaks>
      <pageMargins left="0.51" right="0.51" top="0.7" bottom="0.74" header="0.5" footer="0.5"/>
      <pageSetup paperSize="9" scale="67" orientation="portrait" r:id="rId3"/>
      <headerFooter alignWithMargins="0"/>
    </customSheetView>
  </customSheetViews>
  <mergeCells count="7">
    <mergeCell ref="B109:I109"/>
    <mergeCell ref="E4:F4"/>
    <mergeCell ref="B4:B5"/>
    <mergeCell ref="B2:I2"/>
    <mergeCell ref="H4:I4"/>
    <mergeCell ref="B107:I107"/>
    <mergeCell ref="B108:I108"/>
  </mergeCells>
  <phoneticPr fontId="4" type="noConversion"/>
  <pageMargins left="0.35" right="0.28999999999999998" top="0.39" bottom="0.41" header="0.32" footer="0.31"/>
  <pageSetup paperSize="9" scale="92" fitToHeight="2" orientation="portrait" r:id="rId4"/>
  <headerFooter alignWithMargins="0"/>
  <colBreaks count="1" manualBreakCount="1">
    <brk id="9" max="1048575" man="1"/>
  </colBreaks>
</worksheet>
</file>

<file path=xl/worksheets/sheet7.xml><?xml version="1.0" encoding="utf-8"?>
<worksheet xmlns="http://schemas.openxmlformats.org/spreadsheetml/2006/main" xmlns:r="http://schemas.openxmlformats.org/officeDocument/2006/relationships">
  <sheetPr enableFormatConditionsCalculation="0">
    <tabColor indexed="42"/>
    <pageSetUpPr fitToPage="1"/>
  </sheetPr>
  <dimension ref="A1:O15"/>
  <sheetViews>
    <sheetView showGridLines="0" showRowColHeaders="0" zoomScaleNormal="100" workbookViewId="0">
      <selection activeCell="F13" sqref="F13"/>
    </sheetView>
  </sheetViews>
  <sheetFormatPr defaultRowHeight="12.75"/>
  <cols>
    <col min="1" max="1" width="3.7109375" style="118" customWidth="1"/>
    <col min="2" max="2" width="28.42578125" style="118" customWidth="1"/>
    <col min="3" max="3" width="6.28515625" style="118" customWidth="1"/>
    <col min="4" max="13" width="12.28515625" style="173" customWidth="1"/>
    <col min="14" max="15" width="6.7109375" style="118" customWidth="1"/>
    <col min="16" max="16384" width="9.140625" style="118"/>
  </cols>
  <sheetData>
    <row r="1" spans="1:15" ht="18.75" customHeight="1">
      <c r="B1" s="172"/>
    </row>
    <row r="2" spans="1:15" ht="27.75" customHeight="1">
      <c r="A2" s="192"/>
      <c r="B2" s="296" t="str">
        <f>"Table 3: All judgements given for safeguarding inspections taking place: "&amp;IF('Table 3'!C4=Dates!$C$2,Dates!$C$2,IF('Table 3'!C4=Dates!C3,Dates!C3,IF('Table 3'!C4=Dates!C4,Dates!C4,IF('Table 3'!C4=Dates!C5,Dates!C5, IF('Table 3'!C4=Dates!C6,Dates!C6, IF('Table 3'!C4=Dates!C7,Dates!C7))))))</f>
        <v>Table 3: All judgements given for safeguarding inspections taking place: 1 October 2011 to 31 December 2011</v>
      </c>
      <c r="C2" s="296"/>
      <c r="D2" s="296"/>
      <c r="E2" s="296"/>
      <c r="F2" s="296"/>
      <c r="G2" s="296"/>
      <c r="H2" s="296"/>
      <c r="I2" s="296"/>
      <c r="J2" s="296"/>
      <c r="K2" s="296"/>
      <c r="L2" s="296"/>
      <c r="M2" s="296"/>
      <c r="N2" s="174"/>
      <c r="O2" s="174"/>
    </row>
    <row r="3" spans="1:15" ht="14.25" customHeight="1">
      <c r="A3" s="193"/>
      <c r="B3" s="194"/>
      <c r="C3" s="194"/>
      <c r="D3" s="195"/>
      <c r="E3" s="195"/>
      <c r="F3" s="195"/>
      <c r="G3" s="195"/>
      <c r="H3" s="195"/>
      <c r="I3" s="195"/>
      <c r="J3" s="195"/>
      <c r="K3" s="195"/>
      <c r="L3" s="195"/>
      <c r="M3" s="195"/>
      <c r="N3" s="174"/>
      <c r="O3" s="174"/>
    </row>
    <row r="4" spans="1:15" ht="12.75" customHeight="1">
      <c r="A4" s="193"/>
      <c r="B4" s="196" t="s">
        <v>260</v>
      </c>
      <c r="C4" s="293" t="s">
        <v>352</v>
      </c>
      <c r="D4" s="294"/>
      <c r="E4" s="294"/>
      <c r="F4" s="294"/>
      <c r="G4" s="295"/>
      <c r="H4" s="197"/>
      <c r="I4" s="197"/>
      <c r="J4" s="197"/>
      <c r="K4" s="197"/>
      <c r="L4" s="197"/>
      <c r="M4" s="197"/>
    </row>
    <row r="5" spans="1:15" ht="14.25">
      <c r="A5" s="193"/>
      <c r="B5" s="198"/>
      <c r="C5" s="199"/>
      <c r="D5" s="200"/>
      <c r="E5" s="200"/>
      <c r="F5" s="200"/>
      <c r="G5" s="200"/>
      <c r="H5" s="200"/>
      <c r="I5" s="200"/>
      <c r="J5" s="200"/>
      <c r="K5" s="200"/>
      <c r="L5" s="200"/>
      <c r="M5" s="200"/>
    </row>
    <row r="6" spans="1:15" ht="90" customHeight="1">
      <c r="A6" s="199"/>
      <c r="B6" s="177" t="s">
        <v>205</v>
      </c>
      <c r="C6" s="177"/>
      <c r="D6" s="178" t="s">
        <v>148</v>
      </c>
      <c r="E6" s="178" t="s">
        <v>149</v>
      </c>
      <c r="F6" s="178" t="s">
        <v>157</v>
      </c>
      <c r="G6" s="178" t="s">
        <v>150</v>
      </c>
      <c r="H6" s="178" t="s">
        <v>161</v>
      </c>
      <c r="I6" s="178" t="s">
        <v>151</v>
      </c>
      <c r="J6" s="178" t="s">
        <v>162</v>
      </c>
      <c r="K6" s="178" t="s">
        <v>163</v>
      </c>
      <c r="L6" s="178" t="s">
        <v>164</v>
      </c>
      <c r="M6" s="178" t="s">
        <v>158</v>
      </c>
    </row>
    <row r="7" spans="1:15" ht="13.5" customHeight="1">
      <c r="A7" s="193"/>
      <c r="B7" s="179" t="s">
        <v>152</v>
      </c>
      <c r="C7" s="179"/>
      <c r="D7" s="201">
        <f>IF($C$4=Dates!$C$2, DataPack!B4, IF($C$4=Dates!$C$3, DataPack!L4, IF($C$4=Dates!$C$4, DataPack!V4, IF($C$4=Dates!$C$5, DataPack!AF4,IF($C$4=Dates!$C$6, DataPack!AP4,IF($C$4=Dates!$C$7, DataPack!AZ4))))))</f>
        <v>1</v>
      </c>
      <c r="E7" s="201">
        <f>IF($C$4=Dates!$C$2, DataPack!C4, IF($C$4=Dates!$C$3, DataPack!M4, IF($C$4=Dates!$C$4, DataPack!W4, IF($C$4=Dates!$C$5, DataPack!AG4,IF($C$4=Dates!$C$6, DataPack!AQ4,IF($C$4=Dates!$C$7, DataPack!BA4))))))</f>
        <v>1</v>
      </c>
      <c r="F7" s="201">
        <f>IF($C$4=Dates!$C$2, DataPack!D4, IF($C$4=Dates!$C$3, DataPack!N4, IF($C$4=Dates!$C$4, DataPack!X4, IF($C$4=Dates!$C$5, DataPack!AH4,IF($C$4=Dates!$C$6, DataPack!AR4,IF($C$4=Dates!$C$7, DataPack!BB4))))))</f>
        <v>1</v>
      </c>
      <c r="G7" s="201">
        <f>IF($C$4=Dates!$C$2, DataPack!E4, IF($C$4=Dates!$C$3, DataPack!O4, IF($C$4=Dates!$C$4, DataPack!Y4, IF($C$4=Dates!$C$5, DataPack!AI4,IF($C$4=Dates!$C$6, DataPack!AS4,IF($C$4=Dates!$C$7, DataPack!BC4))))))</f>
        <v>0</v>
      </c>
      <c r="H7" s="201">
        <f>IF($C$4=Dates!$C$2, DataPack!F4, IF($C$4=Dates!$C$3, DataPack!P4, IF($C$4=Dates!$C$4, DataPack!Z4, IF($C$4=Dates!$C$5, DataPack!AJ4,IF($C$4=Dates!$C$6, DataPack!AT4,IF($C$4=Dates!$C$7, DataPack!BD4))))))</f>
        <v>0</v>
      </c>
      <c r="I7" s="201">
        <f>IF($C$4=Dates!$C$2, DataPack!G4, IF($C$4=Dates!$C$3, DataPack!Q4, IF($C$4=Dates!$C$4, DataPack!AA4, IF($C$4=Dates!$C$5, DataPack!AK4,IF($C$4=Dates!$C$6, DataPack!AU4,IF($C$4=Dates!$C$7, DataPack!BE4))))))</f>
        <v>1</v>
      </c>
      <c r="J7" s="201">
        <f>IF($C$4=Dates!$C$2, DataPack!H4, IF($C$4=Dates!$C$3, DataPack!R4, IF($C$4=Dates!$C$4, DataPack!AB4, IF($C$4=Dates!$C$5, DataPack!AL4,IF($C$4=Dates!$C$6, DataPack!AV4,IF($C$4=Dates!$C$7, DataPack!BF4))))))</f>
        <v>1</v>
      </c>
      <c r="K7" s="201">
        <f>IF($C$4=Dates!$C$2, DataPack!I4, IF($C$4=Dates!$C$3, DataPack!S4, IF($C$4=Dates!$C$4, DataPack!AC4, IF($C$4=Dates!$C$5, DataPack!AM4,IF($C$4=Dates!$C$6, DataPack!AW4,IF($C$4=Dates!$C$7, DataPack!BG4))))))</f>
        <v>1</v>
      </c>
      <c r="L7" s="201">
        <f>IF($C$4=Dates!$C$2, DataPack!J4, IF($C$4=Dates!$C$3, DataPack!T4, IF($C$4=Dates!$C$4, DataPack!AD4, IF($C$4=Dates!$C$5, DataPack!AN4,IF($C$4=Dates!$C$6, DataPack!AX4,IF($C$4=Dates!$C$7, DataPack!BH4))))))</f>
        <v>1</v>
      </c>
      <c r="M7" s="201">
        <f>IF($C$4=Dates!$C$2, DataPack!K4, IF($C$4=Dates!$C$3, DataPack!U4, IF($C$4=Dates!$C$4, DataPack!AE4, IF($C$4=Dates!$C$5, DataPack!AO4,IF($C$4=Dates!$C$6, DataPack!AY4,IF($C$4=Dates!$C$7, DataPack!BI4))))))</f>
        <v>2</v>
      </c>
    </row>
    <row r="8" spans="1:15" ht="13.5" customHeight="1">
      <c r="A8" s="193"/>
      <c r="B8" s="180" t="s">
        <v>153</v>
      </c>
      <c r="C8" s="180"/>
      <c r="D8" s="201">
        <f>IF($C$4=Dates!$C$2, DataPack!B5, IF($C$4=Dates!$C$3, DataPack!L5, IF($C$4=Dates!$C$4, DataPack!V5, IF($C$4=Dates!$C$5, DataPack!AF5,IF($C$4=Dates!$C$6, DataPack!AP5,IF($C$4=Dates!$C$7, DataPack!AZ5))))))</f>
        <v>4</v>
      </c>
      <c r="E8" s="201">
        <f>IF($C$4=Dates!$C$2, DataPack!C5, IF($C$4=Dates!$C$3, DataPack!M5, IF($C$4=Dates!$C$4, DataPack!W5, IF($C$4=Dates!$C$5, DataPack!AG5,IF($C$4=Dates!$C$6, DataPack!AQ5,IF($C$4=Dates!$C$7, DataPack!BA5))))))</f>
        <v>8</v>
      </c>
      <c r="F8" s="201">
        <f>IF($C$4=Dates!$C$2, DataPack!D5, IF($C$4=Dates!$C$3, DataPack!N5, IF($C$4=Dates!$C$4, DataPack!X5, IF($C$4=Dates!$C$5, DataPack!AH5,IF($C$4=Dates!$C$6, DataPack!AR5,IF($C$4=Dates!$C$7, DataPack!BB5))))))</f>
        <v>7</v>
      </c>
      <c r="G8" s="201">
        <f>IF($C$4=Dates!$C$2, DataPack!E5, IF($C$4=Dates!$C$3, DataPack!O5, IF($C$4=Dates!$C$4, DataPack!Y5, IF($C$4=Dates!$C$5, DataPack!AI5,IF($C$4=Dates!$C$6, DataPack!AS5,IF($C$4=Dates!$C$7, DataPack!BC5))))))</f>
        <v>5</v>
      </c>
      <c r="H8" s="201">
        <f>IF($C$4=Dates!$C$2, DataPack!F5, IF($C$4=Dates!$C$3, DataPack!P5, IF($C$4=Dates!$C$4, DataPack!Z5, IF($C$4=Dates!$C$5, DataPack!AJ5,IF($C$4=Dates!$C$6, DataPack!AT5,IF($C$4=Dates!$C$7, DataPack!BD5))))))</f>
        <v>7</v>
      </c>
      <c r="I8" s="201">
        <f>IF($C$4=Dates!$C$2, DataPack!G5, IF($C$4=Dates!$C$3, DataPack!Q5, IF($C$4=Dates!$C$4, DataPack!AA5, IF($C$4=Dates!$C$5, DataPack!AK5,IF($C$4=Dates!$C$6, DataPack!AU5,IF($C$4=Dates!$C$7, DataPack!BE5))))))</f>
        <v>9</v>
      </c>
      <c r="J8" s="201">
        <f>IF($C$4=Dates!$C$2, DataPack!H5, IF($C$4=Dates!$C$3, DataPack!R5, IF($C$4=Dates!$C$4, DataPack!AB5, IF($C$4=Dates!$C$5, DataPack!AL5,IF($C$4=Dates!$C$6, DataPack!AV5,IF($C$4=Dates!$C$7, DataPack!BF5))))))</f>
        <v>11</v>
      </c>
      <c r="K8" s="201">
        <f>IF($C$4=Dates!$C$2, DataPack!I5, IF($C$4=Dates!$C$3, DataPack!S5, IF($C$4=Dates!$C$4, DataPack!AC5, IF($C$4=Dates!$C$5, DataPack!AM5,IF($C$4=Dates!$C$6, DataPack!AW5,IF($C$4=Dates!$C$7, DataPack!BG5))))))</f>
        <v>3</v>
      </c>
      <c r="L8" s="201">
        <f>IF($C$4=Dates!$C$2, DataPack!J5, IF($C$4=Dates!$C$3, DataPack!T5, IF($C$4=Dates!$C$4, DataPack!AD5, IF($C$4=Dates!$C$5, DataPack!AN5,IF($C$4=Dates!$C$6, DataPack!AX5,IF($C$4=Dates!$C$7, DataPack!BH5))))))</f>
        <v>11</v>
      </c>
      <c r="M8" s="201">
        <f>IF($C$4=Dates!$C$2, DataPack!K5, IF($C$4=Dates!$C$3, DataPack!U5, IF($C$4=Dates!$C$4, DataPack!AE5, IF($C$4=Dates!$C$5, DataPack!AO5,IF($C$4=Dates!$C$6, DataPack!AY5,IF($C$4=Dates!$C$7, DataPack!BI5))))))</f>
        <v>9</v>
      </c>
    </row>
    <row r="9" spans="1:15" ht="13.5" customHeight="1">
      <c r="A9" s="193"/>
      <c r="B9" s="180" t="s">
        <v>154</v>
      </c>
      <c r="C9" s="180"/>
      <c r="D9" s="201">
        <f>IF($C$4=Dates!$C$2, DataPack!B6, IF($C$4=Dates!$C$3, DataPack!L6, IF($C$4=Dates!$C$4, DataPack!V6, IF($C$4=Dates!$C$5, DataPack!AF6,IF($C$4=Dates!$C$6, DataPack!AP6,IF($C$4=Dates!$C$7, DataPack!AZ6))))))</f>
        <v>9</v>
      </c>
      <c r="E9" s="201">
        <f>IF($C$4=Dates!$C$2, DataPack!C6, IF($C$4=Dates!$C$3, DataPack!M6, IF($C$4=Dates!$C$4, DataPack!W6, IF($C$4=Dates!$C$5, DataPack!AG6,IF($C$4=Dates!$C$6, DataPack!AQ6,IF($C$4=Dates!$C$7, DataPack!BA6))))))</f>
        <v>5</v>
      </c>
      <c r="F9" s="201">
        <f>IF($C$4=Dates!$C$2, DataPack!D6, IF($C$4=Dates!$C$3, DataPack!N6, IF($C$4=Dates!$C$4, DataPack!X6, IF($C$4=Dates!$C$5, DataPack!AH6,IF($C$4=Dates!$C$6, DataPack!AR6,IF($C$4=Dates!$C$7, DataPack!BB6))))))</f>
        <v>6</v>
      </c>
      <c r="G9" s="201">
        <f>IF($C$4=Dates!$C$2, DataPack!E6, IF($C$4=Dates!$C$3, DataPack!O6, IF($C$4=Dates!$C$4, DataPack!Y6, IF($C$4=Dates!$C$5, DataPack!AI6,IF($C$4=Dates!$C$6, DataPack!AS6,IF($C$4=Dates!$C$7, DataPack!BC6))))))</f>
        <v>9</v>
      </c>
      <c r="H9" s="201">
        <f>IF($C$4=Dates!$C$2, DataPack!F6, IF($C$4=Dates!$C$3, DataPack!P6, IF($C$4=Dates!$C$4, DataPack!Z6, IF($C$4=Dates!$C$5, DataPack!AJ6,IF($C$4=Dates!$C$6, DataPack!AT6,IF($C$4=Dates!$C$7, DataPack!BD6))))))</f>
        <v>7</v>
      </c>
      <c r="I9" s="201">
        <f>IF($C$4=Dates!$C$2, DataPack!G6, IF($C$4=Dates!$C$3, DataPack!Q6, IF($C$4=Dates!$C$4, DataPack!AA6, IF($C$4=Dates!$C$5, DataPack!AK6,IF($C$4=Dates!$C$6, DataPack!AU6,IF($C$4=Dates!$C$7, DataPack!BE6))))))</f>
        <v>4</v>
      </c>
      <c r="J9" s="201">
        <f>IF($C$4=Dates!$C$2, DataPack!H6, IF($C$4=Dates!$C$3, DataPack!R6, IF($C$4=Dates!$C$4, DataPack!AB6, IF($C$4=Dates!$C$5, DataPack!AL6,IF($C$4=Dates!$C$6, DataPack!AV6,IF($C$4=Dates!$C$7, DataPack!BF6))))))</f>
        <v>2</v>
      </c>
      <c r="K9" s="201">
        <f>IF($C$4=Dates!$C$2, DataPack!I6, IF($C$4=Dates!$C$3, DataPack!S6, IF($C$4=Dates!$C$4, DataPack!AC6, IF($C$4=Dates!$C$5, DataPack!AM6,IF($C$4=Dates!$C$6, DataPack!AW6,IF($C$4=Dates!$C$7, DataPack!BG6))))))</f>
        <v>10</v>
      </c>
      <c r="L9" s="201">
        <f>IF($C$4=Dates!$C$2, DataPack!J6, IF($C$4=Dates!$C$3, DataPack!T6, IF($C$4=Dates!$C$4, DataPack!AD6, IF($C$4=Dates!$C$5, DataPack!AN6,IF($C$4=Dates!$C$6, DataPack!AX6,IF($C$4=Dates!$C$7, DataPack!BH6))))))</f>
        <v>2</v>
      </c>
      <c r="M9" s="201">
        <f>IF($C$4=Dates!$C$2, DataPack!K6, IF($C$4=Dates!$C$3, DataPack!U6, IF($C$4=Dates!$C$4, DataPack!AE6, IF($C$4=Dates!$C$5, DataPack!AO6,IF($C$4=Dates!$C$6, DataPack!AY6,IF($C$4=Dates!$C$7, DataPack!BI6))))))</f>
        <v>3</v>
      </c>
    </row>
    <row r="10" spans="1:15" ht="13.5" customHeight="1">
      <c r="A10" s="193"/>
      <c r="B10" s="179" t="s">
        <v>155</v>
      </c>
      <c r="C10" s="179"/>
      <c r="D10" s="201">
        <f>IF($C$4=Dates!$C$2, DataPack!B7, IF($C$4=Dates!$C$3, DataPack!L7, IF($C$4=Dates!$C$4, DataPack!V7, IF($C$4=Dates!$C$5, DataPack!AF7,IF($C$4=Dates!$C$6, DataPack!AP7,IF($C$4=Dates!$C$7, DataPack!AZ7))))))</f>
        <v>0</v>
      </c>
      <c r="E10" s="201">
        <f>IF($C$4=Dates!$C$2, DataPack!C7, IF($C$4=Dates!$C$3, DataPack!M7, IF($C$4=Dates!$C$4, DataPack!W7, IF($C$4=Dates!$C$5, DataPack!AG7,IF($C$4=Dates!$C$6, DataPack!AQ7,IF($C$4=Dates!$C$7, DataPack!BA7))))))</f>
        <v>0</v>
      </c>
      <c r="F10" s="201">
        <f>IF($C$4=Dates!$C$2, DataPack!D7, IF($C$4=Dates!$C$3, DataPack!N7, IF($C$4=Dates!$C$4, DataPack!X7, IF($C$4=Dates!$C$5, DataPack!AH7,IF($C$4=Dates!$C$6, DataPack!AR7,IF($C$4=Dates!$C$7, DataPack!BB7))))))</f>
        <v>0</v>
      </c>
      <c r="G10" s="201">
        <f>IF($C$4=Dates!$C$2, DataPack!E7, IF($C$4=Dates!$C$3, DataPack!O7, IF($C$4=Dates!$C$4, DataPack!Y7, IF($C$4=Dates!$C$5, DataPack!AI7,IF($C$4=Dates!$C$6, DataPack!AS7,IF($C$4=Dates!$C$7, DataPack!BC7))))))</f>
        <v>0</v>
      </c>
      <c r="H10" s="201">
        <f>IF($C$4=Dates!$C$2, DataPack!F7, IF($C$4=Dates!$C$3, DataPack!P7, IF($C$4=Dates!$C$4, DataPack!Z7, IF($C$4=Dates!$C$5, DataPack!AJ7,IF($C$4=Dates!$C$6, DataPack!AT7,IF($C$4=Dates!$C$7, DataPack!BD7))))))</f>
        <v>0</v>
      </c>
      <c r="I10" s="201">
        <f>IF($C$4=Dates!$C$2, DataPack!G7, IF($C$4=Dates!$C$3, DataPack!Q7, IF($C$4=Dates!$C$4, DataPack!AA7, IF($C$4=Dates!$C$5, DataPack!AK7,IF($C$4=Dates!$C$6, DataPack!AU7,IF($C$4=Dates!$C$7, DataPack!BE7))))))</f>
        <v>0</v>
      </c>
      <c r="J10" s="201">
        <f>IF($C$4=Dates!$C$2, DataPack!H7, IF($C$4=Dates!$C$3, DataPack!R7, IF($C$4=Dates!$C$4, DataPack!AB7, IF($C$4=Dates!$C$5, DataPack!AL7,IF($C$4=Dates!$C$6, DataPack!AV7,IF($C$4=Dates!$C$7, DataPack!BF7))))))</f>
        <v>0</v>
      </c>
      <c r="K10" s="201">
        <f>IF($C$4=Dates!$C$2, DataPack!I7, IF($C$4=Dates!$C$3, DataPack!S7, IF($C$4=Dates!$C$4, DataPack!AC7, IF($C$4=Dates!$C$5, DataPack!AM7,IF($C$4=Dates!$C$6, DataPack!AW7,IF($C$4=Dates!$C$7, DataPack!BG7))))))</f>
        <v>0</v>
      </c>
      <c r="L10" s="201">
        <f>IF($C$4=Dates!$C$2, DataPack!J7, IF($C$4=Dates!$C$3, DataPack!T7, IF($C$4=Dates!$C$4, DataPack!AD7, IF($C$4=Dates!$C$5, DataPack!AN7,IF($C$4=Dates!$C$6, DataPack!AX7,IF($C$4=Dates!$C$7, DataPack!BH7))))))</f>
        <v>0</v>
      </c>
      <c r="M10" s="201">
        <f>IF($C$4=Dates!$C$2, DataPack!K7, IF($C$4=Dates!$C$3, DataPack!U7, IF($C$4=Dates!$C$4, DataPack!AE7, IF($C$4=Dates!$C$5, DataPack!AO7,IF($C$4=Dates!$C$6, DataPack!AY7,IF($C$4=Dates!$C$7, DataPack!BI7))))))</f>
        <v>0</v>
      </c>
    </row>
    <row r="11" spans="1:15">
      <c r="A11" s="193"/>
      <c r="B11" s="202" t="str">
        <f>"Total for " &amp;C4</f>
        <v>Total for 1 October 2011 to 31 December 2011</v>
      </c>
      <c r="C11" s="203"/>
      <c r="D11" s="204">
        <f>IF($C$4=Dates!$C$2, DataPack!B8, IF($C$4=Dates!$C$3, DataPack!L8, IF($C$4=Dates!$C$4, DataPack!V8, IF($C$4=Dates!$C$5, DataPack!AF8,IF($C$4=Dates!$C$6, DataPack!AP8,IF($C$4=Dates!$C$7, DataPack!AZ8))))))</f>
        <v>14</v>
      </c>
      <c r="E11" s="204">
        <f>IF($C$4=Dates!$C$2, DataPack!C8, IF($C$4=Dates!$C$3, DataPack!M8, IF($C$4=Dates!$C$4, DataPack!W8, IF($C$4=Dates!$C$5, DataPack!AG8,IF($C$4=Dates!$C$6, DataPack!AQ8,IF($C$4=Dates!$C$7, DataPack!BA8))))))</f>
        <v>14</v>
      </c>
      <c r="F11" s="204">
        <f>IF($C$4=Dates!$C$2, DataPack!D8, IF($C$4=Dates!$C$3, DataPack!N8, IF($C$4=Dates!$C$4, DataPack!X8, IF($C$4=Dates!$C$5, DataPack!AH8,IF($C$4=Dates!$C$6, DataPack!AR8,IF($C$4=Dates!$C$7, DataPack!BB8))))))</f>
        <v>14</v>
      </c>
      <c r="G11" s="204">
        <f>IF($C$4=Dates!$C$2, DataPack!E8, IF($C$4=Dates!$C$3, DataPack!O8, IF($C$4=Dates!$C$4, DataPack!Y8, IF($C$4=Dates!$C$5, DataPack!AI8,IF($C$4=Dates!$C$6, DataPack!AS8,IF($C$4=Dates!$C$7, DataPack!BC8))))))</f>
        <v>14</v>
      </c>
      <c r="H11" s="204">
        <f>IF($C$4=Dates!$C$2, DataPack!F8, IF($C$4=Dates!$C$3, DataPack!P8, IF($C$4=Dates!$C$4, DataPack!Z8, IF($C$4=Dates!$C$5, DataPack!AJ8,IF($C$4=Dates!$C$6, DataPack!AT8,IF($C$4=Dates!$C$7, DataPack!BD8))))))</f>
        <v>14</v>
      </c>
      <c r="I11" s="204">
        <f>IF($C$4=Dates!$C$2, DataPack!G8, IF($C$4=Dates!$C$3, DataPack!Q8, IF($C$4=Dates!$C$4, DataPack!AA8, IF($C$4=Dates!$C$5, DataPack!AK8,IF($C$4=Dates!$C$6, DataPack!AU8,IF($C$4=Dates!$C$7, DataPack!BE8))))))</f>
        <v>14</v>
      </c>
      <c r="J11" s="204">
        <f>IF($C$4=Dates!$C$2, DataPack!H8, IF($C$4=Dates!$C$3, DataPack!R8, IF($C$4=Dates!$C$4, DataPack!AB8, IF($C$4=Dates!$C$5, DataPack!AL8,IF($C$4=Dates!$C$6, DataPack!AV8,IF($C$4=Dates!$C$7, DataPack!BF8))))))</f>
        <v>14</v>
      </c>
      <c r="K11" s="204">
        <f>IF($C$4=Dates!$C$2, DataPack!I8, IF($C$4=Dates!$C$3, DataPack!S8, IF($C$4=Dates!$C$4, DataPack!AC8, IF($C$4=Dates!$C$5, DataPack!AM8,IF($C$4=Dates!$C$6, DataPack!AW8,IF($C$4=Dates!$C$7, DataPack!BG8))))))</f>
        <v>14</v>
      </c>
      <c r="L11" s="204">
        <f>IF($C$4=Dates!$C$2, DataPack!J8, IF($C$4=Dates!$C$3, DataPack!T8, IF($C$4=Dates!$C$4, DataPack!AD8, IF($C$4=Dates!$C$5, DataPack!AN8,IF($C$4=Dates!$C$6, DataPack!AX8,IF($C$4=Dates!$C$7, DataPack!BH8))))))</f>
        <v>14</v>
      </c>
      <c r="M11" s="204">
        <f>IF($C$4=Dates!$C$2, DataPack!K8, IF($C$4=Dates!$C$3, DataPack!U8, IF($C$4=Dates!$C$4, DataPack!AE8, IF($C$4=Dates!$C$5, DataPack!AO8,IF($C$4=Dates!$C$6, DataPack!AY8,IF($C$4=Dates!$C$7, DataPack!BI8))))))</f>
        <v>14</v>
      </c>
    </row>
    <row r="12" spans="1:15">
      <c r="A12" s="193"/>
      <c r="B12" s="205"/>
      <c r="C12" s="205"/>
      <c r="D12" s="206"/>
      <c r="E12" s="207"/>
      <c r="F12" s="207"/>
      <c r="G12" s="207"/>
      <c r="H12" s="207"/>
      <c r="I12" s="207"/>
      <c r="J12" s="197"/>
      <c r="K12" s="207"/>
      <c r="L12" s="208"/>
      <c r="M12" s="94" t="s">
        <v>195</v>
      </c>
      <c r="N12" s="175"/>
      <c r="O12" s="175"/>
    </row>
    <row r="13" spans="1:15" ht="7.5" customHeight="1"/>
    <row r="14" spans="1:15" ht="23.25" customHeight="1">
      <c r="B14" s="292" t="s">
        <v>236</v>
      </c>
      <c r="C14" s="292"/>
      <c r="D14" s="292"/>
      <c r="E14" s="292"/>
      <c r="F14" s="292"/>
      <c r="G14" s="292"/>
      <c r="H14" s="292"/>
      <c r="I14" s="292"/>
      <c r="J14" s="292"/>
      <c r="K14" s="292"/>
      <c r="L14" s="292"/>
      <c r="M14" s="292"/>
      <c r="N14" s="176"/>
      <c r="O14" s="176"/>
    </row>
    <row r="15" spans="1:15" ht="23.25" customHeight="1">
      <c r="B15" s="297" t="s">
        <v>246</v>
      </c>
      <c r="C15" s="298"/>
      <c r="D15" s="298"/>
      <c r="E15" s="298"/>
      <c r="F15" s="298"/>
      <c r="G15" s="298"/>
      <c r="H15" s="298"/>
      <c r="I15" s="298"/>
      <c r="J15" s="298"/>
      <c r="K15" s="298"/>
      <c r="L15" s="298"/>
      <c r="M15" s="298"/>
    </row>
  </sheetData>
  <sheetProtection password="CB18" sheet="1" objects="1" scenarios="1"/>
  <customSheetViews>
    <customSheetView guid="{CF70F2BD-D478-4F34-BEBD-595E803309EE}" showGridLines="0" showRuler="0">
      <selection activeCell="N29" sqref="N29"/>
      <pageMargins left="0.75" right="0.75" top="1" bottom="1" header="0.5" footer="0.5"/>
      <pageSetup paperSize="9" orientation="portrait" r:id="rId1"/>
      <headerFooter alignWithMargins="0"/>
    </customSheetView>
    <customSheetView guid="{98A218E9-8338-4773-9AB5-951F737D9122}" showPageBreaks="1" showGridLines="0" fitToPage="1" showRuler="0">
      <selection activeCell="B2" sqref="B2:M15"/>
      <colBreaks count="2" manualBreakCount="2">
        <brk id="13" max="1048575" man="1"/>
        <brk id="15" max="1048575" man="1"/>
      </colBreaks>
      <pageMargins left="0.3" right="0.75" top="1" bottom="1" header="0.5" footer="0.5"/>
      <pageSetup paperSize="9" scale="82" orientation="landscape" r:id="rId2"/>
      <headerFooter alignWithMargins="0"/>
    </customSheetView>
    <customSheetView guid="{71CB04CA-8B56-4F75-A5E0-39A8792B70DD}" showPageBreaks="1" showGridLines="0" printArea="1" showRuler="0">
      <selection activeCell="B3" sqref="B3"/>
      <colBreaks count="1" manualBreakCount="1">
        <brk id="13" max="1048575" man="1"/>
      </colBreaks>
      <pageMargins left="0.75" right="0.75" top="1" bottom="1" header="0.5" footer="0.5"/>
      <pageSetup paperSize="9" scale="55" orientation="landscape" r:id="rId3"/>
      <headerFooter alignWithMargins="0"/>
    </customSheetView>
  </customSheetViews>
  <mergeCells count="4">
    <mergeCell ref="B14:M14"/>
    <mergeCell ref="C4:G4"/>
    <mergeCell ref="B2:M2"/>
    <mergeCell ref="B15:M15"/>
  </mergeCells>
  <phoneticPr fontId="27" type="noConversion"/>
  <dataValidations count="1">
    <dataValidation type="list" allowBlank="1" showInputMessage="1" showErrorMessage="1" sqref="C4:G4">
      <formula1>NewFWc</formula1>
    </dataValidation>
  </dataValidations>
  <pageMargins left="0.32" right="0.37" top="1" bottom="1" header="0.5" footer="0.5"/>
  <pageSetup paperSize="9" scale="90" orientation="landscape" r:id="rId4"/>
  <headerFooter alignWithMargins="0"/>
  <colBreaks count="1" manualBreakCount="1">
    <brk id="13" max="1048575" man="1"/>
  </colBreaks>
  <ignoredErrors>
    <ignoredError sqref="B11" unlockedFormula="1"/>
  </ignoredErrors>
</worksheet>
</file>

<file path=xl/worksheets/sheet8.xml><?xml version="1.0" encoding="utf-8"?>
<worksheet xmlns="http://schemas.openxmlformats.org/spreadsheetml/2006/main" xmlns:r="http://schemas.openxmlformats.org/officeDocument/2006/relationships">
  <sheetPr enableFormatConditionsCalculation="0">
    <tabColor indexed="42"/>
    <pageSetUpPr fitToPage="1"/>
  </sheetPr>
  <dimension ref="B1:M65"/>
  <sheetViews>
    <sheetView showGridLines="0" showRowColHeaders="0" zoomScaleNormal="100" workbookViewId="0">
      <selection activeCell="E12" sqref="E12"/>
    </sheetView>
  </sheetViews>
  <sheetFormatPr defaultRowHeight="12.75"/>
  <cols>
    <col min="1" max="1" width="3.28515625" customWidth="1"/>
    <col min="2" max="2" width="24" style="251" customWidth="1"/>
    <col min="3" max="3" width="1.85546875" customWidth="1"/>
    <col min="4" max="4" width="10" customWidth="1"/>
    <col min="5" max="5" width="9.85546875" customWidth="1"/>
    <col min="8" max="9" width="9.7109375" customWidth="1"/>
    <col min="11" max="11" width="9.7109375" customWidth="1"/>
  </cols>
  <sheetData>
    <row r="1" spans="2:13" ht="18.75" customHeight="1">
      <c r="B1" s="248"/>
    </row>
    <row r="2" spans="2:13" ht="27" customHeight="1">
      <c r="B2" s="291" t="s">
        <v>261</v>
      </c>
      <c r="C2" s="299"/>
      <c r="D2" s="299"/>
      <c r="E2" s="299"/>
      <c r="F2" s="299"/>
      <c r="G2" s="299"/>
      <c r="H2" s="300"/>
      <c r="I2" s="300"/>
      <c r="J2" s="300"/>
      <c r="K2" s="300"/>
      <c r="L2" s="300"/>
      <c r="M2" s="300"/>
    </row>
    <row r="3" spans="2:13" ht="6" customHeight="1">
      <c r="B3" s="249"/>
      <c r="C3" s="84"/>
      <c r="D3" s="52"/>
      <c r="E3" s="52"/>
      <c r="F3" s="52"/>
      <c r="G3" s="51"/>
    </row>
    <row r="4" spans="2:13" s="51" customFormat="1" ht="84.75">
      <c r="B4" s="250" t="s">
        <v>7</v>
      </c>
      <c r="C4" s="54"/>
      <c r="D4" s="82" t="s">
        <v>159</v>
      </c>
      <c r="E4" s="82" t="s">
        <v>149</v>
      </c>
      <c r="F4" s="82" t="s">
        <v>157</v>
      </c>
      <c r="G4" s="82" t="s">
        <v>150</v>
      </c>
      <c r="H4" s="82" t="s">
        <v>243</v>
      </c>
      <c r="I4" s="82" t="s">
        <v>151</v>
      </c>
      <c r="J4" s="82" t="s">
        <v>162</v>
      </c>
      <c r="K4" s="82" t="s">
        <v>163</v>
      </c>
      <c r="L4" s="82" t="s">
        <v>164</v>
      </c>
      <c r="M4" s="82" t="s">
        <v>158</v>
      </c>
    </row>
    <row r="5" spans="2:13" s="230" customFormat="1" ht="13.5" customHeight="1">
      <c r="B5" s="233" t="s">
        <v>15</v>
      </c>
      <c r="C5" s="245"/>
      <c r="D5" s="230">
        <v>2</v>
      </c>
      <c r="E5" s="230">
        <v>2</v>
      </c>
      <c r="F5" s="230">
        <v>2</v>
      </c>
      <c r="G5" s="230">
        <v>2</v>
      </c>
      <c r="H5" s="230">
        <v>2</v>
      </c>
      <c r="I5" s="230">
        <v>2</v>
      </c>
      <c r="J5" s="230">
        <v>2</v>
      </c>
      <c r="K5" s="230">
        <v>2</v>
      </c>
      <c r="L5" s="230">
        <v>2</v>
      </c>
      <c r="M5" s="230">
        <v>2</v>
      </c>
    </row>
    <row r="6" spans="2:13" s="230" customFormat="1" ht="13.5" customHeight="1">
      <c r="B6" s="228" t="s">
        <v>309</v>
      </c>
      <c r="D6" s="230">
        <v>2</v>
      </c>
      <c r="E6" s="230">
        <v>2</v>
      </c>
      <c r="F6" s="230">
        <v>2</v>
      </c>
      <c r="G6" s="230">
        <v>2</v>
      </c>
      <c r="H6" s="230">
        <v>2</v>
      </c>
      <c r="I6" s="230">
        <v>2</v>
      </c>
      <c r="J6" s="230">
        <v>2</v>
      </c>
      <c r="K6" s="230">
        <v>2</v>
      </c>
      <c r="L6" s="230">
        <v>2</v>
      </c>
      <c r="M6" s="230">
        <v>2</v>
      </c>
    </row>
    <row r="7" spans="2:13" s="230" customFormat="1" ht="13.5" customHeight="1">
      <c r="B7" s="237" t="s">
        <v>303</v>
      </c>
      <c r="C7" s="246"/>
      <c r="D7" s="230">
        <v>3</v>
      </c>
      <c r="E7" s="230">
        <v>3</v>
      </c>
      <c r="F7" s="230">
        <v>3</v>
      </c>
      <c r="G7" s="230">
        <v>3</v>
      </c>
      <c r="H7" s="230">
        <v>3</v>
      </c>
      <c r="I7" s="230">
        <v>3</v>
      </c>
      <c r="J7" s="230">
        <v>3</v>
      </c>
      <c r="K7" s="230">
        <v>3</v>
      </c>
      <c r="L7" s="230">
        <v>3</v>
      </c>
      <c r="M7" s="230">
        <v>2</v>
      </c>
    </row>
    <row r="8" spans="2:13" s="230" customFormat="1" ht="13.5" customHeight="1">
      <c r="B8" s="233" t="s">
        <v>142</v>
      </c>
      <c r="C8" s="245"/>
      <c r="D8" s="230">
        <v>3</v>
      </c>
      <c r="E8" s="230">
        <v>2</v>
      </c>
      <c r="F8" s="230">
        <v>2</v>
      </c>
      <c r="G8" s="230">
        <v>3</v>
      </c>
      <c r="H8" s="230">
        <v>2</v>
      </c>
      <c r="I8" s="230">
        <v>3</v>
      </c>
      <c r="J8" s="230">
        <v>2</v>
      </c>
      <c r="K8" s="230">
        <v>2</v>
      </c>
      <c r="L8" s="230">
        <v>2</v>
      </c>
      <c r="M8" s="230">
        <v>3</v>
      </c>
    </row>
    <row r="9" spans="2:13" s="230" customFormat="1" ht="13.5" customHeight="1">
      <c r="B9" s="228" t="s">
        <v>21</v>
      </c>
      <c r="D9" s="230">
        <v>2</v>
      </c>
      <c r="E9" s="230">
        <v>2</v>
      </c>
      <c r="F9" s="230">
        <v>2</v>
      </c>
      <c r="G9" s="230">
        <v>3</v>
      </c>
      <c r="H9" s="230">
        <v>2</v>
      </c>
      <c r="I9" s="230">
        <v>2</v>
      </c>
      <c r="J9" s="230">
        <v>2</v>
      </c>
      <c r="K9" s="230">
        <v>2</v>
      </c>
      <c r="L9" s="230">
        <v>2</v>
      </c>
      <c r="M9" s="230">
        <v>2</v>
      </c>
    </row>
    <row r="10" spans="2:13" s="230" customFormat="1" ht="13.5" customHeight="1">
      <c r="B10" s="228" t="s">
        <v>27</v>
      </c>
      <c r="D10" s="230">
        <v>3</v>
      </c>
      <c r="E10" s="230">
        <v>3</v>
      </c>
      <c r="F10" s="230">
        <v>3</v>
      </c>
      <c r="G10" s="230">
        <v>3</v>
      </c>
      <c r="H10" s="230">
        <v>3</v>
      </c>
      <c r="I10" s="230">
        <v>2</v>
      </c>
      <c r="J10" s="230">
        <v>2</v>
      </c>
      <c r="K10" s="230">
        <v>3</v>
      </c>
      <c r="L10" s="230">
        <v>2</v>
      </c>
      <c r="M10" s="230">
        <v>3</v>
      </c>
    </row>
    <row r="11" spans="2:13" s="230" customFormat="1" ht="13.5" customHeight="1">
      <c r="B11" s="228" t="s">
        <v>29</v>
      </c>
      <c r="D11" s="230">
        <v>4</v>
      </c>
      <c r="E11" s="230">
        <v>3</v>
      </c>
      <c r="F11" s="230">
        <v>4</v>
      </c>
      <c r="G11" s="230">
        <v>4</v>
      </c>
      <c r="H11" s="230">
        <v>3</v>
      </c>
      <c r="I11" s="230">
        <v>4</v>
      </c>
      <c r="J11" s="230">
        <v>3</v>
      </c>
      <c r="K11" s="230">
        <v>4</v>
      </c>
      <c r="L11" s="230">
        <v>4</v>
      </c>
      <c r="M11" s="230">
        <v>3</v>
      </c>
    </row>
    <row r="12" spans="2:13" s="230" customFormat="1" ht="13.5" customHeight="1">
      <c r="B12" s="233" t="s">
        <v>30</v>
      </c>
      <c r="C12" s="245"/>
      <c r="D12" s="230">
        <v>2</v>
      </c>
      <c r="E12" s="230">
        <v>2</v>
      </c>
      <c r="F12" s="230">
        <v>2</v>
      </c>
      <c r="G12" s="230">
        <v>2</v>
      </c>
      <c r="H12" s="230">
        <v>3</v>
      </c>
      <c r="I12" s="230">
        <v>2</v>
      </c>
      <c r="J12" s="230">
        <v>2</v>
      </c>
      <c r="K12" s="230">
        <v>1</v>
      </c>
      <c r="L12" s="230">
        <v>2</v>
      </c>
      <c r="M12" s="230">
        <v>2</v>
      </c>
    </row>
    <row r="13" spans="2:13" s="230" customFormat="1" ht="13.5" customHeight="1">
      <c r="B13" s="228" t="s">
        <v>311</v>
      </c>
      <c r="D13" s="230">
        <v>3</v>
      </c>
      <c r="E13" s="230">
        <v>3</v>
      </c>
      <c r="F13" s="230">
        <v>2</v>
      </c>
      <c r="G13" s="230">
        <v>3</v>
      </c>
      <c r="H13" s="230">
        <v>3</v>
      </c>
      <c r="I13" s="230">
        <v>2</v>
      </c>
      <c r="J13" s="230">
        <v>3</v>
      </c>
      <c r="K13" s="230">
        <v>3</v>
      </c>
      <c r="L13" s="230">
        <v>2</v>
      </c>
      <c r="M13" s="230">
        <v>2</v>
      </c>
    </row>
    <row r="14" spans="2:13" s="230" customFormat="1" ht="13.5" customHeight="1">
      <c r="B14" s="228" t="s">
        <v>34</v>
      </c>
      <c r="D14" s="230">
        <v>3</v>
      </c>
      <c r="E14" s="230">
        <v>3</v>
      </c>
      <c r="F14" s="230">
        <v>3</v>
      </c>
      <c r="G14" s="230">
        <v>3</v>
      </c>
      <c r="H14" s="230">
        <v>3</v>
      </c>
      <c r="I14" s="230">
        <v>3</v>
      </c>
      <c r="J14" s="230">
        <v>3</v>
      </c>
      <c r="K14" s="230">
        <v>3</v>
      </c>
      <c r="L14" s="230">
        <v>3</v>
      </c>
      <c r="M14" s="230">
        <v>3</v>
      </c>
    </row>
    <row r="15" spans="2:13" s="230" customFormat="1" ht="13.5" customHeight="1">
      <c r="B15" s="233" t="s">
        <v>35</v>
      </c>
      <c r="C15" s="245"/>
      <c r="D15" s="230">
        <v>2</v>
      </c>
      <c r="E15" s="230">
        <v>2</v>
      </c>
      <c r="F15" s="230">
        <v>2</v>
      </c>
      <c r="G15" s="230">
        <v>2</v>
      </c>
      <c r="H15" s="230">
        <v>3</v>
      </c>
      <c r="I15" s="230">
        <v>2</v>
      </c>
      <c r="J15" s="230">
        <v>2</v>
      </c>
      <c r="K15" s="230">
        <v>3</v>
      </c>
      <c r="L15" s="230">
        <v>2</v>
      </c>
      <c r="M15" s="230">
        <v>2</v>
      </c>
    </row>
    <row r="16" spans="2:13" s="230" customFormat="1" ht="13.5" customHeight="1">
      <c r="B16" s="233" t="s">
        <v>37</v>
      </c>
      <c r="C16" s="245"/>
      <c r="D16" s="230">
        <v>3</v>
      </c>
      <c r="E16" s="230">
        <v>3</v>
      </c>
      <c r="F16" s="230">
        <v>3</v>
      </c>
      <c r="G16" s="230">
        <v>3</v>
      </c>
      <c r="H16" s="230">
        <v>3</v>
      </c>
      <c r="I16" s="230">
        <v>3</v>
      </c>
      <c r="J16" s="230">
        <v>3</v>
      </c>
      <c r="K16" s="230">
        <v>3</v>
      </c>
      <c r="L16" s="230">
        <v>3</v>
      </c>
      <c r="M16" s="230">
        <v>3</v>
      </c>
    </row>
    <row r="17" spans="2:13" s="230" customFormat="1" ht="13.5" customHeight="1">
      <c r="B17" s="237" t="s">
        <v>38</v>
      </c>
      <c r="C17" s="246"/>
      <c r="D17" s="230">
        <v>2</v>
      </c>
      <c r="E17" s="230">
        <v>2</v>
      </c>
      <c r="F17" s="230">
        <v>2</v>
      </c>
      <c r="G17" s="230">
        <v>2</v>
      </c>
      <c r="H17" s="230">
        <v>2</v>
      </c>
      <c r="I17" s="230">
        <v>1</v>
      </c>
      <c r="J17" s="230">
        <v>1</v>
      </c>
      <c r="K17" s="230">
        <v>2</v>
      </c>
      <c r="L17" s="230">
        <v>2</v>
      </c>
      <c r="M17" s="230">
        <v>2</v>
      </c>
    </row>
    <row r="18" spans="2:13" s="230" customFormat="1" ht="13.5" customHeight="1">
      <c r="B18" s="228" t="s">
        <v>314</v>
      </c>
      <c r="D18" s="230">
        <v>3</v>
      </c>
      <c r="E18" s="230">
        <v>2</v>
      </c>
      <c r="F18" s="230">
        <v>3</v>
      </c>
      <c r="G18" s="230">
        <v>3</v>
      </c>
      <c r="H18" s="230">
        <v>3</v>
      </c>
      <c r="I18" s="230">
        <v>2</v>
      </c>
      <c r="J18" s="230">
        <v>2</v>
      </c>
      <c r="K18" s="230">
        <v>3</v>
      </c>
      <c r="L18" s="230">
        <v>2</v>
      </c>
      <c r="M18" s="230">
        <v>2</v>
      </c>
    </row>
    <row r="19" spans="2:13" s="247" customFormat="1" ht="13.5" customHeight="1">
      <c r="B19" s="228" t="s">
        <v>312</v>
      </c>
      <c r="C19" s="230"/>
      <c r="D19" s="230">
        <v>1</v>
      </c>
      <c r="E19" s="230">
        <v>1</v>
      </c>
      <c r="F19" s="230">
        <v>1</v>
      </c>
      <c r="G19" s="230">
        <v>2</v>
      </c>
      <c r="H19" s="230">
        <v>2</v>
      </c>
      <c r="I19" s="230">
        <v>1</v>
      </c>
      <c r="J19" s="230">
        <v>1</v>
      </c>
      <c r="K19" s="230">
        <v>1</v>
      </c>
      <c r="L19" s="230">
        <v>1</v>
      </c>
      <c r="M19" s="230">
        <v>1</v>
      </c>
    </row>
    <row r="20" spans="2:13" s="247" customFormat="1" ht="13.5" customHeight="1">
      <c r="B20" s="228" t="s">
        <v>41</v>
      </c>
      <c r="C20" s="230"/>
      <c r="D20" s="230">
        <v>2</v>
      </c>
      <c r="E20" s="230">
        <v>1</v>
      </c>
      <c r="F20" s="230">
        <v>2</v>
      </c>
      <c r="G20" s="230">
        <v>2</v>
      </c>
      <c r="H20" s="230">
        <v>2</v>
      </c>
      <c r="I20" s="230">
        <v>1</v>
      </c>
      <c r="J20" s="230">
        <v>1</v>
      </c>
      <c r="K20" s="230">
        <v>2</v>
      </c>
      <c r="L20" s="230">
        <v>1</v>
      </c>
      <c r="M20" s="230">
        <v>2</v>
      </c>
    </row>
    <row r="21" spans="2:13" s="247" customFormat="1" ht="13.5" customHeight="1">
      <c r="B21" s="228" t="s">
        <v>361</v>
      </c>
      <c r="C21" s="230"/>
      <c r="D21" s="230">
        <v>3</v>
      </c>
      <c r="E21" s="230">
        <v>2</v>
      </c>
      <c r="F21" s="230">
        <v>3</v>
      </c>
      <c r="G21" s="230">
        <v>3</v>
      </c>
      <c r="H21" s="230">
        <v>2</v>
      </c>
      <c r="I21" s="230">
        <v>2</v>
      </c>
      <c r="J21" s="230">
        <v>2</v>
      </c>
      <c r="K21" s="230">
        <v>3</v>
      </c>
      <c r="L21" s="230">
        <v>2</v>
      </c>
      <c r="M21" s="230">
        <v>2</v>
      </c>
    </row>
    <row r="22" spans="2:13" s="247" customFormat="1" ht="13.5" customHeight="1">
      <c r="B22" s="228" t="s">
        <v>43</v>
      </c>
      <c r="C22" s="230"/>
      <c r="D22" s="230">
        <v>2</v>
      </c>
      <c r="E22" s="230">
        <v>2</v>
      </c>
      <c r="F22" s="230">
        <v>2</v>
      </c>
      <c r="G22" s="230">
        <v>3</v>
      </c>
      <c r="H22" s="230">
        <v>3</v>
      </c>
      <c r="I22" s="230">
        <v>2</v>
      </c>
      <c r="J22" s="230">
        <v>2</v>
      </c>
      <c r="K22" s="230">
        <v>2</v>
      </c>
      <c r="L22" s="230">
        <v>2</v>
      </c>
      <c r="M22" s="230">
        <v>2</v>
      </c>
    </row>
    <row r="23" spans="2:13" s="247" customFormat="1" ht="13.5" customHeight="1">
      <c r="B23" s="228" t="s">
        <v>45</v>
      </c>
      <c r="C23" s="230"/>
      <c r="D23" s="230">
        <v>3</v>
      </c>
      <c r="E23" s="230">
        <v>3</v>
      </c>
      <c r="F23" s="230">
        <v>3</v>
      </c>
      <c r="G23" s="230">
        <v>3</v>
      </c>
      <c r="H23" s="230" t="s">
        <v>245</v>
      </c>
      <c r="I23" s="230">
        <v>3</v>
      </c>
      <c r="J23" s="230">
        <v>3</v>
      </c>
      <c r="K23" s="230">
        <v>3</v>
      </c>
      <c r="L23" s="230">
        <v>3</v>
      </c>
      <c r="M23" s="230">
        <v>3</v>
      </c>
    </row>
    <row r="24" spans="2:13" s="247" customFormat="1" ht="13.5" customHeight="1">
      <c r="B24" s="228" t="s">
        <v>46</v>
      </c>
      <c r="C24" s="230"/>
      <c r="D24" s="230">
        <v>3</v>
      </c>
      <c r="E24" s="230">
        <v>3</v>
      </c>
      <c r="F24" s="230">
        <v>3</v>
      </c>
      <c r="G24" s="230">
        <v>4</v>
      </c>
      <c r="H24" s="230">
        <v>3</v>
      </c>
      <c r="I24" s="230">
        <v>4</v>
      </c>
      <c r="J24" s="230">
        <v>3</v>
      </c>
      <c r="K24" s="230">
        <v>4</v>
      </c>
      <c r="L24" s="230">
        <v>3</v>
      </c>
      <c r="M24" s="230">
        <v>3</v>
      </c>
    </row>
    <row r="25" spans="2:13" s="247" customFormat="1" ht="13.5" customHeight="1">
      <c r="B25" s="228" t="s">
        <v>47</v>
      </c>
      <c r="C25" s="230"/>
      <c r="D25" s="230">
        <v>4</v>
      </c>
      <c r="E25" s="230">
        <v>3</v>
      </c>
      <c r="F25" s="230">
        <v>4</v>
      </c>
      <c r="G25" s="230">
        <v>4</v>
      </c>
      <c r="H25" s="230">
        <v>2</v>
      </c>
      <c r="I25" s="230">
        <v>3</v>
      </c>
      <c r="J25" s="230">
        <v>3</v>
      </c>
      <c r="K25" s="230">
        <v>4</v>
      </c>
      <c r="L25" s="230">
        <v>3</v>
      </c>
      <c r="M25" s="230">
        <v>3</v>
      </c>
    </row>
    <row r="26" spans="2:13" s="247" customFormat="1" ht="13.5" customHeight="1">
      <c r="B26" s="228" t="s">
        <v>50</v>
      </c>
      <c r="C26" s="230"/>
      <c r="D26" s="230">
        <v>2</v>
      </c>
      <c r="E26" s="230">
        <v>1</v>
      </c>
      <c r="F26" s="230">
        <v>2</v>
      </c>
      <c r="G26" s="230">
        <v>2</v>
      </c>
      <c r="H26" s="230">
        <v>2</v>
      </c>
      <c r="I26" s="230">
        <v>1</v>
      </c>
      <c r="J26" s="230">
        <v>1</v>
      </c>
      <c r="K26" s="230">
        <v>1</v>
      </c>
      <c r="L26" s="230">
        <v>1</v>
      </c>
      <c r="M26" s="230">
        <v>2</v>
      </c>
    </row>
    <row r="27" spans="2:13" s="247" customFormat="1" ht="13.5" customHeight="1">
      <c r="B27" s="228" t="s">
        <v>51</v>
      </c>
      <c r="C27" s="230"/>
      <c r="D27" s="230">
        <v>2</v>
      </c>
      <c r="E27" s="230">
        <v>1</v>
      </c>
      <c r="F27" s="230">
        <v>2</v>
      </c>
      <c r="G27" s="230">
        <v>2</v>
      </c>
      <c r="H27" s="230">
        <v>2</v>
      </c>
      <c r="I27" s="230">
        <v>1</v>
      </c>
      <c r="J27" s="230">
        <v>1</v>
      </c>
      <c r="K27" s="230">
        <v>2</v>
      </c>
      <c r="L27" s="230">
        <v>1</v>
      </c>
      <c r="M27" s="230">
        <v>1</v>
      </c>
    </row>
    <row r="28" spans="2:13" s="247" customFormat="1" ht="13.5" customHeight="1">
      <c r="B28" s="228" t="s">
        <v>52</v>
      </c>
      <c r="C28" s="230"/>
      <c r="D28" s="230">
        <v>2</v>
      </c>
      <c r="E28" s="230">
        <v>1</v>
      </c>
      <c r="F28" s="230">
        <v>2</v>
      </c>
      <c r="G28" s="230">
        <v>2</v>
      </c>
      <c r="H28" s="230">
        <v>2</v>
      </c>
      <c r="I28" s="230">
        <v>1</v>
      </c>
      <c r="J28" s="230">
        <v>1</v>
      </c>
      <c r="K28" s="230">
        <v>1</v>
      </c>
      <c r="L28" s="230">
        <v>1</v>
      </c>
      <c r="M28" s="230">
        <v>2</v>
      </c>
    </row>
    <row r="29" spans="2:13" s="247" customFormat="1" ht="13.5" customHeight="1">
      <c r="B29" s="228" t="s">
        <v>53</v>
      </c>
      <c r="C29" s="230"/>
      <c r="D29" s="230">
        <v>3</v>
      </c>
      <c r="E29" s="230">
        <v>2</v>
      </c>
      <c r="F29" s="230">
        <v>3</v>
      </c>
      <c r="G29" s="230">
        <v>3</v>
      </c>
      <c r="H29" s="230">
        <v>3</v>
      </c>
      <c r="I29" s="230">
        <v>2</v>
      </c>
      <c r="J29" s="230">
        <v>2</v>
      </c>
      <c r="K29" s="230">
        <v>3</v>
      </c>
      <c r="L29" s="230">
        <v>2</v>
      </c>
      <c r="M29" s="230">
        <v>2</v>
      </c>
    </row>
    <row r="30" spans="2:13" s="247" customFormat="1" ht="13.5" customHeight="1">
      <c r="B30" s="237" t="s">
        <v>56</v>
      </c>
      <c r="C30" s="246"/>
      <c r="D30" s="230">
        <v>3</v>
      </c>
      <c r="E30" s="230">
        <v>3</v>
      </c>
      <c r="F30" s="230">
        <v>3</v>
      </c>
      <c r="G30" s="230">
        <v>3</v>
      </c>
      <c r="H30" s="230">
        <v>3</v>
      </c>
      <c r="I30" s="230">
        <v>3</v>
      </c>
      <c r="J30" s="230">
        <v>3</v>
      </c>
      <c r="K30" s="230">
        <v>3</v>
      </c>
      <c r="L30" s="230">
        <v>3</v>
      </c>
      <c r="M30" s="230">
        <v>3</v>
      </c>
    </row>
    <row r="31" spans="2:13" s="247" customFormat="1" ht="13.5" customHeight="1">
      <c r="B31" s="228" t="s">
        <v>283</v>
      </c>
      <c r="C31" s="230"/>
      <c r="D31" s="230">
        <v>3</v>
      </c>
      <c r="E31" s="230">
        <v>2</v>
      </c>
      <c r="F31" s="230">
        <v>3</v>
      </c>
      <c r="G31" s="230">
        <v>3</v>
      </c>
      <c r="H31" s="230">
        <v>2</v>
      </c>
      <c r="I31" s="230">
        <v>2</v>
      </c>
      <c r="J31" s="230">
        <v>2</v>
      </c>
      <c r="K31" s="230">
        <v>3</v>
      </c>
      <c r="L31" s="230">
        <v>2</v>
      </c>
      <c r="M31" s="230">
        <v>3</v>
      </c>
    </row>
    <row r="32" spans="2:13" s="247" customFormat="1" ht="13.5" customHeight="1">
      <c r="B32" s="237" t="s">
        <v>306</v>
      </c>
      <c r="C32" s="246"/>
      <c r="D32" s="230">
        <v>2</v>
      </c>
      <c r="E32" s="230">
        <v>2</v>
      </c>
      <c r="F32" s="230">
        <v>2</v>
      </c>
      <c r="G32" s="230">
        <v>3</v>
      </c>
      <c r="H32" s="230">
        <v>3</v>
      </c>
      <c r="I32" s="230">
        <v>2</v>
      </c>
      <c r="J32" s="230">
        <v>2</v>
      </c>
      <c r="K32" s="230">
        <v>2</v>
      </c>
      <c r="L32" s="230">
        <v>2</v>
      </c>
      <c r="M32" s="230">
        <v>1</v>
      </c>
    </row>
    <row r="33" spans="2:13" s="247" customFormat="1" ht="13.5" customHeight="1">
      <c r="B33" s="228" t="s">
        <v>68</v>
      </c>
      <c r="C33" s="230"/>
      <c r="D33" s="230">
        <v>3</v>
      </c>
      <c r="E33" s="230">
        <v>2</v>
      </c>
      <c r="F33" s="230">
        <v>3</v>
      </c>
      <c r="G33" s="230">
        <v>3</v>
      </c>
      <c r="H33" s="230" t="s">
        <v>245</v>
      </c>
      <c r="I33" s="230">
        <v>2</v>
      </c>
      <c r="J33" s="230">
        <v>2</v>
      </c>
      <c r="K33" s="230">
        <v>2</v>
      </c>
      <c r="L33" s="230">
        <v>3</v>
      </c>
      <c r="M33" s="230">
        <v>2</v>
      </c>
    </row>
    <row r="34" spans="2:13" s="247" customFormat="1" ht="13.5" customHeight="1">
      <c r="B34" s="228" t="s">
        <v>313</v>
      </c>
      <c r="C34" s="230"/>
      <c r="D34" s="230">
        <v>3</v>
      </c>
      <c r="E34" s="230">
        <v>2</v>
      </c>
      <c r="F34" s="230">
        <v>3</v>
      </c>
      <c r="G34" s="230">
        <v>3</v>
      </c>
      <c r="H34" s="230">
        <v>2</v>
      </c>
      <c r="I34" s="230">
        <v>2</v>
      </c>
      <c r="J34" s="230">
        <v>2</v>
      </c>
      <c r="K34" s="230">
        <v>3</v>
      </c>
      <c r="L34" s="230">
        <v>2</v>
      </c>
      <c r="M34" s="230">
        <v>2</v>
      </c>
    </row>
    <row r="35" spans="2:13" s="247" customFormat="1" ht="13.5" customHeight="1">
      <c r="B35" s="233" t="s">
        <v>73</v>
      </c>
      <c r="C35" s="245"/>
      <c r="D35" s="230">
        <v>2</v>
      </c>
      <c r="E35" s="230">
        <v>2</v>
      </c>
      <c r="F35" s="230">
        <v>2</v>
      </c>
      <c r="G35" s="230">
        <v>2</v>
      </c>
      <c r="H35" s="230">
        <v>1</v>
      </c>
      <c r="I35" s="230">
        <v>2</v>
      </c>
      <c r="J35" s="230">
        <v>1</v>
      </c>
      <c r="K35" s="230">
        <v>2</v>
      </c>
      <c r="L35" s="230">
        <v>2</v>
      </c>
      <c r="M35" s="230">
        <v>2</v>
      </c>
    </row>
    <row r="36" spans="2:13" s="247" customFormat="1" ht="13.5" customHeight="1">
      <c r="B36" s="237" t="s">
        <v>305</v>
      </c>
      <c r="C36" s="246"/>
      <c r="D36" s="230">
        <v>3</v>
      </c>
      <c r="E36" s="230">
        <v>3</v>
      </c>
      <c r="F36" s="230">
        <v>3</v>
      </c>
      <c r="G36" s="230">
        <v>3</v>
      </c>
      <c r="H36" s="230">
        <v>3</v>
      </c>
      <c r="I36" s="230">
        <v>3</v>
      </c>
      <c r="J36" s="230">
        <v>2</v>
      </c>
      <c r="K36" s="230">
        <v>3</v>
      </c>
      <c r="L36" s="230">
        <v>2</v>
      </c>
      <c r="M36" s="230">
        <v>3</v>
      </c>
    </row>
    <row r="37" spans="2:13" s="247" customFormat="1" ht="13.5" customHeight="1">
      <c r="B37" s="228" t="s">
        <v>78</v>
      </c>
      <c r="C37" s="230"/>
      <c r="D37" s="230">
        <v>3</v>
      </c>
      <c r="E37" s="230">
        <v>2</v>
      </c>
      <c r="F37" s="230">
        <v>2</v>
      </c>
      <c r="G37" s="230">
        <v>3</v>
      </c>
      <c r="H37" s="230">
        <v>3</v>
      </c>
      <c r="I37" s="230">
        <v>3</v>
      </c>
      <c r="J37" s="230">
        <v>2</v>
      </c>
      <c r="K37" s="230">
        <v>2</v>
      </c>
      <c r="L37" s="230">
        <v>3</v>
      </c>
      <c r="M37" s="230">
        <v>3</v>
      </c>
    </row>
    <row r="38" spans="2:13" s="247" customFormat="1" ht="13.5" customHeight="1">
      <c r="B38" s="228" t="s">
        <v>315</v>
      </c>
      <c r="C38" s="230"/>
      <c r="D38" s="230">
        <v>3</v>
      </c>
      <c r="E38" s="230">
        <v>3</v>
      </c>
      <c r="F38" s="230">
        <v>3</v>
      </c>
      <c r="G38" s="230">
        <v>2</v>
      </c>
      <c r="H38" s="230">
        <v>3</v>
      </c>
      <c r="I38" s="230">
        <v>3</v>
      </c>
      <c r="J38" s="230">
        <v>2</v>
      </c>
      <c r="K38" s="230">
        <v>3</v>
      </c>
      <c r="L38" s="230">
        <v>3</v>
      </c>
      <c r="M38" s="230">
        <v>2</v>
      </c>
    </row>
    <row r="39" spans="2:13" s="247" customFormat="1" ht="13.5" customHeight="1">
      <c r="B39" s="228" t="s">
        <v>82</v>
      </c>
      <c r="C39" s="230"/>
      <c r="D39" s="230">
        <v>3</v>
      </c>
      <c r="E39" s="230">
        <v>3</v>
      </c>
      <c r="F39" s="230">
        <v>3</v>
      </c>
      <c r="G39" s="230">
        <v>3</v>
      </c>
      <c r="H39" s="230">
        <v>3</v>
      </c>
      <c r="I39" s="230">
        <v>3</v>
      </c>
      <c r="J39" s="230">
        <v>3</v>
      </c>
      <c r="K39" s="230">
        <v>3</v>
      </c>
      <c r="L39" s="230">
        <v>3</v>
      </c>
      <c r="M39" s="230">
        <v>3</v>
      </c>
    </row>
    <row r="40" spans="2:13" s="247" customFormat="1" ht="13.5" customHeight="1">
      <c r="B40" s="233" t="s">
        <v>88</v>
      </c>
      <c r="C40" s="245"/>
      <c r="D40" s="230">
        <v>3</v>
      </c>
      <c r="E40" s="230">
        <v>3</v>
      </c>
      <c r="F40" s="230">
        <v>2</v>
      </c>
      <c r="G40" s="230">
        <v>3</v>
      </c>
      <c r="H40" s="230">
        <v>2</v>
      </c>
      <c r="I40" s="230">
        <v>3</v>
      </c>
      <c r="J40" s="230">
        <v>3</v>
      </c>
      <c r="K40" s="230">
        <v>3</v>
      </c>
      <c r="L40" s="230">
        <v>3</v>
      </c>
      <c r="M40" s="230">
        <v>2</v>
      </c>
    </row>
    <row r="41" spans="2:13" s="247" customFormat="1" ht="13.5" customHeight="1">
      <c r="B41" s="228" t="s">
        <v>90</v>
      </c>
      <c r="C41" s="230"/>
      <c r="D41" s="230">
        <v>2</v>
      </c>
      <c r="E41" s="230">
        <v>2</v>
      </c>
      <c r="F41" s="230">
        <v>2</v>
      </c>
      <c r="G41" s="230">
        <v>3</v>
      </c>
      <c r="H41" s="230">
        <v>2</v>
      </c>
      <c r="I41" s="230">
        <v>2</v>
      </c>
      <c r="J41" s="230">
        <v>2</v>
      </c>
      <c r="K41" s="230">
        <v>2</v>
      </c>
      <c r="L41" s="230">
        <v>2</v>
      </c>
      <c r="M41" s="230">
        <v>2</v>
      </c>
    </row>
    <row r="42" spans="2:13" s="247" customFormat="1" ht="13.5" customHeight="1">
      <c r="B42" s="228" t="s">
        <v>91</v>
      </c>
      <c r="C42" s="230"/>
      <c r="D42" s="230">
        <v>3</v>
      </c>
      <c r="E42" s="230">
        <v>2</v>
      </c>
      <c r="F42" s="230">
        <v>3</v>
      </c>
      <c r="G42" s="230">
        <v>3</v>
      </c>
      <c r="H42" s="230" t="s">
        <v>245</v>
      </c>
      <c r="I42" s="230">
        <v>3</v>
      </c>
      <c r="J42" s="230">
        <v>2</v>
      </c>
      <c r="K42" s="230">
        <v>2</v>
      </c>
      <c r="L42" s="230">
        <v>3</v>
      </c>
      <c r="M42" s="230">
        <v>3</v>
      </c>
    </row>
    <row r="43" spans="2:13" s="247" customFormat="1" ht="13.5" customHeight="1">
      <c r="B43" s="233" t="s">
        <v>93</v>
      </c>
      <c r="C43" s="245"/>
      <c r="D43" s="230">
        <v>2</v>
      </c>
      <c r="E43" s="230">
        <v>2</v>
      </c>
      <c r="F43" s="230">
        <v>2</v>
      </c>
      <c r="G43" s="230">
        <v>2</v>
      </c>
      <c r="H43" s="230">
        <v>2</v>
      </c>
      <c r="I43" s="230">
        <v>2</v>
      </c>
      <c r="J43" s="230">
        <v>2</v>
      </c>
      <c r="K43" s="230">
        <v>2</v>
      </c>
      <c r="L43" s="230">
        <v>2</v>
      </c>
      <c r="M43" s="230">
        <v>2</v>
      </c>
    </row>
    <row r="44" spans="2:13" s="247" customFormat="1" ht="13.5" customHeight="1">
      <c r="B44" s="233" t="s">
        <v>94</v>
      </c>
      <c r="C44" s="245"/>
      <c r="D44" s="230">
        <v>4</v>
      </c>
      <c r="E44" s="230">
        <v>4</v>
      </c>
      <c r="F44" s="230">
        <v>4</v>
      </c>
      <c r="G44" s="230">
        <v>4</v>
      </c>
      <c r="H44" s="230" t="s">
        <v>245</v>
      </c>
      <c r="I44" s="230">
        <v>4</v>
      </c>
      <c r="J44" s="230">
        <v>4</v>
      </c>
      <c r="K44" s="230">
        <v>4</v>
      </c>
      <c r="L44" s="230">
        <v>3</v>
      </c>
      <c r="M44" s="230">
        <v>2</v>
      </c>
    </row>
    <row r="45" spans="2:13" s="247" customFormat="1" ht="13.5" customHeight="1">
      <c r="B45" s="228" t="s">
        <v>307</v>
      </c>
      <c r="C45" s="230"/>
      <c r="D45" s="230">
        <v>2</v>
      </c>
      <c r="E45" s="230">
        <v>2</v>
      </c>
      <c r="F45" s="230">
        <v>2</v>
      </c>
      <c r="G45" s="230">
        <v>2</v>
      </c>
      <c r="H45" s="230">
        <v>2</v>
      </c>
      <c r="I45" s="230">
        <v>2</v>
      </c>
      <c r="J45" s="230">
        <v>2</v>
      </c>
      <c r="K45" s="230">
        <v>2</v>
      </c>
      <c r="L45" s="230">
        <v>2</v>
      </c>
      <c r="M45" s="230">
        <v>2</v>
      </c>
    </row>
    <row r="46" spans="2:13" s="247" customFormat="1" ht="13.5" customHeight="1">
      <c r="B46" s="228" t="s">
        <v>97</v>
      </c>
      <c r="C46" s="230"/>
      <c r="D46" s="230">
        <v>3</v>
      </c>
      <c r="E46" s="230">
        <v>2</v>
      </c>
      <c r="F46" s="230">
        <v>2</v>
      </c>
      <c r="G46" s="230">
        <v>3</v>
      </c>
      <c r="H46" s="230">
        <v>2</v>
      </c>
      <c r="I46" s="230">
        <v>2</v>
      </c>
      <c r="J46" s="230">
        <v>2</v>
      </c>
      <c r="K46" s="230">
        <v>3</v>
      </c>
      <c r="L46" s="230">
        <v>2</v>
      </c>
      <c r="M46" s="230">
        <v>2</v>
      </c>
    </row>
    <row r="47" spans="2:13" s="247" customFormat="1" ht="13.5" customHeight="1">
      <c r="B47" s="237" t="s">
        <v>304</v>
      </c>
      <c r="C47" s="246"/>
      <c r="D47" s="230">
        <v>3</v>
      </c>
      <c r="E47" s="230">
        <v>3</v>
      </c>
      <c r="F47" s="230">
        <v>2</v>
      </c>
      <c r="G47" s="230">
        <v>3</v>
      </c>
      <c r="H47" s="230">
        <v>2</v>
      </c>
      <c r="I47" s="230">
        <v>3</v>
      </c>
      <c r="J47" s="230">
        <v>2</v>
      </c>
      <c r="K47" s="230">
        <v>3</v>
      </c>
      <c r="L47" s="230">
        <v>2</v>
      </c>
      <c r="M47" s="230">
        <v>2</v>
      </c>
    </row>
    <row r="48" spans="2:13" s="247" customFormat="1" ht="13.5" customHeight="1">
      <c r="B48" s="228" t="s">
        <v>105</v>
      </c>
      <c r="C48" s="230"/>
      <c r="D48" s="230">
        <v>3</v>
      </c>
      <c r="E48" s="230">
        <v>2</v>
      </c>
      <c r="F48" s="230">
        <v>2</v>
      </c>
      <c r="G48" s="230">
        <v>3</v>
      </c>
      <c r="H48" s="230">
        <v>1</v>
      </c>
      <c r="I48" s="230">
        <v>2</v>
      </c>
      <c r="J48" s="230">
        <v>2</v>
      </c>
      <c r="K48" s="230">
        <v>3</v>
      </c>
      <c r="L48" s="230">
        <v>2</v>
      </c>
      <c r="M48" s="230">
        <v>2</v>
      </c>
    </row>
    <row r="49" spans="2:13" s="247" customFormat="1" ht="13.5" customHeight="1">
      <c r="B49" s="233" t="s">
        <v>107</v>
      </c>
      <c r="C49" s="245"/>
      <c r="D49" s="230">
        <v>3</v>
      </c>
      <c r="E49" s="230">
        <v>3</v>
      </c>
      <c r="F49" s="230">
        <v>2</v>
      </c>
      <c r="G49" s="230">
        <v>3</v>
      </c>
      <c r="H49" s="230">
        <v>3</v>
      </c>
      <c r="I49" s="230">
        <v>2</v>
      </c>
      <c r="J49" s="230">
        <v>2</v>
      </c>
      <c r="K49" s="230">
        <v>3</v>
      </c>
      <c r="L49" s="230">
        <v>2</v>
      </c>
      <c r="M49" s="230">
        <v>2</v>
      </c>
    </row>
    <row r="50" spans="2:13" s="247" customFormat="1" ht="13.5" customHeight="1">
      <c r="B50" s="228" t="s">
        <v>108</v>
      </c>
      <c r="C50" s="230"/>
      <c r="D50" s="230">
        <v>4</v>
      </c>
      <c r="E50" s="230">
        <v>4</v>
      </c>
      <c r="F50" s="230">
        <v>4</v>
      </c>
      <c r="G50" s="230">
        <v>4</v>
      </c>
      <c r="H50" s="230">
        <v>2</v>
      </c>
      <c r="I50" s="230">
        <v>4</v>
      </c>
      <c r="J50" s="230">
        <v>3</v>
      </c>
      <c r="K50" s="230">
        <v>4</v>
      </c>
      <c r="L50" s="230">
        <v>3</v>
      </c>
      <c r="M50" s="230">
        <v>2</v>
      </c>
    </row>
    <row r="51" spans="2:13" s="247" customFormat="1" ht="13.5" customHeight="1">
      <c r="B51" s="228" t="s">
        <v>310</v>
      </c>
      <c r="C51" s="230"/>
      <c r="D51" s="230">
        <v>3</v>
      </c>
      <c r="E51" s="230">
        <v>2</v>
      </c>
      <c r="F51" s="230">
        <v>2</v>
      </c>
      <c r="G51" s="230">
        <v>3</v>
      </c>
      <c r="H51" s="230">
        <v>2</v>
      </c>
      <c r="I51" s="230">
        <v>2</v>
      </c>
      <c r="J51" s="230">
        <v>2</v>
      </c>
      <c r="K51" s="230">
        <v>3</v>
      </c>
      <c r="L51" s="230">
        <v>2</v>
      </c>
      <c r="M51" s="230">
        <v>3</v>
      </c>
    </row>
    <row r="52" spans="2:13" s="247" customFormat="1" ht="13.5" customHeight="1">
      <c r="B52" s="237" t="s">
        <v>233</v>
      </c>
      <c r="C52" s="246"/>
      <c r="D52" s="230">
        <v>3</v>
      </c>
      <c r="E52" s="230">
        <v>2</v>
      </c>
      <c r="F52" s="230">
        <v>3</v>
      </c>
      <c r="G52" s="230">
        <v>3</v>
      </c>
      <c r="H52" s="230">
        <v>2</v>
      </c>
      <c r="I52" s="230">
        <v>2</v>
      </c>
      <c r="J52" s="230">
        <v>2</v>
      </c>
      <c r="K52" s="230">
        <v>2</v>
      </c>
      <c r="L52" s="230">
        <v>2</v>
      </c>
      <c r="M52" s="230">
        <v>3</v>
      </c>
    </row>
    <row r="53" spans="2:13" s="247" customFormat="1" ht="13.5" customHeight="1">
      <c r="B53" s="228" t="s">
        <v>127</v>
      </c>
      <c r="C53" s="230"/>
      <c r="D53" s="230">
        <v>3</v>
      </c>
      <c r="E53" s="230">
        <v>3</v>
      </c>
      <c r="F53" s="230">
        <v>3</v>
      </c>
      <c r="G53" s="230">
        <v>3</v>
      </c>
      <c r="H53" s="230">
        <v>3</v>
      </c>
      <c r="I53" s="230">
        <v>3</v>
      </c>
      <c r="J53" s="230">
        <v>2</v>
      </c>
      <c r="K53" s="230">
        <v>3</v>
      </c>
      <c r="L53" s="230">
        <v>2</v>
      </c>
      <c r="M53" s="230">
        <v>2</v>
      </c>
    </row>
    <row r="54" spans="2:13" s="247" customFormat="1" ht="13.5" customHeight="1">
      <c r="B54" s="237" t="s">
        <v>129</v>
      </c>
      <c r="C54" s="246"/>
      <c r="D54" s="230">
        <v>3</v>
      </c>
      <c r="E54" s="230">
        <v>3</v>
      </c>
      <c r="F54" s="230">
        <v>3</v>
      </c>
      <c r="G54" s="230">
        <v>3</v>
      </c>
      <c r="H54" s="230">
        <v>3</v>
      </c>
      <c r="I54" s="230">
        <v>3</v>
      </c>
      <c r="J54" s="230">
        <v>3</v>
      </c>
      <c r="K54" s="230">
        <v>3</v>
      </c>
      <c r="L54" s="230">
        <v>4</v>
      </c>
      <c r="M54" s="230">
        <v>3</v>
      </c>
    </row>
    <row r="55" spans="2:13" s="247" customFormat="1" ht="13.5" customHeight="1">
      <c r="B55" s="233" t="s">
        <v>131</v>
      </c>
      <c r="C55" s="245"/>
      <c r="D55" s="230">
        <v>3</v>
      </c>
      <c r="E55" s="230">
        <v>3</v>
      </c>
      <c r="F55" s="230">
        <v>3</v>
      </c>
      <c r="G55" s="230">
        <v>3</v>
      </c>
      <c r="H55" s="230">
        <v>3</v>
      </c>
      <c r="I55" s="230">
        <v>3</v>
      </c>
      <c r="J55" s="230">
        <v>3</v>
      </c>
      <c r="K55" s="230">
        <v>3</v>
      </c>
      <c r="L55" s="230">
        <v>3</v>
      </c>
      <c r="M55" s="230">
        <v>3</v>
      </c>
    </row>
    <row r="56" spans="2:13" s="247" customFormat="1" ht="13.5" customHeight="1">
      <c r="B56" s="228" t="s">
        <v>308</v>
      </c>
      <c r="C56" s="230"/>
      <c r="D56" s="230">
        <v>2</v>
      </c>
      <c r="E56" s="230">
        <v>2</v>
      </c>
      <c r="F56" s="230">
        <v>2</v>
      </c>
      <c r="G56" s="230">
        <v>2</v>
      </c>
      <c r="H56" s="230">
        <v>3</v>
      </c>
      <c r="I56" s="230">
        <v>2</v>
      </c>
      <c r="J56" s="230">
        <v>2</v>
      </c>
      <c r="K56" s="230">
        <v>3</v>
      </c>
      <c r="L56" s="230">
        <v>2</v>
      </c>
      <c r="M56" s="230">
        <v>3</v>
      </c>
    </row>
    <row r="57" spans="2:13" s="247" customFormat="1" ht="13.5" customHeight="1">
      <c r="B57" s="237" t="s">
        <v>287</v>
      </c>
      <c r="C57" s="246"/>
      <c r="D57" s="230">
        <v>2</v>
      </c>
      <c r="E57" s="230">
        <v>2</v>
      </c>
      <c r="F57" s="230">
        <v>2</v>
      </c>
      <c r="G57" s="230">
        <v>2</v>
      </c>
      <c r="H57" s="230">
        <v>1</v>
      </c>
      <c r="I57" s="230">
        <v>2</v>
      </c>
      <c r="J57" s="230">
        <v>2</v>
      </c>
      <c r="K57" s="230">
        <v>2</v>
      </c>
      <c r="L57" s="230">
        <v>2</v>
      </c>
      <c r="M57" s="230">
        <v>2</v>
      </c>
    </row>
    <row r="58" spans="2:13" s="247" customFormat="1" ht="13.5" customHeight="1">
      <c r="B58" s="228" t="s">
        <v>137</v>
      </c>
      <c r="C58" s="230"/>
      <c r="D58" s="230">
        <v>2</v>
      </c>
      <c r="E58" s="230">
        <v>2</v>
      </c>
      <c r="F58" s="230">
        <v>2</v>
      </c>
      <c r="G58" s="230">
        <v>2</v>
      </c>
      <c r="H58" s="230">
        <v>1</v>
      </c>
      <c r="I58" s="230">
        <v>1</v>
      </c>
      <c r="J58" s="230">
        <v>1</v>
      </c>
      <c r="K58" s="230">
        <v>2</v>
      </c>
      <c r="L58" s="230">
        <v>1</v>
      </c>
      <c r="M58" s="230">
        <v>3</v>
      </c>
    </row>
    <row r="59" spans="2:13" s="247" customFormat="1" ht="13.5" customHeight="1">
      <c r="B59" s="239" t="s">
        <v>139</v>
      </c>
      <c r="C59" s="240"/>
      <c r="D59" s="240">
        <v>3</v>
      </c>
      <c r="E59" s="240">
        <v>2</v>
      </c>
      <c r="F59" s="240">
        <v>3</v>
      </c>
      <c r="G59" s="240">
        <v>3</v>
      </c>
      <c r="H59" s="240">
        <v>3</v>
      </c>
      <c r="I59" s="240">
        <v>3</v>
      </c>
      <c r="J59" s="240">
        <v>3</v>
      </c>
      <c r="K59" s="240">
        <v>3</v>
      </c>
      <c r="L59" s="240">
        <v>3</v>
      </c>
      <c r="M59" s="240">
        <v>2</v>
      </c>
    </row>
    <row r="60" spans="2:13" s="51" customFormat="1" ht="10.5">
      <c r="B60" s="125"/>
      <c r="C60" s="55"/>
      <c r="D60" s="59"/>
      <c r="E60" s="59"/>
      <c r="F60" s="86"/>
      <c r="K60" s="86"/>
      <c r="L60" s="86"/>
      <c r="M60" s="94" t="s">
        <v>195</v>
      </c>
    </row>
    <row r="61" spans="2:13" s="51" customFormat="1" ht="5.25" customHeight="1">
      <c r="B61" s="183"/>
    </row>
    <row r="62" spans="2:13" s="51" customFormat="1" ht="32.25" customHeight="1">
      <c r="B62" s="301" t="s">
        <v>262</v>
      </c>
      <c r="C62" s="301"/>
      <c r="D62" s="301"/>
      <c r="E62" s="301"/>
      <c r="F62" s="301"/>
      <c r="G62" s="301"/>
      <c r="H62" s="300"/>
      <c r="I62" s="300"/>
      <c r="J62" s="300"/>
      <c r="K62" s="300"/>
      <c r="L62" s="300"/>
      <c r="M62" s="300"/>
    </row>
    <row r="63" spans="2:13" s="51" customFormat="1">
      <c r="B63" s="301" t="s">
        <v>197</v>
      </c>
      <c r="C63" s="301"/>
      <c r="D63" s="301"/>
      <c r="E63" s="301"/>
      <c r="F63" s="301"/>
      <c r="G63" s="301"/>
      <c r="H63" s="300"/>
      <c r="I63" s="300"/>
      <c r="J63" s="300"/>
      <c r="K63" s="300"/>
      <c r="L63" s="300"/>
      <c r="M63" s="300"/>
    </row>
    <row r="64" spans="2:13" ht="21" customHeight="1">
      <c r="B64" s="302" t="s">
        <v>247</v>
      </c>
      <c r="C64" s="298"/>
      <c r="D64" s="298"/>
      <c r="E64" s="298"/>
      <c r="F64" s="298"/>
      <c r="G64" s="298"/>
      <c r="H64" s="298"/>
      <c r="I64" s="298"/>
      <c r="J64" s="298"/>
      <c r="K64" s="298"/>
      <c r="L64" s="298"/>
      <c r="M64" s="298"/>
    </row>
    <row r="65" spans="2:2">
      <c r="B65" s="183" t="s">
        <v>259</v>
      </c>
    </row>
  </sheetData>
  <sheetProtection password="CB18" sheet="1" objects="1" scenarios="1"/>
  <customSheetViews>
    <customSheetView guid="{98A218E9-8338-4773-9AB5-951F737D9122}" showPageBreaks="1" showGridLines="0" fitToPage="1" showRuler="0">
      <selection activeCell="D4" sqref="D4"/>
      <pageMargins left="0.3" right="0.75" top="1" bottom="1" header="0.5" footer="0.5"/>
      <pageSetup paperSize="9" scale="82" orientation="portrait" r:id="rId1"/>
      <headerFooter alignWithMargins="0"/>
    </customSheetView>
    <customSheetView guid="{71CB04CA-8B56-4F75-A5E0-39A8792B70DD}" showPageBreaks="1" showGridLines="0" fitToPage="1" printArea="1" showRuler="0">
      <selection activeCell="M4" sqref="M4"/>
      <pageMargins left="0.75" right="0.75" top="1" bottom="1" header="0.5" footer="0.5"/>
      <pageSetup paperSize="9" scale="73" orientation="portrait" r:id="rId2"/>
      <headerFooter alignWithMargins="0"/>
    </customSheetView>
  </customSheetViews>
  <mergeCells count="4">
    <mergeCell ref="B2:M2"/>
    <mergeCell ref="B62:M62"/>
    <mergeCell ref="B63:M63"/>
    <mergeCell ref="B64:M64"/>
  </mergeCells>
  <phoneticPr fontId="4" type="noConversion"/>
  <conditionalFormatting sqref="D4:M4 M38 L42:M42 L45:M45 M19:M36 L19:L33 K41:K43 K28:K34 J39:L39 I38:I39 I33:J33 I19:J31 I45 K19:K26 H42:J43 G37:M37 H36 H34 H31 G31:G36 G38:G39 H38 F44 D59:M59 D33 D37:D38 F19:F36 E31:E36 E37:F39 F40:H40 E41:G43 G19:H30 E45:F46 D41:D46 G44:H46 I46:L46 B19:E30 B5:N18">
    <cfRule type="cellIs" dxfId="6" priority="1" stopIfTrue="1" operator="equal">
      <formula>"'Adequate'"</formula>
    </cfRule>
  </conditionalFormatting>
  <conditionalFormatting sqref="L44:M44 I44:J44 E44">
    <cfRule type="cellIs" dxfId="5" priority="2" stopIfTrue="1" operator="equal">
      <formula>"Good"</formula>
    </cfRule>
    <cfRule type="cellIs" dxfId="4" priority="3" stopIfTrue="1" operator="equal">
      <formula>"Adequate"</formula>
    </cfRule>
  </conditionalFormatting>
  <conditionalFormatting sqref="O5:O18">
    <cfRule type="cellIs" dxfId="3" priority="4" stopIfTrue="1" operator="equal">
      <formula>"'adequate'"</formula>
    </cfRule>
  </conditionalFormatting>
  <pageMargins left="0.55118110236220474" right="0.74803149606299213" top="0.35433070866141736" bottom="0.31496062992125984" header="0.23622047244094491" footer="0.19685039370078741"/>
  <pageSetup paperSize="9" scale="90" fitToHeight="2" orientation="landscape" r:id="rId3"/>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42"/>
    <pageSetUpPr fitToPage="1"/>
  </sheetPr>
  <dimension ref="B1:O14"/>
  <sheetViews>
    <sheetView showGridLines="0" showRowColHeaders="0" zoomScaleNormal="100" workbookViewId="0">
      <selection activeCell="F17" sqref="F17"/>
    </sheetView>
  </sheetViews>
  <sheetFormatPr defaultRowHeight="12.75"/>
  <cols>
    <col min="1" max="1" width="3.140625" style="38" customWidth="1"/>
    <col min="2" max="2" width="26.42578125" style="38" customWidth="1"/>
    <col min="3" max="3" width="9.140625" style="38"/>
    <col min="4" max="4" width="12.140625" style="38" customWidth="1"/>
    <col min="5" max="5" width="12" style="38" customWidth="1"/>
    <col min="6" max="6" width="11.85546875" style="38" customWidth="1"/>
    <col min="7" max="7" width="12" style="38" customWidth="1"/>
    <col min="8" max="8" width="11.5703125" style="38" customWidth="1"/>
    <col min="9" max="9" width="12.42578125" style="38" customWidth="1"/>
    <col min="10" max="10" width="11.85546875" style="38" customWidth="1"/>
    <col min="11" max="11" width="9.5703125" style="38" customWidth="1"/>
    <col min="12" max="12" width="11.85546875" style="38" customWidth="1"/>
    <col min="13" max="13" width="12.5703125" style="38" customWidth="1"/>
    <col min="14" max="14" width="12" style="38" customWidth="1"/>
    <col min="15" max="16384" width="9.140625" style="38"/>
  </cols>
  <sheetData>
    <row r="1" spans="2:15" ht="18.75" customHeight="1">
      <c r="B1" s="160"/>
    </row>
    <row r="2" spans="2:15" ht="33.75" customHeight="1">
      <c r="B2" s="306" t="str">
        <f>"Table 5: All judgements given for services for looked after children inspections taking place: "&amp;IF('Table 5'!C4=Dates!$C$2,Dates!$C$2,IF('Table 5'!C4=Dates!C3,Dates!C3,IF('Table 5'!C4=Dates!C4,Dates!C4,IF('Table 5'!C4=Dates!C5,Dates!C5, IF('Table 5'!C4=Dates!C6,Dates!C6,IF('Table 5'!C4=Dates!C7,Dates!C7))))))</f>
        <v>Table 5: All judgements given for services for looked after children inspections taking place: 1 October 2011 to 31 December 2011</v>
      </c>
      <c r="C2" s="306"/>
      <c r="D2" s="306"/>
      <c r="E2" s="306"/>
      <c r="F2" s="306"/>
      <c r="G2" s="306"/>
      <c r="H2" s="306"/>
      <c r="I2" s="306"/>
      <c r="J2" s="306"/>
      <c r="K2" s="63"/>
      <c r="L2" s="63"/>
      <c r="M2" s="63"/>
      <c r="N2" s="209"/>
      <c r="O2" s="209"/>
    </row>
    <row r="3" spans="2:15">
      <c r="B3" s="37"/>
      <c r="C3" s="37"/>
      <c r="D3" s="63"/>
      <c r="E3" s="63"/>
      <c r="F3" s="63"/>
      <c r="G3" s="63"/>
      <c r="H3" s="63"/>
      <c r="I3" s="63"/>
      <c r="J3" s="63"/>
      <c r="K3" s="63"/>
      <c r="L3" s="63"/>
      <c r="M3" s="63"/>
      <c r="N3" s="209"/>
      <c r="O3" s="209"/>
    </row>
    <row r="4" spans="2:15">
      <c r="B4" s="210" t="s">
        <v>316</v>
      </c>
      <c r="C4" s="303" t="s">
        <v>352</v>
      </c>
      <c r="D4" s="304"/>
      <c r="E4" s="304"/>
      <c r="F4" s="304"/>
      <c r="G4" s="305"/>
      <c r="H4" s="211"/>
      <c r="I4" s="211"/>
      <c r="J4" s="211"/>
      <c r="K4" s="211"/>
      <c r="L4" s="211"/>
      <c r="M4" s="211"/>
      <c r="N4" s="209"/>
      <c r="O4" s="209"/>
    </row>
    <row r="5" spans="2:15" ht="14.25">
      <c r="B5" s="39"/>
      <c r="C5" s="209"/>
      <c r="D5" s="211"/>
      <c r="E5" s="211"/>
      <c r="F5" s="211"/>
      <c r="G5" s="211"/>
      <c r="H5" s="211"/>
      <c r="I5" s="211"/>
      <c r="J5" s="211"/>
      <c r="K5" s="211"/>
      <c r="L5" s="211"/>
      <c r="M5" s="211"/>
      <c r="N5" s="209"/>
      <c r="O5" s="209"/>
    </row>
    <row r="6" spans="2:15" ht="42">
      <c r="B6" s="40" t="s">
        <v>205</v>
      </c>
      <c r="C6" s="40"/>
      <c r="D6" s="41" t="s">
        <v>148</v>
      </c>
      <c r="E6" s="41" t="s">
        <v>149</v>
      </c>
      <c r="F6" s="212" t="s">
        <v>210</v>
      </c>
      <c r="G6" s="212" t="s">
        <v>211</v>
      </c>
      <c r="H6" s="212" t="s">
        <v>212</v>
      </c>
      <c r="I6" s="212" t="s">
        <v>213</v>
      </c>
      <c r="J6" s="213" t="s">
        <v>240</v>
      </c>
      <c r="K6" s="41" t="s">
        <v>150</v>
      </c>
      <c r="L6" s="41" t="s">
        <v>151</v>
      </c>
      <c r="M6" s="41" t="s">
        <v>162</v>
      </c>
      <c r="N6" s="41" t="s">
        <v>163</v>
      </c>
      <c r="O6" s="41" t="s">
        <v>158</v>
      </c>
    </row>
    <row r="7" spans="2:15" ht="13.5" customHeight="1">
      <c r="B7" s="42" t="s">
        <v>152</v>
      </c>
      <c r="C7" s="42"/>
      <c r="D7" s="214">
        <f>IF($C$4=Dates!$C$2,DataPack!B13,IF($C$4=Dates!$C$3,DataPack!N13,IF($C$4=Dates!$C$4,DataPack!Z13, IF($C$4=Dates!$C$5,DataPack!AL13,IF($C$4=Dates!$C$6,DataPack!AX13,IF($C$4=Dates!$C$7,DataPack!BJ13))))))</f>
        <v>0</v>
      </c>
      <c r="E7" s="214">
        <f>IF($C$4=Dates!$C$2,DataPack!C13,IF($C$4=Dates!$C$3,DataPack!O13,IF($C$4=Dates!$C$4,DataPack!AA13, IF($C$4=Dates!$C$5,DataPack!AM13,IF($C$4=Dates!$C$6,DataPack!AY13,IF($C$4=Dates!$C$7,DataPack!BK13))))))</f>
        <v>1</v>
      </c>
      <c r="F7" s="214">
        <f>IF($C$4=Dates!$C$2,DataPack!D13,IF($C$4=Dates!$C$3,DataPack!P13,IF($C$4=Dates!$C$4,DataPack!AB13, IF($C$4=Dates!$C$5,DataPack!AN13,IF($C$4=Dates!$C$6,DataPack!AZ13,IF($C$4=Dates!$C$7,DataPack!BL13))))))</f>
        <v>2</v>
      </c>
      <c r="G7" s="214">
        <f>IF($C$4=Dates!$C$2,DataPack!E13,IF($C$4=Dates!$C$3,DataPack!Q13,IF($C$4=Dates!$C$4,DataPack!AC13, IF($C$4=Dates!$C$5,DataPack!AO13,IF($C$4=Dates!$C$6,DataPack!BA13,IF($C$4=Dates!$C$7,DataPack!BM13))))))</f>
        <v>1</v>
      </c>
      <c r="H7" s="214">
        <f>IF($C$4=Dates!$C$2,DataPack!F13,IF($C$4=Dates!$C$3,DataPack!R13,IF($C$4=Dates!$C$4,DataPack!AD13, IF($C$4=Dates!$C$5,DataPack!AP13,IF($C$4=Dates!$C$6,DataPack!BB13,IF($C$4=Dates!$C$7,DataPack!BN13))))))</f>
        <v>1</v>
      </c>
      <c r="I7" s="214">
        <f>IF($C$4=Dates!$C$2,DataPack!G13,IF($C$4=Dates!$C$3,DataPack!S13,IF($C$4=Dates!$C$4,DataPack!AE13, IF($C$4=Dates!$C$5,DataPack!AQ13,IF($C$4=Dates!$C$6,DataPack!BC13,IF($C$4=Dates!$C$7,DataPack!BO13))))))</f>
        <v>2</v>
      </c>
      <c r="J7" s="214">
        <f>IF($C$4=Dates!$C$2,DataPack!H13,IF($C$4=Dates!$C$3,DataPack!T13,IF($C$4=Dates!$C$4,DataPack!AF13, IF($C$4=Dates!$C$5,DataPack!AR13,IF($C$4=Dates!$C$6,DataPack!BD13,IF($C$4=Dates!$C$7,DataPack!BP13))))))</f>
        <v>3</v>
      </c>
      <c r="K7" s="214">
        <f>IF($C$4=Dates!$C$2,DataPack!I13,IF($C$4=Dates!$C$3,DataPack!U13,IF($C$4=Dates!$C$4,DataPack!AG13, IF($C$4=Dates!$C$5,DataPack!AS13,IF($C$4=Dates!$C$6,DataPack!BE13,IF($C$4=Dates!$C$7,DataPack!BQ13))))))</f>
        <v>0</v>
      </c>
      <c r="L7" s="214">
        <f>IF($C$4=Dates!$C$2,DataPack!J13,IF($C$4=Dates!$C$3,DataPack!V13,IF($C$4=Dates!$C$4,DataPack!AH13, IF($C$4=Dates!$C$5,DataPack!AT13,IF($C$4=Dates!$C$6,DataPack!BF13,IF($C$4=Dates!$C$7,DataPack!BR13))))))</f>
        <v>1</v>
      </c>
      <c r="M7" s="214">
        <f>IF($C$4=Dates!$C$2,DataPack!K13,IF($C$4=Dates!$C$3,DataPack!W13,IF($C$4=Dates!$C$4,DataPack!AI13, IF($C$4=Dates!$C$5,DataPack!AU13,IF($C$4=Dates!$C$6,DataPack!BG13,IF($C$4=Dates!$C$7,DataPack!BS13))))))</f>
        <v>1</v>
      </c>
      <c r="N7" s="214">
        <f>IF($C$4=Dates!$C$2,DataPack!L13,IF($C$4=Dates!$C$3,DataPack!X13,IF($C$4=Dates!$C$4,DataPack!AJ13, IF($C$4=Dates!$C$5,DataPack!AV13,IF($C$4=Dates!$C$6,DataPack!BH13,IF($C$4=Dates!$C$7,DataPack!BT13))))))</f>
        <v>1</v>
      </c>
      <c r="O7" s="214">
        <f>IF($C$4=Dates!$C$2,DataPack!M13,IF($C$4=Dates!$C$3,DataPack!Y13,IF($C$4=Dates!$C$4,DataPack!AK13, IF($C$4=Dates!$C$5,DataPack!AW13,IF($C$4=Dates!$C$6,DataPack!BI13,IF($C$4=Dates!$C$7,DataPack!BU13))))))</f>
        <v>0</v>
      </c>
    </row>
    <row r="8" spans="2:15" ht="13.5" customHeight="1">
      <c r="B8" s="43" t="s">
        <v>153</v>
      </c>
      <c r="C8" s="43"/>
      <c r="D8" s="215">
        <f>IF($C$4=Dates!$C$2,DataPack!B14,IF($C$4=Dates!$C$3,DataPack!N14,IF($C$4=Dates!$C$4,DataPack!Z14, IF($C$4=Dates!$C$5,DataPack!AL14,IF($C$4=Dates!$C$6,DataPack!AX14,IF($C$4=Dates!$C$7,DataPack!BJ14))))))</f>
        <v>9</v>
      </c>
      <c r="E8" s="215">
        <f>IF($C$4=Dates!$C$2,DataPack!C14,IF($C$4=Dates!$C$3,DataPack!O14,IF($C$4=Dates!$C$4,DataPack!AA14, IF($C$4=Dates!$C$5,DataPack!AM14,IF($C$4=Dates!$C$6,DataPack!AY14,IF($C$4=Dates!$C$7,DataPack!BK14))))))</f>
        <v>10</v>
      </c>
      <c r="F8" s="215">
        <f>IF($C$4=Dates!$C$2,DataPack!D14,IF($C$4=Dates!$C$3,DataPack!P14,IF($C$4=Dates!$C$4,DataPack!AB14, IF($C$4=Dates!$C$5,DataPack!AN14,IF($C$4=Dates!$C$6,DataPack!AZ14,IF($C$4=Dates!$C$7,DataPack!BL14))))))</f>
        <v>6</v>
      </c>
      <c r="G8" s="215">
        <f>IF($C$4=Dates!$C$2,DataPack!E14,IF($C$4=Dates!$C$3,DataPack!Q14,IF($C$4=Dates!$C$4,DataPack!AC14, IF($C$4=Dates!$C$5,DataPack!AO14,IF($C$4=Dates!$C$6,DataPack!BA14,IF($C$4=Dates!$C$7,DataPack!BM14))))))</f>
        <v>11</v>
      </c>
      <c r="H8" s="215">
        <f>IF($C$4=Dates!$C$2,DataPack!F14,IF($C$4=Dates!$C$3,DataPack!R14,IF($C$4=Dates!$C$4,DataPack!AD14, IF($C$4=Dates!$C$5,DataPack!AP14,IF($C$4=Dates!$C$6,DataPack!BB14,IF($C$4=Dates!$C$7,DataPack!BN14))))))</f>
        <v>8</v>
      </c>
      <c r="I8" s="215">
        <f>IF($C$4=Dates!$C$2,DataPack!G14,IF($C$4=Dates!$C$3,DataPack!S14,IF($C$4=Dates!$C$4,DataPack!AE14, IF($C$4=Dates!$C$5,DataPack!AQ14,IF($C$4=Dates!$C$6,DataPack!BC14,IF($C$4=Dates!$C$7,DataPack!BO14))))))</f>
        <v>10</v>
      </c>
      <c r="J8" s="215">
        <f>IF($C$4=Dates!$C$2,DataPack!H14,IF($C$4=Dates!$C$3,DataPack!T14,IF($C$4=Dates!$C$4,DataPack!AF14, IF($C$4=Dates!$C$5,DataPack!AR14,IF($C$4=Dates!$C$6,DataPack!BD14,IF($C$4=Dates!$C$7,DataPack!BP14))))))</f>
        <v>5</v>
      </c>
      <c r="K8" s="215">
        <f>IF($C$4=Dates!$C$2,DataPack!I14,IF($C$4=Dates!$C$3,DataPack!U14,IF($C$4=Dates!$C$4,DataPack!AG14, IF($C$4=Dates!$C$5,DataPack!AS14,IF($C$4=Dates!$C$6,DataPack!BE14,IF($C$4=Dates!$C$7,DataPack!BQ14))))))</f>
        <v>7</v>
      </c>
      <c r="L8" s="215">
        <f>IF($C$4=Dates!$C$2,DataPack!J14,IF($C$4=Dates!$C$3,DataPack!V14,IF($C$4=Dates!$C$4,DataPack!AH14, IF($C$4=Dates!$C$5,DataPack!AT14,IF($C$4=Dates!$C$6,DataPack!BF14,IF($C$4=Dates!$C$7,DataPack!BR14))))))</f>
        <v>9</v>
      </c>
      <c r="M8" s="215">
        <f>IF($C$4=Dates!$C$2,DataPack!K14,IF($C$4=Dates!$C$3,DataPack!W14,IF($C$4=Dates!$C$4,DataPack!AI14, IF($C$4=Dates!$C$5,DataPack!AU14,IF($C$4=Dates!$C$6,DataPack!BG14,IF($C$4=Dates!$C$7,DataPack!BS14))))))</f>
        <v>10</v>
      </c>
      <c r="N8" s="215">
        <f>IF($C$4=Dates!$C$2,DataPack!L14,IF($C$4=Dates!$C$3,DataPack!X14,IF($C$4=Dates!$C$4,DataPack!AJ14, IF($C$4=Dates!$C$5,DataPack!AV14,IF($C$4=Dates!$C$6,DataPack!BH14,IF($C$4=Dates!$C$7,DataPack!BT14))))))</f>
        <v>2</v>
      </c>
      <c r="O8" s="215">
        <f>IF($C$4=Dates!$C$2,DataPack!M14,IF($C$4=Dates!$C$3,DataPack!Y14,IF($C$4=Dates!$C$4,DataPack!AK14, IF($C$4=Dates!$C$5,DataPack!AW14,IF($C$4=Dates!$C$6,DataPack!BI14,IF($C$4=Dates!$C$7,DataPack!BU14))))))</f>
        <v>11</v>
      </c>
    </row>
    <row r="9" spans="2:15" ht="13.5" customHeight="1">
      <c r="B9" s="43" t="s">
        <v>154</v>
      </c>
      <c r="C9" s="43"/>
      <c r="D9" s="215">
        <f>IF($C$4=Dates!$C$2,DataPack!B15,IF($C$4=Dates!$C$3,DataPack!N15,IF($C$4=Dates!$C$4,DataPack!Z15, IF($C$4=Dates!$C$5,DataPack!AL15,IF($C$4=Dates!$C$6,DataPack!AX15,IF($C$4=Dates!$C$7,DataPack!BJ15))))))</f>
        <v>5</v>
      </c>
      <c r="E9" s="215">
        <f>IF($C$4=Dates!$C$2,DataPack!C15,IF($C$4=Dates!$C$3,DataPack!O15,IF($C$4=Dates!$C$4,DataPack!AA15, IF($C$4=Dates!$C$5,DataPack!AM15,IF($C$4=Dates!$C$6,DataPack!AY15,IF($C$4=Dates!$C$7,DataPack!BK15))))))</f>
        <v>3</v>
      </c>
      <c r="F9" s="215">
        <f>IF($C$4=Dates!$C$2,DataPack!D15,IF($C$4=Dates!$C$3,DataPack!P15,IF($C$4=Dates!$C$4,DataPack!AB15, IF($C$4=Dates!$C$5,DataPack!AN15,IF($C$4=Dates!$C$6,DataPack!AZ15,IF($C$4=Dates!$C$7,DataPack!BL15))))))</f>
        <v>4</v>
      </c>
      <c r="G9" s="215">
        <f>IF($C$4=Dates!$C$2,DataPack!E15,IF($C$4=Dates!$C$3,DataPack!Q15,IF($C$4=Dates!$C$4,DataPack!AC15, IF($C$4=Dates!$C$5,DataPack!AO15,IF($C$4=Dates!$C$6,DataPack!BA15,IF($C$4=Dates!$C$7,DataPack!BM15))))))</f>
        <v>2</v>
      </c>
      <c r="H9" s="215">
        <f>IF($C$4=Dates!$C$2,DataPack!F15,IF($C$4=Dates!$C$3,DataPack!R15,IF($C$4=Dates!$C$4,DataPack!AD15, IF($C$4=Dates!$C$5,DataPack!AP15,IF($C$4=Dates!$C$6,DataPack!BB15,IF($C$4=Dates!$C$7,DataPack!BN15))))))</f>
        <v>5</v>
      </c>
      <c r="I9" s="215">
        <f>IF($C$4=Dates!$C$2,DataPack!G15,IF($C$4=Dates!$C$3,DataPack!S15,IF($C$4=Dates!$C$4,DataPack!AE15, IF($C$4=Dates!$C$5,DataPack!AQ15,IF($C$4=Dates!$C$6,DataPack!BC15,IF($C$4=Dates!$C$7,DataPack!BO15))))))</f>
        <v>2</v>
      </c>
      <c r="J9" s="215">
        <f>IF($C$4=Dates!$C$2,DataPack!H15,IF($C$4=Dates!$C$3,DataPack!T15,IF($C$4=Dates!$C$4,DataPack!AF15, IF($C$4=Dates!$C$5,DataPack!AR15,IF($C$4=Dates!$C$6,DataPack!BD15,IF($C$4=Dates!$C$7,DataPack!BP15))))))</f>
        <v>6</v>
      </c>
      <c r="K9" s="215">
        <f>IF($C$4=Dates!$C$2,DataPack!I15,IF($C$4=Dates!$C$3,DataPack!U15,IF($C$4=Dates!$C$4,DataPack!AG15, IF($C$4=Dates!$C$5,DataPack!AS15,IF($C$4=Dates!$C$6,DataPack!BE15,IF($C$4=Dates!$C$7,DataPack!BQ15))))))</f>
        <v>7</v>
      </c>
      <c r="L9" s="215">
        <f>IF($C$4=Dates!$C$2,DataPack!J15,IF($C$4=Dates!$C$3,DataPack!V15,IF($C$4=Dates!$C$4,DataPack!AH15, IF($C$4=Dates!$C$5,DataPack!AT15,IF($C$4=Dates!$C$6,DataPack!BF15,IF($C$4=Dates!$C$7,DataPack!BR15))))))</f>
        <v>4</v>
      </c>
      <c r="M9" s="215">
        <f>IF($C$4=Dates!$C$2,DataPack!K15,IF($C$4=Dates!$C$3,DataPack!W15,IF($C$4=Dates!$C$4,DataPack!AI15, IF($C$4=Dates!$C$5,DataPack!AU15,IF($C$4=Dates!$C$6,DataPack!BG15,IF($C$4=Dates!$C$7,DataPack!BS15))))))</f>
        <v>3</v>
      </c>
      <c r="N9" s="215">
        <f>IF($C$4=Dates!$C$2,DataPack!L15,IF($C$4=Dates!$C$3,DataPack!X15,IF($C$4=Dates!$C$4,DataPack!AJ15, IF($C$4=Dates!$C$5,DataPack!AV15,IF($C$4=Dates!$C$6,DataPack!BH15,IF($C$4=Dates!$C$7,DataPack!BT15))))))</f>
        <v>11</v>
      </c>
      <c r="O9" s="215">
        <f>IF($C$4=Dates!$C$2,DataPack!M15,IF($C$4=Dates!$C$3,DataPack!Y15,IF($C$4=Dates!$C$4,DataPack!AK15, IF($C$4=Dates!$C$5,DataPack!AW15,IF($C$4=Dates!$C$6,DataPack!BI15,IF($C$4=Dates!$C$7,DataPack!BU15))))))</f>
        <v>3</v>
      </c>
    </row>
    <row r="10" spans="2:15" ht="13.5" customHeight="1">
      <c r="B10" s="42" t="s">
        <v>155</v>
      </c>
      <c r="C10" s="42"/>
      <c r="D10" s="215">
        <f>IF($C$4=Dates!$C$2,DataPack!B16,IF($C$4=Dates!$C$3,DataPack!N16,IF($C$4=Dates!$C$4,DataPack!Z16, IF($C$4=Dates!$C$5,DataPack!AL16,IF($C$4=Dates!$C$6,DataPack!AX16,IF($C$4=Dates!$C$7,DataPack!BJ16))))))</f>
        <v>0</v>
      </c>
      <c r="E10" s="215">
        <f>IF($C$4=Dates!$C$2,DataPack!C16,IF($C$4=Dates!$C$3,DataPack!O16,IF($C$4=Dates!$C$4,DataPack!AA16, IF($C$4=Dates!$C$5,DataPack!AM16,IF($C$4=Dates!$C$6,DataPack!AY16,IF($C$4=Dates!$C$7,DataPack!BK16))))))</f>
        <v>0</v>
      </c>
      <c r="F10" s="215">
        <f>IF($C$4=Dates!$C$2,DataPack!D16,IF($C$4=Dates!$C$3,DataPack!P16,IF($C$4=Dates!$C$4,DataPack!AB16, IF($C$4=Dates!$C$5,DataPack!AN16,IF($C$4=Dates!$C$6,DataPack!AZ16,IF($C$4=Dates!$C$7,DataPack!BL16))))))</f>
        <v>2</v>
      </c>
      <c r="G10" s="215">
        <f>IF($C$4=Dates!$C$2,DataPack!E16,IF($C$4=Dates!$C$3,DataPack!Q16,IF($C$4=Dates!$C$4,DataPack!AC16, IF($C$4=Dates!$C$5,DataPack!AO16,IF($C$4=Dates!$C$6,DataPack!BA16,IF($C$4=Dates!$C$7,DataPack!BM16))))))</f>
        <v>0</v>
      </c>
      <c r="H10" s="215">
        <f>IF($C$4=Dates!$C$2,DataPack!F16,IF($C$4=Dates!$C$3,DataPack!R16,IF($C$4=Dates!$C$4,DataPack!AD16, IF($C$4=Dates!$C$5,DataPack!AP16,IF($C$4=Dates!$C$6,DataPack!BB16,IF($C$4=Dates!$C$7,DataPack!BN16))))))</f>
        <v>0</v>
      </c>
      <c r="I10" s="215">
        <f>IF($C$4=Dates!$C$2,DataPack!G16,IF($C$4=Dates!$C$3,DataPack!S16,IF($C$4=Dates!$C$4,DataPack!AE16, IF($C$4=Dates!$C$5,DataPack!AQ16,IF($C$4=Dates!$C$6,DataPack!BC16,IF($C$4=Dates!$C$7,DataPack!BO16))))))</f>
        <v>0</v>
      </c>
      <c r="J10" s="215">
        <f>IF($C$4=Dates!$C$2,DataPack!H16,IF($C$4=Dates!$C$3,DataPack!T16,IF($C$4=Dates!$C$4,DataPack!AF16, IF($C$4=Dates!$C$5,DataPack!AR16,IF($C$4=Dates!$C$6,DataPack!BD16,IF($C$4=Dates!$C$7,DataPack!BP16))))))</f>
        <v>0</v>
      </c>
      <c r="K10" s="215">
        <f>IF($C$4=Dates!$C$2,DataPack!I16,IF($C$4=Dates!$C$3,DataPack!U16,IF($C$4=Dates!$C$4,DataPack!AG16, IF($C$4=Dates!$C$5,DataPack!AS16,IF($C$4=Dates!$C$6,DataPack!BE16,IF($C$4=Dates!$C$7,DataPack!BQ16))))))</f>
        <v>0</v>
      </c>
      <c r="L10" s="215">
        <f>IF($C$4=Dates!$C$2,DataPack!J16,IF($C$4=Dates!$C$3,DataPack!V16,IF($C$4=Dates!$C$4,DataPack!AH16, IF($C$4=Dates!$C$5,DataPack!AT16,IF($C$4=Dates!$C$6,DataPack!BF16,IF($C$4=Dates!$C$7,DataPack!BR16))))))</f>
        <v>0</v>
      </c>
      <c r="M10" s="215">
        <f>IF($C$4=Dates!$C$2,DataPack!K16,IF($C$4=Dates!$C$3,DataPack!W16,IF($C$4=Dates!$C$4,DataPack!AI16, IF($C$4=Dates!$C$5,DataPack!AU16,IF($C$4=Dates!$C$6,DataPack!BG16,IF($C$4=Dates!$C$7,DataPack!BS16))))))</f>
        <v>0</v>
      </c>
      <c r="N10" s="215">
        <f>IF($C$4=Dates!$C$2,DataPack!L16,IF($C$4=Dates!$C$3,DataPack!X16,IF($C$4=Dates!$C$4,DataPack!AJ16, IF($C$4=Dates!$C$5,DataPack!AV16,IF($C$4=Dates!$C$6,DataPack!BH16,IF($C$4=Dates!$C$7,DataPack!BT16))))))</f>
        <v>0</v>
      </c>
      <c r="O10" s="215">
        <f>IF($C$4=Dates!$C$2,DataPack!M16,IF($C$4=Dates!$C$3,DataPack!Y16,IF($C$4=Dates!$C$4,DataPack!AK16, IF($C$4=Dates!$C$5,DataPack!AW16,IF($C$4=Dates!$C$6,DataPack!BI16,IF($C$4=Dates!$C$7,DataPack!BU16))))))</f>
        <v>0</v>
      </c>
    </row>
    <row r="11" spans="2:15">
      <c r="B11" s="216" t="str">
        <f>"Total for " &amp;C4</f>
        <v>Total for 1 October 2011 to 31 December 2011</v>
      </c>
      <c r="C11" s="217"/>
      <c r="D11" s="218">
        <f>IF($C$4=Dates!$C$2,DataPack!B17,IF($C$4=Dates!$C$3,DataPack!N17,IF($C$4=Dates!$C$4,DataPack!Z17, IF($C$4=Dates!$C$5,DataPack!AL17,IF($C$4=Dates!$C$6,DataPack!AX17,IF($C$4=Dates!$C$7,DataPack!BJ17))))))</f>
        <v>14</v>
      </c>
      <c r="E11" s="218">
        <f>IF($C$4=Dates!$C$2,DataPack!C17,IF($C$4=Dates!$C$3,DataPack!O17,IF($C$4=Dates!$C$4,DataPack!AA17, IF($C$4=Dates!$C$5,DataPack!AM17,IF($C$4=Dates!$C$6,DataPack!AY17,IF($C$4=Dates!$C$7,DataPack!BK17))))))</f>
        <v>14</v>
      </c>
      <c r="F11" s="218">
        <f>IF($C$4=Dates!$C$2,DataPack!D17,IF($C$4=Dates!$C$3,DataPack!P17,IF($C$4=Dates!$C$4,DataPack!AB17, IF($C$4=Dates!$C$5,DataPack!AN17,IF($C$4=Dates!$C$6,DataPack!AZ17,IF($C$4=Dates!$C$7,DataPack!BL17))))))</f>
        <v>14</v>
      </c>
      <c r="G11" s="218">
        <f>IF($C$4=Dates!$C$2,DataPack!E17,IF($C$4=Dates!$C$3,DataPack!Q17,IF($C$4=Dates!$C$4,DataPack!AC17, IF($C$4=Dates!$C$5,DataPack!AO17,IF($C$4=Dates!$C$6,DataPack!BA17,IF($C$4=Dates!$C$7,DataPack!BM17))))))</f>
        <v>14</v>
      </c>
      <c r="H11" s="218">
        <f>IF($C$4=Dates!$C$2,DataPack!F17,IF($C$4=Dates!$C$3,DataPack!R17,IF($C$4=Dates!$C$4,DataPack!AD17, IF($C$4=Dates!$C$5,DataPack!AP17,IF($C$4=Dates!$C$6,DataPack!BB17,IF($C$4=Dates!$C$7,DataPack!BN17))))))</f>
        <v>14</v>
      </c>
      <c r="I11" s="218">
        <f>IF($C$4=Dates!$C$2,DataPack!G17,IF($C$4=Dates!$C$3,DataPack!S17,IF($C$4=Dates!$C$4,DataPack!AE17, IF($C$4=Dates!$C$5,DataPack!AQ17,IF($C$4=Dates!$C$6,DataPack!BC17,IF($C$4=Dates!$C$7,DataPack!BO17))))))</f>
        <v>14</v>
      </c>
      <c r="J11" s="218">
        <f>IF($C$4=Dates!$C$2,DataPack!H17,IF($C$4=Dates!$C$3,DataPack!T17,IF($C$4=Dates!$C$4,DataPack!AF17, IF($C$4=Dates!$C$5,DataPack!AR17,IF($C$4=Dates!$C$6,DataPack!BD17,IF($C$4=Dates!$C$7,DataPack!BP17))))))</f>
        <v>14</v>
      </c>
      <c r="K11" s="218">
        <f>IF($C$4=Dates!$C$2,DataPack!I17,IF($C$4=Dates!$C$3,DataPack!U17,IF($C$4=Dates!$C$4,DataPack!AG17, IF($C$4=Dates!$C$5,DataPack!AS17,IF($C$4=Dates!$C$6,DataPack!BE17,IF($C$4=Dates!$C$7,DataPack!BQ17))))))</f>
        <v>14</v>
      </c>
      <c r="L11" s="218">
        <f>IF($C$4=Dates!$C$2,DataPack!J17,IF($C$4=Dates!$C$3,DataPack!V17,IF($C$4=Dates!$C$4,DataPack!AH17, IF($C$4=Dates!$C$5,DataPack!AT17,IF($C$4=Dates!$C$6,DataPack!BF17,IF($C$4=Dates!$C$7,DataPack!BR17))))))</f>
        <v>14</v>
      </c>
      <c r="M11" s="218">
        <f>IF($C$4=Dates!$C$2,DataPack!K17,IF($C$4=Dates!$C$3,DataPack!W17,IF($C$4=Dates!$C$4,DataPack!AI17, IF($C$4=Dates!$C$5,DataPack!AU17,IF($C$4=Dates!$C$6,DataPack!BG17,IF($C$4=Dates!$C$7,DataPack!BS17))))))</f>
        <v>14</v>
      </c>
      <c r="N11" s="218">
        <f>IF($C$4=Dates!$C$2,DataPack!L17,IF($C$4=Dates!$C$3,DataPack!X17,IF($C$4=Dates!$C$4,DataPack!AJ17, IF($C$4=Dates!$C$5,DataPack!AV17,IF($C$4=Dates!$C$6,DataPack!BH17,IF($C$4=Dates!$C$7,DataPack!BT17))))))</f>
        <v>14</v>
      </c>
      <c r="O11" s="218">
        <f>IF($C$4=Dates!$C$2,DataPack!M17,IF($C$4=Dates!$C$3,DataPack!Y17,IF($C$4=Dates!$C$4,DataPack!AK17, IF($C$4=Dates!$C$5,DataPack!AW17,IF($C$4=Dates!$C$6,DataPack!BI17,IF($C$4=Dates!$C$7,DataPack!BU17))))))</f>
        <v>14</v>
      </c>
    </row>
    <row r="12" spans="2:15">
      <c r="B12" s="44"/>
      <c r="C12" s="44"/>
      <c r="D12" s="64"/>
      <c r="E12" s="65"/>
      <c r="F12" s="65"/>
      <c r="G12" s="65"/>
      <c r="H12" s="65"/>
      <c r="I12" s="95"/>
      <c r="K12" s="65"/>
      <c r="O12" s="79" t="s">
        <v>195</v>
      </c>
    </row>
    <row r="13" spans="2:15" ht="7.5" customHeight="1">
      <c r="B13" s="44"/>
      <c r="C13" s="44"/>
      <c r="D13" s="64"/>
      <c r="E13" s="65"/>
      <c r="F13" s="65"/>
      <c r="G13" s="65"/>
      <c r="H13" s="65"/>
      <c r="I13" s="95"/>
      <c r="J13" s="79"/>
      <c r="K13" s="65"/>
    </row>
    <row r="14" spans="2:15" ht="21.75" customHeight="1">
      <c r="B14" s="307" t="s">
        <v>244</v>
      </c>
      <c r="C14" s="307"/>
      <c r="D14" s="307"/>
      <c r="E14" s="307"/>
      <c r="F14" s="307"/>
      <c r="G14" s="307"/>
      <c r="H14" s="307"/>
      <c r="I14" s="307"/>
      <c r="J14" s="307"/>
      <c r="K14" s="307"/>
      <c r="L14" s="307"/>
      <c r="M14" s="307"/>
      <c r="N14" s="300"/>
      <c r="O14" s="300"/>
    </row>
  </sheetData>
  <sheetProtection password="CB18" sheet="1" objects="1" scenarios="1"/>
  <customSheetViews>
    <customSheetView guid="{CF70F2BD-D478-4F34-BEBD-595E803309EE}" showGridLines="0" showRuler="0">
      <selection activeCell="N29" sqref="N29"/>
      <pageMargins left="0.75" right="0.75" top="1" bottom="1" header="0.5" footer="0.5"/>
      <pageSetup paperSize="9" orientation="portrait" r:id="rId1"/>
      <headerFooter alignWithMargins="0"/>
    </customSheetView>
    <customSheetView guid="{98A218E9-8338-4773-9AB5-951F737D9122}" showPageBreaks="1" showGridLines="0" fitToPage="1" showRuler="0">
      <selection activeCell="B7" sqref="B7"/>
      <colBreaks count="2" manualBreakCount="2">
        <brk id="10" max="1048575" man="1"/>
        <brk id="13" max="1048575" man="1"/>
      </colBreaks>
      <pageMargins left="0.3" right="0.75" top="1" bottom="1" header="0.5" footer="0.5"/>
      <pageSetup paperSize="9" scale="82" orientation="landscape" r:id="rId2"/>
      <headerFooter alignWithMargins="0"/>
    </customSheetView>
    <customSheetView guid="{71CB04CA-8B56-4F75-A5E0-39A8792B70DD}" showPageBreaks="1" showGridLines="0" printArea="1" showRuler="0">
      <selection activeCell="C4" sqref="C4:G4"/>
      <colBreaks count="1" manualBreakCount="1">
        <brk id="10" max="1048575" man="1"/>
      </colBreaks>
      <pageMargins left="0.75" right="0.75" top="1" bottom="1" header="0.5" footer="0.5"/>
      <pageSetup paperSize="9" scale="60" orientation="landscape" r:id="rId3"/>
      <headerFooter alignWithMargins="0"/>
    </customSheetView>
  </customSheetViews>
  <mergeCells count="3">
    <mergeCell ref="C4:G4"/>
    <mergeCell ref="B2:J2"/>
    <mergeCell ref="B14:O14"/>
  </mergeCells>
  <phoneticPr fontId="27" type="noConversion"/>
  <dataValidations count="1">
    <dataValidation type="list" allowBlank="1" showInputMessage="1" showErrorMessage="1" sqref="C4:G4">
      <formula1>NewFWc</formula1>
    </dataValidation>
  </dataValidations>
  <pageMargins left="0.25" right="0.42" top="1" bottom="1" header="0.5" footer="0.5"/>
  <pageSetup paperSize="9" scale="82" orientation="landscape" r:id="rId4"/>
  <headerFooter alignWithMargins="0"/>
  <colBreaks count="1" manualBreakCount="1">
    <brk id="10" max="1048575" man="1"/>
  </colBreaks>
  <ignoredErrors>
    <ignoredError sqref="B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28</vt:i4>
      </vt:variant>
    </vt:vector>
  </HeadingPairs>
  <TitlesOfParts>
    <vt:vector size="41" baseType="lpstr">
      <vt:lpstr>Cover</vt:lpstr>
      <vt:lpstr>DataPack</vt:lpstr>
      <vt:lpstr>Dates</vt:lpstr>
      <vt:lpstr>Contents</vt:lpstr>
      <vt:lpstr>Table 1</vt:lpstr>
      <vt:lpstr>Table 2</vt:lpstr>
      <vt:lpstr>Table 3</vt:lpstr>
      <vt:lpstr>Table 4</vt:lpstr>
      <vt:lpstr>Table 5</vt:lpstr>
      <vt:lpstr>Table 6</vt:lpstr>
      <vt:lpstr>Table 7</vt:lpstr>
      <vt:lpstr>Table 8</vt:lpstr>
      <vt:lpstr>Chart 1</vt:lpstr>
      <vt:lpstr>Date</vt:lpstr>
      <vt:lpstr>Dates</vt:lpstr>
      <vt:lpstr>Dates2</vt:lpstr>
      <vt:lpstr>DatesA</vt:lpstr>
      <vt:lpstr>DatesT</vt:lpstr>
      <vt:lpstr>DateT10</vt:lpstr>
      <vt:lpstr>EndDate</vt:lpstr>
      <vt:lpstr>enddates</vt:lpstr>
      <vt:lpstr>Newdate</vt:lpstr>
      <vt:lpstr>NewFW</vt:lpstr>
      <vt:lpstr>NewFWb</vt:lpstr>
      <vt:lpstr>NewFWc</vt:lpstr>
      <vt:lpstr>'Chart 1'!Print_Area</vt:lpstr>
      <vt:lpstr>Contents!Print_Area</vt:lpstr>
      <vt:lpstr>Cover!Print_Area</vt:lpstr>
      <vt:lpstr>DataPack!Print_Area</vt:lpstr>
      <vt:lpstr>'Table 2'!Print_Area</vt:lpstr>
      <vt:lpstr>'Table 3'!Print_Area</vt:lpstr>
      <vt:lpstr>'Table 4'!Print_Area</vt:lpstr>
      <vt:lpstr>'Table 5'!Print_Area</vt:lpstr>
      <vt:lpstr>'Table 6'!Print_Area</vt:lpstr>
      <vt:lpstr>'Table 7'!Print_Area</vt:lpstr>
      <vt:lpstr>'Table 8'!Print_Area</vt:lpstr>
      <vt:lpstr>'Table 2'!Print_Titles</vt:lpstr>
      <vt:lpstr>'Table 4'!Print_Titles</vt:lpstr>
      <vt:lpstr>'Table 6'!Print_Titles</vt:lpstr>
      <vt:lpstr>'Table 8'!Print_Titles</vt:lpstr>
      <vt:lpstr>Tania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cp:lastPrinted>2012-03-27T14:30:47Z</cp:lastPrinted>
  <dcterms:created xsi:type="dcterms:W3CDTF">2012-02-24T15:48:47Z</dcterms:created>
  <dcterms:modified xsi:type="dcterms:W3CDTF">2012-03-30T13:12:19Z</dcterms:modified>
</cp:coreProperties>
</file>