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6"/>
  </bookViews>
  <sheets>
    <sheet name="FTS____" sheetId="1" r:id="rId1"/>
    <sheet name="MED____" sheetId="2" r:id="rId2"/>
    <sheet name="OUT____" sheetId="3" r:id="rId3"/>
    <sheet name="PT____" sheetId="4" r:id="rId4"/>
    <sheet name="FEE____" sheetId="5" r:id="rId5"/>
    <sheet name="SUB____" sheetId="6" r:id="rId6"/>
    <sheet name="UFI____" sheetId="7" r:id="rId7"/>
  </sheets>
  <definedNames>
    <definedName name="CODE" localSheetId="0">'FTS____'!$A$4</definedName>
    <definedName name="Code">#REF!</definedName>
    <definedName name="COM1_print_area">#REF!</definedName>
    <definedName name="COM2_print_area">#REF!</definedName>
    <definedName name="consort">#REF!</definedName>
    <definedName name="CONTACT">'FTS____'!$J$3</definedName>
    <definedName name="DATA">#REF!</definedName>
    <definedName name="DATA_PRINT_AREA">#REF!</definedName>
    <definedName name="Date">'FTS____'!$J$5</definedName>
    <definedName name="Decimal_places">'OUT____'!#REF!</definedName>
    <definedName name="error">#REF!</definedName>
    <definedName name="error_print_area">#REF!</definedName>
    <definedName name="FCO">#REF!</definedName>
    <definedName name="FCOTAGS">#REF!</definedName>
    <definedName name="FEE">#REF!</definedName>
    <definedName name="fee_data">#REF!</definedName>
    <definedName name="FEE_Print_area">#REF!</definedName>
    <definedName name="FEETAGS">#REF!</definedName>
    <definedName name="Fran1">'FTS____'!$X$18:$AF$53</definedName>
    <definedName name="Fran1TAGS">'FTS____'!#REF!</definedName>
    <definedName name="Fran2">'OUT____'!$X$18:$AF$35</definedName>
    <definedName name="Fran2TAGS">'OUT____'!#REF!</definedName>
    <definedName name="Fran3">'PT____'!$AB$18:$AK$53</definedName>
    <definedName name="Fran3TAGS">'PT____'!$AL$18:$AO$53</definedName>
    <definedName name="FTSCOL4">'FTS____'!$P$18:$S$63,'MED____'!$P$18:$S$21</definedName>
    <definedName name="FTSCOL4a">'FTS____'!#REF!,'MED____'!#REF!</definedName>
    <definedName name="HEA">'FTS____'!$J$4</definedName>
    <definedName name="HEAPhone">'FTS____'!$P$4</definedName>
    <definedName name="HOLDBACK">#REF!</definedName>
    <definedName name="HOLDBACK_Print_Area">#REF!</definedName>
    <definedName name="HOLDBACKTAGS">#REF!</definedName>
    <definedName name="INSTNAME" localSheetId="0">'FTS____'!$A$3</definedName>
    <definedName name="INSTNAME" localSheetId="2">'OUT____'!$A$3</definedName>
    <definedName name="instname">#REF!</definedName>
    <definedName name="MASN_Print_Area">#REF!</definedName>
    <definedName name="MCO">#REF!</definedName>
    <definedName name="MCOTAGS">#REF!</definedName>
    <definedName name="OUTCOL4">'OUT____'!$P$18:$S$38</definedName>
    <definedName name="OUTCOL4a">'OUT____'!#REF!</definedName>
    <definedName name="PHONE">'FTS____'!$P$3</definedName>
    <definedName name="_xlnm.Print_Area" localSheetId="4">'FEE____'!$A$1:$O$38</definedName>
    <definedName name="_xlnm.Print_Area" localSheetId="0">'FTS____'!$A$1:$AF$70</definedName>
    <definedName name="_xlnm.Print_Area" localSheetId="1">'MED____'!$A$1:$W$22</definedName>
    <definedName name="_xlnm.Print_Area" localSheetId="2">'OUT____'!$A$1:$AF$42</definedName>
    <definedName name="_xlnm.Print_Area" localSheetId="3">'PT____'!$A$1:$AJ$70</definedName>
    <definedName name="_xlnm.Print_Area" localSheetId="5">'SUB____'!$A$1:$Z$61</definedName>
    <definedName name="_xlnm.Print_Area" localSheetId="6">'UFI____'!$A$1:$S$36</definedName>
    <definedName name="PTCOL4">'PT____'!$P$18:$S$63</definedName>
    <definedName name="range1">#REF!</definedName>
    <definedName name="range2">#REF!</definedName>
    <definedName name="STD">#REF!</definedName>
    <definedName name="STD_Print_area">#REF!</definedName>
    <definedName name="STDTAGS">#REF!</definedName>
    <definedName name="SUMMARY">#REF!</definedName>
    <definedName name="SUMMARY_Print_area">#REF!</definedName>
    <definedName name="SUMMARYTAGS">#REF!</definedName>
    <definedName name="TABLE1a">'FTS____'!$D$18:$W$63</definedName>
    <definedName name="Table1a_Print_Area">'FTS____'!$A$1:$W$72</definedName>
    <definedName name="Table1aTAGS">'FTS____'!#REF!</definedName>
    <definedName name="Table1b">'MED____'!$D$18:$W$21</definedName>
    <definedName name="Table1b_Print_Area">'MED____'!$A$1:$W$23</definedName>
    <definedName name="Table1bTAGS">'MED____'!#REF!</definedName>
    <definedName name="Table2">'OUT____'!$D$18:$W$38</definedName>
    <definedName name="Table2_Print_Area">'OUT____'!$A$1:$W$43</definedName>
    <definedName name="Table2TAGS">'OUT____'!#REF!</definedName>
    <definedName name="Table3">'PT____'!$D$18:$AA$63</definedName>
    <definedName name="Table3_Print_Area">'PT____'!$A$1:$AK$71</definedName>
    <definedName name="Table3TAGS">'PT____'!$AL$18:$AO$63</definedName>
    <definedName name="Table4">'FEE____'!$D$17:$O$34</definedName>
    <definedName name="Table4_Print_Area">'FEE____'!$A$1:$O$42</definedName>
    <definedName name="Table4TAGS">'FEE____'!#REF!</definedName>
    <definedName name="Table5">'SUB____'!$C$19:$Z$54</definedName>
    <definedName name="Table5_Print_area">'SUB____'!$A$1:$Z$62</definedName>
    <definedName name="Table5TAGS">'SUB____'!#REF!</definedName>
    <definedName name="Table6">'UFI____'!$D$19:$S$32</definedName>
    <definedName name="Table6_Print_Area">'UFI____'!$A$1:$S$38</definedName>
    <definedName name="Table6TAGS">'UFI____'!#REF!</definedName>
    <definedName name="Table7">#REF!</definedName>
    <definedName name="Table7_Print_Area">#REF!</definedName>
    <definedName name="Table7TAGS">#REF!</definedName>
    <definedName name="tableb">#REF!</definedName>
    <definedName name="tablec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</definedNames>
  <calcPr fullCalcOnLoad="1"/>
</workbook>
</file>

<file path=xl/sharedStrings.xml><?xml version="1.0" encoding="utf-8"?>
<sst xmlns="http://schemas.openxmlformats.org/spreadsheetml/2006/main" count="937" uniqueCount="145">
  <si>
    <t>Higher Education Students Early Statistics 2001-02</t>
  </si>
  <si>
    <t>Institution:</t>
  </si>
  <si>
    <t>Code:</t>
  </si>
  <si>
    <t>Mode: Full-time and sandwich</t>
  </si>
  <si>
    <t>Table 1a: Counts of years of programme of study</t>
  </si>
  <si>
    <t>Validation:OK</t>
  </si>
  <si>
    <t>Validation: OK</t>
  </si>
  <si>
    <t>Years countable</t>
  </si>
  <si>
    <t>Forecast of years countable</t>
  </si>
  <si>
    <t>Forecast of</t>
  </si>
  <si>
    <t>Assumed countable years</t>
  </si>
  <si>
    <t>New entrants included in</t>
  </si>
  <si>
    <t xml:space="preserve">Assumed countable years wholly or partially </t>
  </si>
  <si>
    <t>between 1 August 2001 and</t>
  </si>
  <si>
    <t>between 2 December 2001 and</t>
  </si>
  <si>
    <t>years not completed</t>
  </si>
  <si>
    <t>AY 2001-02</t>
  </si>
  <si>
    <t>Columns 1 &amp; 2</t>
  </si>
  <si>
    <t xml:space="preserve">franchised-out or part of a HEFCE-recognised funding consortium </t>
  </si>
  <si>
    <t>31 July 2002 inclusive</t>
  </si>
  <si>
    <t>(negative values)</t>
  </si>
  <si>
    <t>Columns 1+2+3</t>
  </si>
  <si>
    <t>included in Columns 1 &amp; 2</t>
  </si>
  <si>
    <t>Home &amp; EC</t>
  </si>
  <si>
    <t>Home &amp; EC fundable</t>
  </si>
  <si>
    <t>Fundable</t>
  </si>
  <si>
    <t>(a) Wholly franchised-out to</t>
  </si>
  <si>
    <t>(b) Partially franchised-out to</t>
  </si>
  <si>
    <t>(c) As part of a HEFCE consortium</t>
  </si>
  <si>
    <t>HEFCE-funded</t>
  </si>
  <si>
    <t>Ind.-funded</t>
  </si>
  <si>
    <t>Non-fundable</t>
  </si>
  <si>
    <t>Island o'seas</t>
  </si>
  <si>
    <t>FECs</t>
  </si>
  <si>
    <t>HEIs</t>
  </si>
  <si>
    <t>Other inst.</t>
  </si>
  <si>
    <t>Other Inst.</t>
  </si>
  <si>
    <t>Price group</t>
  </si>
  <si>
    <t>Length</t>
  </si>
  <si>
    <t>Level</t>
  </si>
  <si>
    <t>(a)</t>
  </si>
  <si>
    <t>(b)</t>
  </si>
  <si>
    <t>(c)</t>
  </si>
  <si>
    <t>(d)</t>
  </si>
  <si>
    <t>(i)</t>
  </si>
  <si>
    <t>(ii)</t>
  </si>
  <si>
    <t>(iii)</t>
  </si>
  <si>
    <t>Price group A</t>
  </si>
  <si>
    <t>UG</t>
  </si>
  <si>
    <t>(Clinical)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</si>
  <si>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</si>
  <si>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</si>
  <si>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</si>
  <si>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</si>
  <si>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</si>
  <si>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</si>
  <si>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</si>
  <si>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</si>
  <si>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(Other high cost</t>
  </si>
  <si>
    <t>subjects with a</t>
  </si>
  <si>
    <t>studio, laboratory or</t>
  </si>
  <si>
    <t>fieldwork element)</t>
  </si>
  <si>
    <t>Price group D</t>
  </si>
  <si>
    <t>(All other subjects)</t>
  </si>
  <si>
    <t>Psychology</t>
  </si>
  <si>
    <t>Media studies</t>
  </si>
  <si>
    <t>ITT(QTS)</t>
  </si>
  <si>
    <t>INSET(QTS)</t>
  </si>
  <si>
    <t>All price groups</t>
  </si>
  <si>
    <t xml:space="preserve">Total </t>
  </si>
  <si>
    <t>Table 1b: Medical and dental counts of years of programme of study (included in Table 1a)</t>
  </si>
  <si>
    <t>Pre-clinical medicine</t>
  </si>
  <si>
    <t>Clinical medicine</t>
  </si>
  <si>
    <t>Pre-clinical dentistry</t>
  </si>
  <si>
    <t>Clinical dentistry</t>
  </si>
  <si>
    <t>Total</t>
  </si>
  <si>
    <t>Mode: Sandwich year-out</t>
  </si>
  <si>
    <t>Table 2: Counts of years of programme of study</t>
  </si>
  <si>
    <t>Assumed countable years wholly</t>
  </si>
  <si>
    <t>or partially franchised-out or part of a HEFCE-recognised funding consortium</t>
  </si>
  <si>
    <t>(Laboratory-based science,</t>
  </si>
  <si>
    <t>engineering and technology)</t>
  </si>
  <si>
    <t>(Other high cost subjects with a studio,</t>
  </si>
  <si>
    <t>laboratory or fieldwork element)</t>
  </si>
  <si>
    <t>Mode: Part-time</t>
  </si>
  <si>
    <t>Table 3: Counts of years of programme of study and load</t>
  </si>
  <si>
    <t>4a</t>
  </si>
  <si>
    <t>Assumed load for countable years</t>
  </si>
  <si>
    <t>included in Column 4</t>
  </si>
  <si>
    <t>Decimal places</t>
  </si>
  <si>
    <t>col1</t>
  </si>
  <si>
    <t>col2</t>
  </si>
  <si>
    <t>col3</t>
  </si>
  <si>
    <t>col5</t>
  </si>
  <si>
    <t>col6</t>
  </si>
  <si>
    <t>(Laboratory-based</t>
  </si>
  <si>
    <t>negative</t>
  </si>
  <si>
    <t>dec pl</t>
  </si>
  <si>
    <t>all</t>
  </si>
  <si>
    <t>|</t>
  </si>
  <si>
    <t>Mode: All</t>
  </si>
  <si>
    <t>Table 4: Home and EC fees (for years of programme of study included in Columns 1 and 2 of Tables 1a, 2 and 3)</t>
  </si>
  <si>
    <t xml:space="preserve">Years for home and EC countable  </t>
  </si>
  <si>
    <t>Forecast of years for home and EC countable</t>
  </si>
  <si>
    <t xml:space="preserve">students between 1 August 2001 and </t>
  </si>
  <si>
    <t>students between 2 December 2001 and</t>
  </si>
  <si>
    <t>1 December 2001 inclusive</t>
  </si>
  <si>
    <t>(a) Full-time and sandwich</t>
  </si>
  <si>
    <t>(b) Sandwich year-out</t>
  </si>
  <si>
    <t>(c) Part-time</t>
  </si>
  <si>
    <t>HEFCE-fundable</t>
  </si>
  <si>
    <t>Price group(s)</t>
  </si>
  <si>
    <t>Fee level</t>
  </si>
  <si>
    <t>Regulated £1,075</t>
  </si>
  <si>
    <t>Regulated £530</t>
  </si>
  <si>
    <t xml:space="preserve">A, B, C, D, </t>
  </si>
  <si>
    <t>Regulated £0</t>
  </si>
  <si>
    <t>Psychology,</t>
  </si>
  <si>
    <t>NHS bursaried courses</t>
  </si>
  <si>
    <t>Media studies,</t>
  </si>
  <si>
    <t>Foundation degree bridging courses</t>
  </si>
  <si>
    <t>Non-regulated</t>
  </si>
  <si>
    <t>Non-regulated (incl. £2,805)</t>
  </si>
  <si>
    <t xml:space="preserve">All price groups </t>
  </si>
  <si>
    <t>Table 5: Counts of years of programme of study for provision leading to a foundation degree or qualifications below degree level (included in the undergraduate row of Columns 1 and 2 of Tables 1a, 2 and 3)</t>
  </si>
  <si>
    <t>Qualification aim</t>
  </si>
  <si>
    <t>(iv)</t>
  </si>
  <si>
    <t>HNC</t>
  </si>
  <si>
    <t>HND</t>
  </si>
  <si>
    <t>Prototype foundation degree</t>
  </si>
  <si>
    <t>Non-prototype foundation degree</t>
  </si>
  <si>
    <t>Foundation degree bridging course</t>
  </si>
  <si>
    <t>Other</t>
  </si>
  <si>
    <t xml:space="preserve">(Other high cost subjects with </t>
  </si>
  <si>
    <t xml:space="preserve">a studio, laboratory or </t>
  </si>
  <si>
    <t>Table 6: Counts of years of programme of study for Ufi and Graduate Apprenticeships (included in Columns 1 and 2 of Tables 1a and 3)</t>
  </si>
  <si>
    <t>(b) Part-time</t>
  </si>
  <si>
    <t>Programme</t>
  </si>
  <si>
    <t>Graduate Apprenticeship</t>
  </si>
  <si>
    <t>PG</t>
  </si>
  <si>
    <t>with a studio, laboratory or fieldwork element)</t>
  </si>
  <si>
    <t>Ufi</t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</si>
  <si>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programme of study for Island and overseas students.</t>
    </r>
  </si>
  <si>
    <r>
      <t>Price group B (</t>
    </r>
    <r>
      <rPr>
        <sz val="8"/>
        <rFont val="Arial"/>
        <family val="2"/>
      </rPr>
      <t>Laboratory-based science,</t>
    </r>
  </si>
  <si>
    <r>
      <t>Price group C (</t>
    </r>
    <r>
      <rPr>
        <sz val="8"/>
        <rFont val="Arial"/>
        <family val="2"/>
      </rPr>
      <t>Other high cost subjects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</si>
</sst>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d\-mmm\-yy"/>
    <numFmt numFmtId="182" formatCode="#,##0_ ;[Red]\-#,##0\ "/>
    <numFmt numFmtId="183" formatCode="#,##0.00_ ;[Red]\-#,##0.00\ "/>
    <numFmt numFmtId="184" formatCode="#,##0.0_ ;[Red]\-#,##0.0\ "/>
    <numFmt numFmtId="185" formatCode="0_)"/>
    <numFmt numFmtId="186" formatCode="mmmm\-yy"/>
    <numFmt numFmtId="187" formatCode="0.000"/>
    <numFmt numFmtId="188" formatCode="#,##0_ ;\-#,##0\ "/>
    <numFmt numFmtId="189" formatCode="&quot;£&quot;#,##0"/>
    <numFmt numFmtId="190" formatCode="0.000%"/>
    <numFmt numFmtId="191" formatCode="_-* #,##0_-;\-* #,##0_-;_-* &quot;-&quot;??_-;_-@_-"/>
    <numFmt numFmtId="192" formatCode="_-* #,##0.0_-;\-* #,##0.0_-;_-* &quot;-&quot;??_-;_-@_-"/>
    <numFmt numFmtId="193" formatCode="_-* #,##0.0_-;\-* #,##0.0_-;_-* &quot;-&quot;?_-;_-@_-"/>
    <numFmt numFmtId="194" formatCode="0.0000"/>
    <numFmt numFmtId="195" formatCode="&quot;£&quot;#,##0;[Red]&quot;£&quot;#,##0"/>
    <numFmt numFmtId="196" formatCode="&quot;£&quot;#,##0.00;[Red]&quot;£&quot;#,##0.00"/>
    <numFmt numFmtId="197" formatCode="&quot;£&quot;#,##0.0;[Red]&quot;£&quot;#,##0.0"/>
    <numFmt numFmtId="198" formatCode="#,##0.000"/>
    <numFmt numFmtId="199" formatCode="#,##0.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Helvetica"/>
      <family val="2"/>
    </font>
    <font>
      <sz val="10"/>
      <name val="Helvetica"/>
      <family val="0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name val="Helvetica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10" fillId="0" borderId="12" xfId="0" applyNumberFormat="1" applyFont="1" applyBorder="1" applyAlignment="1" applyProtection="1">
      <alignment horizontal="left"/>
      <protection/>
    </xf>
    <xf numFmtId="3" fontId="11" fillId="0" borderId="11" xfId="0" applyNumberFormat="1" applyFont="1" applyBorder="1" applyAlignment="1" applyProtection="1">
      <alignment/>
      <protection/>
    </xf>
    <xf numFmtId="3" fontId="11" fillId="0" borderId="13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1" fillId="0" borderId="16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17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8" xfId="0" applyNumberFormat="1" applyFont="1" applyBorder="1" applyAlignment="1" applyProtection="1">
      <alignment horizontal="left"/>
      <protection/>
    </xf>
    <xf numFmtId="3" fontId="11" fillId="0" borderId="16" xfId="0" applyNumberFormat="1" applyFont="1" applyBorder="1" applyAlignment="1" applyProtection="1">
      <alignment horizontal="left"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16" xfId="0" applyNumberFormat="1" applyFont="1" applyBorder="1" applyAlignment="1" applyProtection="1">
      <alignment horizontal="left"/>
      <protection/>
    </xf>
    <xf numFmtId="3" fontId="11" fillId="0" borderId="19" xfId="0" applyNumberFormat="1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1" fillId="0" borderId="19" xfId="0" applyNumberFormat="1" applyFont="1" applyBorder="1" applyAlignment="1" applyProtection="1">
      <alignment horizontal="left"/>
      <protection/>
    </xf>
    <xf numFmtId="3" fontId="11" fillId="0" borderId="20" xfId="0" applyNumberFormat="1" applyFont="1" applyBorder="1" applyAlignment="1" applyProtection="1">
      <alignment/>
      <protection/>
    </xf>
    <xf numFmtId="3" fontId="11" fillId="0" borderId="19" xfId="0" applyNumberFormat="1" applyFont="1" applyBorder="1" applyAlignment="1" applyProtection="1">
      <alignment horizontal="left"/>
      <protection/>
    </xf>
    <xf numFmtId="3" fontId="11" fillId="0" borderId="21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0" fillId="0" borderId="22" xfId="0" applyNumberFormat="1" applyFont="1" applyBorder="1" applyAlignment="1" applyProtection="1">
      <alignment horizontal="left"/>
      <protection/>
    </xf>
    <xf numFmtId="3" fontId="0" fillId="0" borderId="15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11" fillId="0" borderId="23" xfId="0" applyNumberFormat="1" applyFont="1" applyBorder="1" applyAlignment="1" applyProtection="1">
      <alignment horizontal="left"/>
      <protection/>
    </xf>
    <xf numFmtId="3" fontId="11" fillId="0" borderId="24" xfId="0" applyNumberFormat="1" applyFont="1" applyBorder="1" applyAlignment="1" applyProtection="1">
      <alignment horizontal="left" wrapText="1"/>
      <protection/>
    </xf>
    <xf numFmtId="3" fontId="0" fillId="0" borderId="0" xfId="0" applyNumberFormat="1" applyAlignment="1" applyProtection="1">
      <alignment wrapText="1"/>
      <protection/>
    </xf>
    <xf numFmtId="3" fontId="11" fillId="0" borderId="24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25" xfId="0" applyNumberFormat="1" applyFont="1" applyBorder="1" applyAlignment="1" applyProtection="1">
      <alignment horizontal="left"/>
      <protection/>
    </xf>
    <xf numFmtId="3" fontId="0" fillId="0" borderId="26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 horizontal="left"/>
      <protection/>
    </xf>
    <xf numFmtId="3" fontId="11" fillId="0" borderId="28" xfId="0" applyNumberFormat="1" applyFont="1" applyBorder="1" applyAlignment="1" applyProtection="1">
      <alignment horizontal="left" wrapText="1"/>
      <protection/>
    </xf>
    <xf numFmtId="3" fontId="11" fillId="0" borderId="29" xfId="0" applyNumberFormat="1" applyFont="1" applyBorder="1" applyAlignment="1" applyProtection="1">
      <alignment horizontal="left" wrapText="1"/>
      <protection/>
    </xf>
    <xf numFmtId="3" fontId="11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left" wrapText="1"/>
      <protection/>
    </xf>
    <xf numFmtId="3" fontId="0" fillId="0" borderId="30" xfId="0" applyNumberFormat="1" applyFont="1" applyBorder="1" applyAlignment="1" applyProtection="1">
      <alignment horizontal="left"/>
      <protection/>
    </xf>
    <xf numFmtId="3" fontId="0" fillId="0" borderId="31" xfId="0" applyNumberFormat="1" applyFont="1" applyBorder="1" applyAlignment="1" applyProtection="1">
      <alignment horizontal="left"/>
      <protection/>
    </xf>
    <xf numFmtId="3" fontId="0" fillId="0" borderId="32" xfId="0" applyNumberFormat="1" applyFont="1" applyBorder="1" applyAlignment="1" applyProtection="1">
      <alignment horizontal="left"/>
      <protection/>
    </xf>
    <xf numFmtId="3" fontId="0" fillId="0" borderId="33" xfId="0" applyNumberFormat="1" applyFont="1" applyBorder="1" applyAlignment="1" applyProtection="1">
      <alignment horizontal="left"/>
      <protection/>
    </xf>
    <xf numFmtId="3" fontId="0" fillId="0" borderId="16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6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17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3" fontId="0" fillId="0" borderId="34" xfId="0" applyNumberFormat="1" applyFont="1" applyBorder="1" applyAlignment="1" applyProtection="1">
      <alignment horizontal="right" wrapText="1"/>
      <protection/>
    </xf>
    <xf numFmtId="3" fontId="0" fillId="0" borderId="35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3" fontId="11" fillId="0" borderId="19" xfId="0" applyNumberFormat="1" applyFont="1" applyBorder="1" applyAlignment="1" applyProtection="1">
      <alignment horizontal="right"/>
      <protection/>
    </xf>
    <xf numFmtId="3" fontId="11" fillId="0" borderId="20" xfId="0" applyNumberFormat="1" applyFont="1" applyBorder="1" applyAlignment="1" applyProtection="1">
      <alignment horizontal="right"/>
      <protection/>
    </xf>
    <xf numFmtId="3" fontId="11" fillId="0" borderId="21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22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 applyProtection="1">
      <alignment horizontal="right"/>
      <protection/>
    </xf>
    <xf numFmtId="4" fontId="0" fillId="0" borderId="16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5" xfId="0" applyNumberFormat="1" applyBorder="1" applyAlignment="1" applyProtection="1">
      <alignment horizontal="right"/>
      <protection/>
    </xf>
    <xf numFmtId="0" fontId="0" fillId="0" borderId="38" xfId="0" applyBorder="1" applyAlignment="1" applyProtection="1">
      <alignment/>
      <protection/>
    </xf>
    <xf numFmtId="3" fontId="0" fillId="0" borderId="38" xfId="0" applyNumberFormat="1" applyBorder="1" applyAlignment="1" applyProtection="1">
      <alignment horizontal="right"/>
      <protection/>
    </xf>
    <xf numFmtId="4" fontId="0" fillId="0" borderId="39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3" fontId="0" fillId="0" borderId="41" xfId="0" applyNumberForma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3" fontId="0" fillId="0" borderId="38" xfId="0" applyNumberFormat="1" applyBorder="1" applyAlignment="1" applyProtection="1">
      <alignment horizontal="left"/>
      <protection/>
    </xf>
    <xf numFmtId="3" fontId="0" fillId="0" borderId="36" xfId="0" applyNumberFormat="1" applyBorder="1" applyAlignment="1" applyProtection="1">
      <alignment horizontal="left"/>
      <protection/>
    </xf>
    <xf numFmtId="4" fontId="0" fillId="0" borderId="44" xfId="0" applyNumberFormat="1" applyBorder="1" applyAlignment="1" applyProtection="1">
      <alignment/>
      <protection/>
    </xf>
    <xf numFmtId="4" fontId="13" fillId="33" borderId="37" xfId="0" applyNumberFormat="1" applyFont="1" applyFill="1" applyBorder="1" applyAlignment="1" applyProtection="1">
      <alignment/>
      <protection/>
    </xf>
    <xf numFmtId="4" fontId="14" fillId="33" borderId="36" xfId="0" applyNumberFormat="1" applyFont="1" applyFill="1" applyBorder="1" applyAlignment="1" applyProtection="1">
      <alignment/>
      <protection/>
    </xf>
    <xf numFmtId="4" fontId="14" fillId="33" borderId="37" xfId="0" applyNumberFormat="1" applyFont="1" applyFill="1" applyBorder="1" applyAlignment="1" applyProtection="1">
      <alignment/>
      <protection/>
    </xf>
    <xf numFmtId="4" fontId="0" fillId="33" borderId="36" xfId="0" applyNumberFormat="1" applyFill="1" applyBorder="1" applyAlignment="1" applyProtection="1">
      <alignment/>
      <protection/>
    </xf>
    <xf numFmtId="4" fontId="0" fillId="33" borderId="37" xfId="0" applyNumberFormat="1" applyFill="1" applyBorder="1" applyAlignment="1" applyProtection="1">
      <alignment/>
      <protection/>
    </xf>
    <xf numFmtId="4" fontId="14" fillId="33" borderId="43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" fontId="13" fillId="33" borderId="16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/>
      <protection/>
    </xf>
    <xf numFmtId="4" fontId="14" fillId="33" borderId="16" xfId="0" applyNumberFormat="1" applyFont="1" applyFill="1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4" fontId="14" fillId="33" borderId="18" xfId="0" applyNumberFormat="1" applyFont="1" applyFill="1" applyBorder="1" applyAlignment="1" applyProtection="1">
      <alignment/>
      <protection/>
    </xf>
    <xf numFmtId="4" fontId="13" fillId="33" borderId="39" xfId="0" applyNumberFormat="1" applyFont="1" applyFill="1" applyBorder="1" applyAlignment="1" applyProtection="1">
      <alignment/>
      <protection/>
    </xf>
    <xf numFmtId="4" fontId="13" fillId="33" borderId="38" xfId="0" applyNumberFormat="1" applyFont="1" applyFill="1" applyBorder="1" applyAlignment="1" applyProtection="1">
      <alignment/>
      <protection/>
    </xf>
    <xf numFmtId="4" fontId="0" fillId="33" borderId="38" xfId="0" applyNumberFormat="1" applyFill="1" applyBorder="1" applyAlignment="1" applyProtection="1">
      <alignment/>
      <protection/>
    </xf>
    <xf numFmtId="4" fontId="14" fillId="33" borderId="39" xfId="0" applyNumberFormat="1" applyFont="1" applyFill="1" applyBorder="1" applyAlignment="1" applyProtection="1">
      <alignment/>
      <protection/>
    </xf>
    <xf numFmtId="4" fontId="14" fillId="33" borderId="38" xfId="0" applyNumberFormat="1" applyFont="1" applyFill="1" applyBorder="1" applyAlignment="1" applyProtection="1">
      <alignment/>
      <protection/>
    </xf>
    <xf numFmtId="4" fontId="0" fillId="33" borderId="40" xfId="0" applyNumberFormat="1" applyFill="1" applyBorder="1" applyAlignment="1" applyProtection="1">
      <alignment/>
      <protection/>
    </xf>
    <xf numFmtId="4" fontId="0" fillId="33" borderId="39" xfId="0" applyNumberFormat="1" applyFill="1" applyBorder="1" applyAlignment="1" applyProtection="1">
      <alignment/>
      <protection/>
    </xf>
    <xf numFmtId="4" fontId="14" fillId="33" borderId="34" xfId="0" applyNumberFormat="1" applyFont="1" applyFill="1" applyBorder="1" applyAlignment="1" applyProtection="1">
      <alignment/>
      <protection/>
    </xf>
    <xf numFmtId="4" fontId="0" fillId="33" borderId="17" xfId="0" applyNumberFormat="1" applyFill="1" applyBorder="1" applyAlignment="1" applyProtection="1">
      <alignment/>
      <protection/>
    </xf>
    <xf numFmtId="4" fontId="13" fillId="33" borderId="36" xfId="0" applyNumberFormat="1" applyFont="1" applyFill="1" applyBorder="1" applyAlignment="1" applyProtection="1">
      <alignment/>
      <protection/>
    </xf>
    <xf numFmtId="3" fontId="0" fillId="0" borderId="45" xfId="0" applyNumberFormat="1" applyBorder="1" applyAlignment="1" applyProtection="1">
      <alignment/>
      <protection/>
    </xf>
    <xf numFmtId="3" fontId="0" fillId="0" borderId="45" xfId="0" applyNumberFormat="1" applyBorder="1" applyAlignment="1" applyProtection="1">
      <alignment horizontal="right"/>
      <protection/>
    </xf>
    <xf numFmtId="4" fontId="13" fillId="33" borderId="19" xfId="0" applyNumberFormat="1" applyFont="1" applyFill="1" applyBorder="1" applyAlignment="1" applyProtection="1">
      <alignment/>
      <protection/>
    </xf>
    <xf numFmtId="4" fontId="13" fillId="33" borderId="20" xfId="0" applyNumberFormat="1" applyFon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4" fontId="14" fillId="33" borderId="19" xfId="0" applyNumberFormat="1" applyFont="1" applyFill="1" applyBorder="1" applyAlignment="1" applyProtection="1">
      <alignment/>
      <protection/>
    </xf>
    <xf numFmtId="4" fontId="14" fillId="33" borderId="20" xfId="0" applyNumberFormat="1" applyFont="1" applyFill="1" applyBorder="1" applyAlignment="1" applyProtection="1">
      <alignment/>
      <protection/>
    </xf>
    <xf numFmtId="4" fontId="0" fillId="0" borderId="45" xfId="0" applyNumberFormat="1" applyBorder="1" applyAlignment="1" applyProtection="1">
      <alignment/>
      <protection/>
    </xf>
    <xf numFmtId="4" fontId="14" fillId="33" borderId="46" xfId="0" applyNumberFormat="1" applyFont="1" applyFill="1" applyBorder="1" applyAlignment="1" applyProtection="1">
      <alignment/>
      <protection/>
    </xf>
    <xf numFmtId="4" fontId="14" fillId="33" borderId="45" xfId="0" applyNumberFormat="1" applyFont="1" applyFill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33" borderId="20" xfId="0" applyNumberFormat="1" applyFill="1" applyBorder="1" applyAlignment="1" applyProtection="1">
      <alignment/>
      <protection/>
    </xf>
    <xf numFmtId="4" fontId="0" fillId="33" borderId="19" xfId="0" applyNumberFormat="1" applyFill="1" applyBorder="1" applyAlignment="1" applyProtection="1">
      <alignment/>
      <protection/>
    </xf>
    <xf numFmtId="4" fontId="14" fillId="33" borderId="22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13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right"/>
      <protection/>
    </xf>
    <xf numFmtId="4" fontId="0" fillId="0" borderId="47" xfId="0" applyNumberFormat="1" applyBorder="1" applyAlignment="1" applyProtection="1">
      <alignment/>
      <protection/>
    </xf>
    <xf numFmtId="4" fontId="0" fillId="0" borderId="4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3" fontId="0" fillId="0" borderId="50" xfId="0" applyNumberFormat="1" applyBorder="1" applyAlignment="1" applyProtection="1">
      <alignment horizontal="right"/>
      <protection/>
    </xf>
    <xf numFmtId="4" fontId="0" fillId="0" borderId="51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 horizontal="right"/>
      <protection/>
    </xf>
    <xf numFmtId="3" fontId="16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57" applyNumberFormat="1" applyFont="1" applyBorder="1" applyAlignment="1" applyProtection="1" quotePrefix="1">
      <alignment horizontal="right"/>
      <protection/>
    </xf>
    <xf numFmtId="167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3" fontId="9" fillId="0" borderId="0" xfId="0" applyNumberFormat="1" applyFont="1" applyAlignment="1" applyProtection="1">
      <alignment/>
      <protection hidden="1"/>
    </xf>
    <xf numFmtId="3" fontId="11" fillId="0" borderId="14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horizontal="left"/>
      <protection/>
    </xf>
    <xf numFmtId="3" fontId="11" fillId="0" borderId="18" xfId="0" applyNumberFormat="1" applyFont="1" applyBorder="1" applyAlignment="1" applyProtection="1">
      <alignment/>
      <protection/>
    </xf>
    <xf numFmtId="3" fontId="11" fillId="0" borderId="19" xfId="0" applyNumberFormat="1" applyFont="1" applyBorder="1" applyAlignment="1" applyProtection="1">
      <alignment/>
      <protection/>
    </xf>
    <xf numFmtId="3" fontId="11" fillId="0" borderId="22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11" fillId="0" borderId="54" xfId="0" applyNumberFormat="1" applyFont="1" applyBorder="1" applyAlignment="1" applyProtection="1">
      <alignment horizontal="left"/>
      <protection/>
    </xf>
    <xf numFmtId="3" fontId="11" fillId="0" borderId="55" xfId="0" applyNumberFormat="1" applyFont="1" applyBorder="1" applyAlignment="1" applyProtection="1">
      <alignment horizontal="left"/>
      <protection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18" xfId="0" applyNumberFormat="1" applyFont="1" applyBorder="1" applyAlignment="1" applyProtection="1">
      <alignment horizontal="right"/>
      <protection/>
    </xf>
    <xf numFmtId="3" fontId="11" fillId="0" borderId="18" xfId="0" applyNumberFormat="1" applyFont="1" applyBorder="1" applyAlignment="1" applyProtection="1">
      <alignment horizontal="right" wrapText="1"/>
      <protection/>
    </xf>
    <xf numFmtId="3" fontId="0" fillId="0" borderId="35" xfId="0" applyNumberFormat="1" applyBorder="1" applyAlignment="1" applyProtection="1">
      <alignment wrapText="1"/>
      <protection/>
    </xf>
    <xf numFmtId="3" fontId="0" fillId="0" borderId="21" xfId="0" applyNumberFormat="1" applyBorder="1" applyAlignment="1" applyProtection="1">
      <alignment horizontal="right" wrapText="1"/>
      <protection/>
    </xf>
    <xf numFmtId="3" fontId="11" fillId="0" borderId="22" xfId="0" applyNumberFormat="1" applyFont="1" applyBorder="1" applyAlignment="1" applyProtection="1">
      <alignment horizontal="right"/>
      <protection/>
    </xf>
    <xf numFmtId="3" fontId="0" fillId="0" borderId="56" xfId="0" applyNumberForma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 hidden="1"/>
    </xf>
    <xf numFmtId="3" fontId="10" fillId="0" borderId="11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1" fillId="0" borderId="0" xfId="0" applyNumberFormat="1" applyFont="1" applyBorder="1" applyAlignment="1" applyProtection="1">
      <alignment horizontal="left"/>
      <protection/>
    </xf>
    <xf numFmtId="3" fontId="11" fillId="0" borderId="28" xfId="0" applyNumberFormat="1" applyFont="1" applyBorder="1" applyAlignment="1" applyProtection="1">
      <alignment horizontal="left"/>
      <protection/>
    </xf>
    <xf numFmtId="3" fontId="11" fillId="0" borderId="29" xfId="0" applyNumberFormat="1" applyFont="1" applyBorder="1" applyAlignment="1" applyProtection="1">
      <alignment horizontal="left"/>
      <protection/>
    </xf>
    <xf numFmtId="3" fontId="0" fillId="0" borderId="18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wrapText="1"/>
      <protection/>
    </xf>
    <xf numFmtId="4" fontId="14" fillId="33" borderId="42" xfId="0" applyNumberFormat="1" applyFont="1" applyFill="1" applyBorder="1" applyAlignment="1" applyProtection="1">
      <alignment/>
      <protection/>
    </xf>
    <xf numFmtId="4" fontId="14" fillId="33" borderId="17" xfId="0" applyNumberFormat="1" applyFont="1" applyFill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 horizontal="right"/>
      <protection/>
    </xf>
    <xf numFmtId="3" fontId="0" fillId="0" borderId="21" xfId="0" applyNumberFormat="1" applyBorder="1" applyAlignment="1" applyProtection="1">
      <alignment horizontal="right"/>
      <protection/>
    </xf>
    <xf numFmtId="3" fontId="11" fillId="0" borderId="11" xfId="0" applyNumberFormat="1" applyFont="1" applyBorder="1" applyAlignment="1" applyProtection="1" quotePrefix="1">
      <alignment horizontal="center"/>
      <protection/>
    </xf>
    <xf numFmtId="3" fontId="0" fillId="0" borderId="17" xfId="0" applyNumberFormat="1" applyBorder="1" applyAlignment="1" applyProtection="1">
      <alignment/>
      <protection/>
    </xf>
    <xf numFmtId="3" fontId="11" fillId="0" borderId="0" xfId="0" applyNumberFormat="1" applyFont="1" applyBorder="1" applyAlignment="1" applyProtection="1" quotePrefix="1">
      <alignment horizontal="center"/>
      <protection/>
    </xf>
    <xf numFmtId="3" fontId="11" fillId="0" borderId="20" xfId="0" applyNumberFormat="1" applyFont="1" applyBorder="1" applyAlignment="1" applyProtection="1" quotePrefix="1">
      <alignment horizontal="center"/>
      <protection/>
    </xf>
    <xf numFmtId="3" fontId="11" fillId="0" borderId="17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" fontId="11" fillId="0" borderId="17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 quotePrefix="1">
      <alignment horizontal="center" wrapText="1"/>
      <protection/>
    </xf>
    <xf numFmtId="3" fontId="0" fillId="0" borderId="0" xfId="0" applyNumberFormat="1" applyFont="1" applyBorder="1" applyAlignment="1" applyProtection="1">
      <alignment horizontal="center" wrapText="1"/>
      <protection/>
    </xf>
    <xf numFmtId="0" fontId="11" fillId="0" borderId="0" xfId="0" applyNumberFormat="1" applyFont="1" applyBorder="1" applyAlignment="1" applyProtection="1" quotePrefix="1">
      <alignment horizontal="center" wrapText="1"/>
      <protection/>
    </xf>
    <xf numFmtId="43" fontId="0" fillId="0" borderId="0" xfId="42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4" fontId="14" fillId="33" borderId="40" xfId="0" applyNumberFormat="1" applyFont="1" applyFill="1" applyBorder="1" applyAlignment="1" applyProtection="1">
      <alignment/>
      <protection/>
    </xf>
    <xf numFmtId="4" fontId="0" fillId="33" borderId="21" xfId="0" applyNumberFormat="1" applyFill="1" applyBorder="1" applyAlignment="1" applyProtection="1">
      <alignment/>
      <protection/>
    </xf>
    <xf numFmtId="4" fontId="14" fillId="33" borderId="21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7" fillId="0" borderId="0" xfId="57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57" xfId="0" applyBorder="1" applyAlignment="1" applyProtection="1">
      <alignment horizontal="centerContinuous" vertical="center" wrapText="1"/>
      <protection/>
    </xf>
    <xf numFmtId="0" fontId="0" fillId="0" borderId="58" xfId="0" applyBorder="1" applyAlignment="1" applyProtection="1">
      <alignment horizontal="centerContinuous" vertical="center" wrapText="1"/>
      <protection/>
    </xf>
    <xf numFmtId="0" fontId="0" fillId="0" borderId="59" xfId="0" applyBorder="1" applyAlignment="1" applyProtection="1">
      <alignment horizontal="centerContinuous" vertical="center" wrapText="1"/>
      <protection/>
    </xf>
    <xf numFmtId="0" fontId="0" fillId="0" borderId="60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3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0" borderId="61" xfId="0" applyBorder="1" applyAlignment="1" applyProtection="1">
      <alignment/>
      <protection/>
    </xf>
    <xf numFmtId="0" fontId="0" fillId="0" borderId="61" xfId="0" applyBorder="1" applyAlignment="1" applyProtection="1">
      <alignment horizontal="left"/>
      <protection/>
    </xf>
    <xf numFmtId="168" fontId="0" fillId="0" borderId="17" xfId="44" applyNumberFormat="1" applyFont="1" applyBorder="1" applyAlignment="1" applyProtection="1" quotePrefix="1">
      <alignment horizontal="left"/>
      <protection/>
    </xf>
    <xf numFmtId="4" fontId="0" fillId="0" borderId="16" xfId="0" applyNumberFormat="1" applyBorder="1" applyAlignment="1" applyProtection="1">
      <alignment horizontal="right" wrapText="1"/>
      <protection/>
    </xf>
    <xf numFmtId="4" fontId="0" fillId="0" borderId="0" xfId="0" applyNumberFormat="1" applyBorder="1" applyAlignment="1" applyProtection="1">
      <alignment horizontal="right" wrapText="1"/>
      <protection/>
    </xf>
    <xf numFmtId="4" fontId="0" fillId="33" borderId="16" xfId="0" applyNumberFormat="1" applyFill="1" applyBorder="1" applyAlignment="1" applyProtection="1">
      <alignment horizontal="right" wrapText="1"/>
      <protection/>
    </xf>
    <xf numFmtId="4" fontId="0" fillId="33" borderId="0" xfId="0" applyNumberFormat="1" applyFill="1" applyBorder="1" applyAlignment="1" applyProtection="1">
      <alignment horizontal="right" wrapText="1"/>
      <protection/>
    </xf>
    <xf numFmtId="4" fontId="0" fillId="0" borderId="16" xfId="0" applyNumberFormat="1" applyFill="1" applyBorder="1" applyAlignment="1" applyProtection="1">
      <alignment horizontal="right" wrapText="1"/>
      <protection/>
    </xf>
    <xf numFmtId="4" fontId="0" fillId="0" borderId="17" xfId="0" applyNumberFormat="1" applyFill="1" applyBorder="1" applyAlignment="1" applyProtection="1">
      <alignment horizontal="right" wrapText="1"/>
      <protection/>
    </xf>
    <xf numFmtId="4" fontId="0" fillId="0" borderId="18" xfId="0" applyNumberFormat="1" applyFill="1" applyBorder="1" applyAlignment="1" applyProtection="1">
      <alignment horizontal="right" wrapText="1"/>
      <protection/>
    </xf>
    <xf numFmtId="0" fontId="0" fillId="0" borderId="62" xfId="0" applyBorder="1" applyAlignment="1" applyProtection="1">
      <alignment/>
      <protection/>
    </xf>
    <xf numFmtId="0" fontId="0" fillId="0" borderId="62" xfId="0" applyBorder="1" applyAlignment="1" applyProtection="1">
      <alignment horizontal="left"/>
      <protection/>
    </xf>
    <xf numFmtId="0" fontId="11" fillId="0" borderId="62" xfId="0" applyFont="1" applyBorder="1" applyAlignment="1" applyProtection="1">
      <alignment/>
      <protection/>
    </xf>
    <xf numFmtId="168" fontId="0" fillId="0" borderId="17" xfId="44" applyNumberFormat="1" applyFont="1" applyBorder="1" applyAlignment="1" applyProtection="1">
      <alignment horizontal="left"/>
      <protection/>
    </xf>
    <xf numFmtId="4" fontId="0" fillId="33" borderId="17" xfId="0" applyNumberFormat="1" applyFill="1" applyBorder="1" applyAlignment="1" applyProtection="1">
      <alignment horizontal="right" wrapText="1"/>
      <protection/>
    </xf>
    <xf numFmtId="4" fontId="0" fillId="33" borderId="18" xfId="0" applyNumberFormat="1" applyFill="1" applyBorder="1" applyAlignment="1" applyProtection="1">
      <alignment horizontal="right" wrapText="1"/>
      <protection/>
    </xf>
    <xf numFmtId="4" fontId="0" fillId="0" borderId="0" xfId="0" applyNumberFormat="1" applyFill="1" applyBorder="1" applyAlignment="1" applyProtection="1">
      <alignment horizontal="right" wrapText="1"/>
      <protection/>
    </xf>
    <xf numFmtId="0" fontId="0" fillId="0" borderId="63" xfId="0" applyBorder="1" applyAlignment="1" applyProtection="1">
      <alignment horizontal="left"/>
      <protection/>
    </xf>
    <xf numFmtId="168" fontId="0" fillId="0" borderId="48" xfId="44" applyNumberFormat="1" applyFont="1" applyBorder="1" applyAlignment="1" applyProtection="1">
      <alignment horizontal="left"/>
      <protection/>
    </xf>
    <xf numFmtId="4" fontId="0" fillId="0" borderId="44" xfId="0" applyNumberFormat="1" applyBorder="1" applyAlignment="1" applyProtection="1">
      <alignment horizontal="right" wrapText="1"/>
      <protection/>
    </xf>
    <xf numFmtId="4" fontId="0" fillId="0" borderId="47" xfId="0" applyNumberFormat="1" applyBorder="1" applyAlignment="1" applyProtection="1">
      <alignment horizontal="right" wrapText="1"/>
      <protection/>
    </xf>
    <xf numFmtId="4" fontId="0" fillId="0" borderId="48" xfId="0" applyNumberFormat="1" applyBorder="1" applyAlignment="1" applyProtection="1">
      <alignment horizontal="right" wrapText="1"/>
      <protection/>
    </xf>
    <xf numFmtId="4" fontId="0" fillId="0" borderId="64" xfId="0" applyNumberFormat="1" applyBorder="1" applyAlignment="1" applyProtection="1">
      <alignment horizontal="right" wrapText="1"/>
      <protection/>
    </xf>
    <xf numFmtId="4" fontId="0" fillId="0" borderId="17" xfId="0" applyNumberFormat="1" applyBorder="1" applyAlignment="1" applyProtection="1">
      <alignment horizontal="right" wrapText="1"/>
      <protection/>
    </xf>
    <xf numFmtId="4" fontId="0" fillId="0" borderId="18" xfId="0" applyNumberFormat="1" applyBorder="1" applyAlignment="1" applyProtection="1">
      <alignment horizontal="right" wrapText="1"/>
      <protection/>
    </xf>
    <xf numFmtId="4" fontId="0" fillId="0" borderId="16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17" xfId="0" applyNumberFormat="1" applyFont="1" applyFill="1" applyBorder="1" applyAlignment="1" applyProtection="1">
      <alignment horizontal="right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/>
    </xf>
    <xf numFmtId="0" fontId="11" fillId="0" borderId="65" xfId="0" applyFont="1" applyBorder="1" applyAlignment="1" applyProtection="1">
      <alignment/>
      <protection/>
    </xf>
    <xf numFmtId="0" fontId="0" fillId="0" borderId="66" xfId="0" applyBorder="1" applyAlignment="1" applyProtection="1">
      <alignment horizontal="left"/>
      <protection/>
    </xf>
    <xf numFmtId="168" fontId="0" fillId="0" borderId="67" xfId="44" applyNumberFormat="1" applyFont="1" applyBorder="1" applyAlignment="1" applyProtection="1" quotePrefix="1">
      <alignment horizontal="left"/>
      <protection/>
    </xf>
    <xf numFmtId="4" fontId="0" fillId="0" borderId="68" xfId="0" applyNumberFormat="1" applyFont="1" applyFill="1" applyBorder="1" applyAlignment="1" applyProtection="1">
      <alignment horizontal="right" wrapText="1"/>
      <protection/>
    </xf>
    <xf numFmtId="4" fontId="0" fillId="0" borderId="69" xfId="0" applyNumberFormat="1" applyFont="1" applyFill="1" applyBorder="1" applyAlignment="1" applyProtection="1">
      <alignment horizontal="right" wrapText="1"/>
      <protection/>
    </xf>
    <xf numFmtId="4" fontId="0" fillId="0" borderId="67" xfId="0" applyNumberFormat="1" applyFont="1" applyFill="1" applyBorder="1" applyAlignment="1" applyProtection="1">
      <alignment horizontal="right" wrapText="1"/>
      <protection/>
    </xf>
    <xf numFmtId="4" fontId="0" fillId="0" borderId="70" xfId="0" applyNumberFormat="1" applyFont="1" applyFill="1" applyBorder="1" applyAlignment="1" applyProtection="1">
      <alignment horizontal="right" wrapText="1"/>
      <protection/>
    </xf>
    <xf numFmtId="4" fontId="0" fillId="33" borderId="16" xfId="0" applyNumberFormat="1" applyFont="1" applyFill="1" applyBorder="1" applyAlignment="1" applyProtection="1">
      <alignment horizontal="right" wrapText="1"/>
      <protection/>
    </xf>
    <xf numFmtId="4" fontId="0" fillId="33" borderId="0" xfId="0" applyNumberFormat="1" applyFont="1" applyFill="1" applyBorder="1" applyAlignment="1" applyProtection="1">
      <alignment horizontal="right" wrapText="1"/>
      <protection/>
    </xf>
    <xf numFmtId="4" fontId="0" fillId="33" borderId="17" xfId="0" applyNumberFormat="1" applyFont="1" applyFill="1" applyBorder="1" applyAlignment="1" applyProtection="1">
      <alignment horizontal="right" wrapText="1"/>
      <protection/>
    </xf>
    <xf numFmtId="4" fontId="0" fillId="33" borderId="18" xfId="0" applyNumberFormat="1" applyFont="1" applyFill="1" applyBorder="1" applyAlignment="1" applyProtection="1">
      <alignment horizontal="right" wrapText="1"/>
      <protection/>
    </xf>
    <xf numFmtId="4" fontId="0" fillId="33" borderId="44" xfId="0" applyNumberFormat="1" applyFont="1" applyFill="1" applyBorder="1" applyAlignment="1" applyProtection="1">
      <alignment horizontal="right" wrapText="1"/>
      <protection/>
    </xf>
    <xf numFmtId="4" fontId="0" fillId="0" borderId="47" xfId="0" applyNumberFormat="1" applyFont="1" applyFill="1" applyBorder="1" applyAlignment="1" applyProtection="1">
      <alignment horizontal="right" wrapText="1"/>
      <protection/>
    </xf>
    <xf numFmtId="4" fontId="0" fillId="33" borderId="47" xfId="0" applyNumberFormat="1" applyFont="1" applyFill="1" applyBorder="1" applyAlignment="1" applyProtection="1">
      <alignment horizontal="right" wrapText="1"/>
      <protection/>
    </xf>
    <xf numFmtId="4" fontId="0" fillId="0" borderId="48" xfId="0" applyNumberFormat="1" applyFont="1" applyFill="1" applyBorder="1" applyAlignment="1" applyProtection="1">
      <alignment horizontal="right" wrapText="1"/>
      <protection/>
    </xf>
    <xf numFmtId="4" fontId="0" fillId="0" borderId="64" xfId="0" applyNumberFormat="1" applyFont="1" applyFill="1" applyBorder="1" applyAlignment="1" applyProtection="1">
      <alignment horizontal="right" wrapText="1"/>
      <protection/>
    </xf>
    <xf numFmtId="0" fontId="0" fillId="0" borderId="71" xfId="0" applyBorder="1" applyAlignment="1" applyProtection="1">
      <alignment/>
      <protection/>
    </xf>
    <xf numFmtId="0" fontId="0" fillId="0" borderId="71" xfId="0" applyBorder="1" applyAlignment="1" applyProtection="1">
      <alignment horizontal="left"/>
      <protection/>
    </xf>
    <xf numFmtId="4" fontId="0" fillId="33" borderId="46" xfId="0" applyNumberFormat="1" applyFill="1" applyBorder="1" applyAlignment="1" applyProtection="1">
      <alignment horizontal="right" wrapText="1"/>
      <protection/>
    </xf>
    <xf numFmtId="4" fontId="0" fillId="0" borderId="45" xfId="0" applyNumberFormat="1" applyBorder="1" applyAlignment="1" applyProtection="1">
      <alignment horizontal="right" wrapText="1"/>
      <protection/>
    </xf>
    <xf numFmtId="4" fontId="0" fillId="33" borderId="46" xfId="0" applyNumberFormat="1" applyFill="1" applyBorder="1" applyAlignment="1" applyProtection="1">
      <alignment/>
      <protection/>
    </xf>
    <xf numFmtId="4" fontId="0" fillId="33" borderId="45" xfId="0" applyNumberFormat="1" applyFill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33" borderId="45" xfId="0" applyNumberFormat="1" applyFill="1" applyBorder="1" applyAlignment="1" applyProtection="1">
      <alignment horizontal="right" wrapText="1"/>
      <protection/>
    </xf>
    <xf numFmtId="4" fontId="0" fillId="0" borderId="73" xfId="0" applyNumberFormat="1" applyBorder="1" applyAlignment="1" applyProtection="1">
      <alignment/>
      <protection/>
    </xf>
    <xf numFmtId="0" fontId="11" fillId="0" borderId="74" xfId="0" applyFont="1" applyBorder="1" applyAlignment="1" applyProtection="1">
      <alignment/>
      <protection/>
    </xf>
    <xf numFmtId="168" fontId="0" fillId="0" borderId="13" xfId="44" applyNumberFormat="1" applyFont="1" applyBorder="1" applyAlignment="1" applyProtection="1">
      <alignment/>
      <protection/>
    </xf>
    <xf numFmtId="4" fontId="0" fillId="0" borderId="12" xfId="42" applyNumberFormat="1" applyBorder="1" applyAlignment="1" applyProtection="1">
      <alignment horizontal="right" wrapText="1"/>
      <protection/>
    </xf>
    <xf numFmtId="4" fontId="0" fillId="0" borderId="11" xfId="42" applyNumberFormat="1" applyBorder="1" applyAlignment="1" applyProtection="1">
      <alignment horizontal="right" wrapText="1"/>
      <protection/>
    </xf>
    <xf numFmtId="4" fontId="0" fillId="0" borderId="13" xfId="42" applyNumberFormat="1" applyBorder="1" applyAlignment="1" applyProtection="1">
      <alignment horizontal="right" wrapText="1"/>
      <protection/>
    </xf>
    <xf numFmtId="4" fontId="0" fillId="0" borderId="14" xfId="42" applyNumberFormat="1" applyBorder="1" applyAlignment="1" applyProtection="1">
      <alignment horizontal="right" wrapText="1"/>
      <protection/>
    </xf>
    <xf numFmtId="0" fontId="0" fillId="0" borderId="75" xfId="0" applyBorder="1" applyAlignment="1" applyProtection="1">
      <alignment/>
      <protection/>
    </xf>
    <xf numFmtId="168" fontId="0" fillId="0" borderId="17" xfId="44" applyNumberFormat="1" applyFont="1" applyBorder="1" applyAlignment="1" applyProtection="1">
      <alignment/>
      <protection/>
    </xf>
    <xf numFmtId="4" fontId="0" fillId="0" borderId="16" xfId="42" applyNumberFormat="1" applyBorder="1" applyAlignment="1" applyProtection="1">
      <alignment horizontal="right" wrapText="1"/>
      <protection/>
    </xf>
    <xf numFmtId="4" fontId="0" fillId="0" borderId="0" xfId="42" applyNumberFormat="1" applyBorder="1" applyAlignment="1" applyProtection="1">
      <alignment horizontal="right" wrapText="1"/>
      <protection/>
    </xf>
    <xf numFmtId="4" fontId="0" fillId="0" borderId="17" xfId="42" applyNumberFormat="1" applyBorder="1" applyAlignment="1" applyProtection="1">
      <alignment horizontal="right" wrapText="1"/>
      <protection/>
    </xf>
    <xf numFmtId="4" fontId="0" fillId="0" borderId="18" xfId="42" applyNumberFormat="1" applyBorder="1" applyAlignment="1" applyProtection="1">
      <alignment horizontal="right" wrapText="1"/>
      <protection/>
    </xf>
    <xf numFmtId="0" fontId="0" fillId="0" borderId="76" xfId="0" applyBorder="1" applyAlignment="1" applyProtection="1">
      <alignment horizontal="right"/>
      <protection/>
    </xf>
    <xf numFmtId="0" fontId="0" fillId="0" borderId="5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4" fontId="0" fillId="0" borderId="51" xfId="42" applyNumberFormat="1" applyBorder="1" applyAlignment="1" applyProtection="1">
      <alignment horizontal="right" wrapText="1"/>
      <protection/>
    </xf>
    <xf numFmtId="4" fontId="0" fillId="0" borderId="50" xfId="42" applyNumberFormat="1" applyBorder="1" applyAlignment="1" applyProtection="1">
      <alignment horizontal="right" wrapText="1"/>
      <protection/>
    </xf>
    <xf numFmtId="4" fontId="0" fillId="0" borderId="52" xfId="42" applyNumberFormat="1" applyBorder="1" applyAlignment="1" applyProtection="1">
      <alignment horizontal="right" wrapText="1"/>
      <protection/>
    </xf>
    <xf numFmtId="4" fontId="0" fillId="0" borderId="53" xfId="42" applyNumberForma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42" applyNumberFormat="1" applyBorder="1" applyAlignment="1" applyProtection="1">
      <alignment horizontal="right" wrapText="1"/>
      <protection/>
    </xf>
    <xf numFmtId="4" fontId="19" fillId="0" borderId="16" xfId="0" applyNumberFormat="1" applyFont="1" applyBorder="1" applyAlignment="1" applyProtection="1" quotePrefix="1">
      <alignment horizontal="right" wrapText="1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 quotePrefix="1">
      <alignment horizontal="center"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0" borderId="57" xfId="0" applyNumberFormat="1" applyFont="1" applyBorder="1" applyAlignment="1" applyProtection="1">
      <alignment horizontal="left"/>
      <protection/>
    </xf>
    <xf numFmtId="3" fontId="0" fillId="0" borderId="59" xfId="0" applyNumberFormat="1" applyFont="1" applyBorder="1" applyAlignment="1" applyProtection="1">
      <alignment horizontal="left"/>
      <protection/>
    </xf>
    <xf numFmtId="3" fontId="0" fillId="0" borderId="59" xfId="0" applyNumberFormat="1" applyFont="1" applyBorder="1" applyAlignment="1" applyProtection="1">
      <alignment/>
      <protection/>
    </xf>
    <xf numFmtId="3" fontId="0" fillId="0" borderId="57" xfId="0" applyNumberFormat="1" applyFont="1" applyBorder="1" applyAlignment="1" applyProtection="1">
      <alignment/>
      <protection/>
    </xf>
    <xf numFmtId="3" fontId="0" fillId="0" borderId="58" xfId="0" applyNumberFormat="1" applyFon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3" fontId="0" fillId="0" borderId="60" xfId="0" applyNumberFormat="1" applyFont="1" applyBorder="1" applyAlignment="1" applyProtection="1">
      <alignment/>
      <protection/>
    </xf>
    <xf numFmtId="3" fontId="0" fillId="0" borderId="54" xfId="0" applyNumberFormat="1" applyFont="1" applyBorder="1" applyAlignment="1" applyProtection="1">
      <alignment horizontal="left"/>
      <protection/>
    </xf>
    <xf numFmtId="3" fontId="0" fillId="0" borderId="55" xfId="0" applyNumberFormat="1" applyFont="1" applyBorder="1" applyAlignment="1" applyProtection="1">
      <alignment horizontal="center"/>
      <protection/>
    </xf>
    <xf numFmtId="3" fontId="0" fillId="0" borderId="55" xfId="0" applyNumberFormat="1" applyFont="1" applyBorder="1" applyAlignment="1" applyProtection="1">
      <alignment horizontal="left"/>
      <protection/>
    </xf>
    <xf numFmtId="3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29" xfId="0" applyNumberFormat="1" applyFont="1" applyBorder="1" applyAlignment="1" applyProtection="1">
      <alignment horizontal="left"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3" fontId="0" fillId="0" borderId="16" xfId="0" applyNumberFormat="1" applyFont="1" applyBorder="1" applyAlignment="1" applyProtection="1" quotePrefix="1">
      <alignment horizontal="right" wrapText="1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0" fontId="0" fillId="0" borderId="0" xfId="0" applyAlignment="1" applyProtection="1">
      <alignment wrapText="1"/>
      <protection/>
    </xf>
    <xf numFmtId="3" fontId="0" fillId="0" borderId="35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right"/>
      <protection/>
    </xf>
    <xf numFmtId="4" fontId="0" fillId="0" borderId="37" xfId="0" applyNumberFormat="1" applyFon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43" xfId="0" applyNumberFormat="1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right"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3" fontId="0" fillId="0" borderId="49" xfId="0" applyNumberFormat="1" applyFont="1" applyBorder="1" applyAlignment="1" applyProtection="1">
      <alignment horizontal="right"/>
      <protection/>
    </xf>
    <xf numFmtId="3" fontId="0" fillId="0" borderId="50" xfId="0" applyNumberFormat="1" applyFont="1" applyBorder="1" applyAlignment="1" applyProtection="1">
      <alignment horizontal="right"/>
      <protection/>
    </xf>
    <xf numFmtId="4" fontId="0" fillId="0" borderId="51" xfId="0" applyNumberFormat="1" applyFont="1" applyBorder="1" applyAlignment="1" applyProtection="1">
      <alignment/>
      <protection/>
    </xf>
    <xf numFmtId="4" fontId="0" fillId="0" borderId="50" xfId="0" applyNumberFormat="1" applyFont="1" applyBorder="1" applyAlignment="1" applyProtection="1">
      <alignment/>
      <protection/>
    </xf>
    <xf numFmtId="4" fontId="0" fillId="0" borderId="52" xfId="0" applyNumberFormat="1" applyFont="1" applyBorder="1" applyAlignment="1" applyProtection="1">
      <alignment/>
      <protection/>
    </xf>
    <xf numFmtId="4" fontId="0" fillId="0" borderId="53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 wrapText="1"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0" borderId="37" xfId="0" applyNumberFormat="1" applyFont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 horizontal="right"/>
      <protection/>
    </xf>
    <xf numFmtId="3" fontId="0" fillId="0" borderId="40" xfId="0" applyNumberFormat="1" applyFont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/>
      <protection/>
    </xf>
    <xf numFmtId="4" fontId="0" fillId="33" borderId="38" xfId="0" applyNumberFormat="1" applyFont="1" applyFill="1" applyBorder="1" applyAlignment="1" applyProtection="1">
      <alignment/>
      <protection/>
    </xf>
    <xf numFmtId="4" fontId="0" fillId="0" borderId="39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 horizontal="left"/>
      <protection/>
    </xf>
    <xf numFmtId="4" fontId="0" fillId="33" borderId="19" xfId="0" applyNumberFormat="1" applyFont="1" applyFill="1" applyBorder="1" applyAlignment="1" applyProtection="1">
      <alignment/>
      <protection/>
    </xf>
    <xf numFmtId="4" fontId="0" fillId="33" borderId="20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3" fontId="0" fillId="0" borderId="42" xfId="0" applyNumberFormat="1" applyFont="1" applyBorder="1" applyAlignment="1" applyProtection="1">
      <alignment horizontal="right"/>
      <protection/>
    </xf>
    <xf numFmtId="4" fontId="0" fillId="33" borderId="37" xfId="0" applyNumberFormat="1" applyFont="1" applyFill="1" applyBorder="1" applyAlignment="1" applyProtection="1">
      <alignment/>
      <protection/>
    </xf>
    <xf numFmtId="4" fontId="0" fillId="33" borderId="36" xfId="0" applyNumberFormat="1" applyFon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4" fontId="0" fillId="0" borderId="36" xfId="0" applyNumberFormat="1" applyFont="1" applyFill="1" applyBorder="1" applyAlignment="1" applyProtection="1">
      <alignment/>
      <protection/>
    </xf>
    <xf numFmtId="4" fontId="0" fillId="0" borderId="43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/>
      <protection/>
    </xf>
    <xf numFmtId="4" fontId="0" fillId="0" borderId="64" xfId="0" applyNumberFormat="1" applyFont="1" applyFill="1" applyBorder="1" applyAlignment="1" applyProtection="1">
      <alignment/>
      <protection/>
    </xf>
    <xf numFmtId="3" fontId="0" fillId="0" borderId="46" xfId="0" applyNumberFormat="1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3" fontId="0" fillId="0" borderId="45" xfId="0" applyNumberFormat="1" applyFont="1" applyBorder="1" applyAlignment="1" applyProtection="1">
      <alignment horizontal="right"/>
      <protection/>
    </xf>
    <xf numFmtId="4" fontId="0" fillId="33" borderId="46" xfId="0" applyNumberFormat="1" applyFont="1" applyFill="1" applyBorder="1" applyAlignment="1" applyProtection="1">
      <alignment/>
      <protection/>
    </xf>
    <xf numFmtId="4" fontId="0" fillId="33" borderId="45" xfId="0" applyNumberFormat="1" applyFont="1" applyFill="1" applyBorder="1" applyAlignment="1" applyProtection="1">
      <alignment/>
      <protection/>
    </xf>
    <xf numFmtId="4" fontId="0" fillId="0" borderId="46" xfId="0" applyNumberFormat="1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73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ta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zoomScale="75" zoomScaleNormal="75" zoomScalePageLayoutView="0" workbookViewId="0" topLeftCell="A1">
      <selection activeCell="Y5" sqref="Y5"/>
    </sheetView>
  </sheetViews>
  <sheetFormatPr defaultColWidth="9.140625" defaultRowHeight="12.75"/>
  <cols>
    <col min="1" max="1" width="15.8515625" style="2" customWidth="1"/>
    <col min="2" max="2" width="6.57421875" style="2" customWidth="1"/>
    <col min="3" max="3" width="5.57421875" style="2" customWidth="1"/>
    <col min="4" max="25" width="8.7109375" style="2" customWidth="1"/>
    <col min="26" max="26" width="8.8515625" style="2" customWidth="1"/>
    <col min="27" max="28" width="8.7109375" style="2" customWidth="1"/>
    <col min="29" max="29" width="9.57421875" style="2" customWidth="1"/>
    <col min="30" max="30" width="10.140625" style="2" customWidth="1"/>
    <col min="31" max="31" width="9.57421875" style="2" customWidth="1"/>
    <col min="32" max="16384" width="9.140625" style="2" customWidth="1"/>
  </cols>
  <sheetData>
    <row r="1" ht="18">
      <c r="A1" s="1" t="s">
        <v>0</v>
      </c>
    </row>
    <row r="2" ht="12.75">
      <c r="A2" s="3"/>
    </row>
    <row r="3" ht="15.75">
      <c r="A3" s="4" t="s">
        <v>1</v>
      </c>
    </row>
    <row r="4" ht="15.75">
      <c r="A4" s="4" t="s">
        <v>2</v>
      </c>
    </row>
    <row r="5" ht="15.75">
      <c r="A5" s="4" t="s">
        <v>3</v>
      </c>
    </row>
    <row r="6" spans="1:16" ht="15.75">
      <c r="A6" s="4" t="s">
        <v>4</v>
      </c>
      <c r="K6" s="5"/>
      <c r="L6" s="6"/>
      <c r="P6" s="7"/>
    </row>
    <row r="7" spans="1:16" ht="15.75">
      <c r="A7" s="4"/>
      <c r="K7" s="5"/>
      <c r="L7" s="6"/>
      <c r="P7" s="7"/>
    </row>
    <row r="8" spans="4:24" ht="13.5" thickBot="1">
      <c r="D8" s="8" t="s">
        <v>5</v>
      </c>
      <c r="H8" s="8" t="s">
        <v>6</v>
      </c>
      <c r="L8" s="8" t="s">
        <v>6</v>
      </c>
      <c r="T8" s="8" t="s">
        <v>6</v>
      </c>
      <c r="X8" s="8" t="s">
        <v>6</v>
      </c>
    </row>
    <row r="9" spans="1:32" ht="12.75">
      <c r="A9" s="9"/>
      <c r="B9" s="10"/>
      <c r="C9" s="10"/>
      <c r="D9" s="11">
        <v>1</v>
      </c>
      <c r="E9" s="12"/>
      <c r="F9" s="12"/>
      <c r="G9" s="12"/>
      <c r="H9" s="11">
        <v>2</v>
      </c>
      <c r="I9" s="12"/>
      <c r="J9" s="12"/>
      <c r="K9" s="12"/>
      <c r="L9" s="11">
        <v>3</v>
      </c>
      <c r="M9" s="12"/>
      <c r="N9" s="12"/>
      <c r="O9" s="12"/>
      <c r="P9" s="11">
        <v>4</v>
      </c>
      <c r="Q9" s="12"/>
      <c r="R9" s="12"/>
      <c r="S9" s="12"/>
      <c r="T9" s="11">
        <v>5</v>
      </c>
      <c r="U9" s="12"/>
      <c r="V9" s="12"/>
      <c r="W9" s="13"/>
      <c r="X9" s="14">
        <v>6</v>
      </c>
      <c r="Y9" s="15"/>
      <c r="Z9" s="15"/>
      <c r="AA9" s="15"/>
      <c r="AB9" s="15"/>
      <c r="AC9" s="15"/>
      <c r="AD9" s="15"/>
      <c r="AE9" s="15"/>
      <c r="AF9" s="16"/>
    </row>
    <row r="10" spans="1:32" ht="12.75">
      <c r="A10" s="17"/>
      <c r="B10" s="18"/>
      <c r="C10" s="18"/>
      <c r="D10" s="19"/>
      <c r="E10" s="20"/>
      <c r="F10" s="20"/>
      <c r="G10" s="20"/>
      <c r="H10" s="19"/>
      <c r="I10" s="20"/>
      <c r="J10" s="20"/>
      <c r="K10" s="20"/>
      <c r="L10" s="19"/>
      <c r="M10" s="20"/>
      <c r="N10" s="20"/>
      <c r="O10" s="20"/>
      <c r="P10" s="19"/>
      <c r="Q10" s="20"/>
      <c r="R10" s="20"/>
      <c r="S10" s="20"/>
      <c r="T10" s="19"/>
      <c r="U10" s="20"/>
      <c r="V10" s="20"/>
      <c r="W10" s="21"/>
      <c r="X10" s="22"/>
      <c r="Y10" s="23"/>
      <c r="Z10" s="23"/>
      <c r="AA10" s="23"/>
      <c r="AB10" s="23"/>
      <c r="AC10" s="23"/>
      <c r="AD10" s="23"/>
      <c r="AE10" s="23"/>
      <c r="AF10" s="24"/>
    </row>
    <row r="11" spans="1:32" ht="12.75">
      <c r="A11" s="17"/>
      <c r="B11" s="18"/>
      <c r="C11" s="18"/>
      <c r="D11" s="25" t="s">
        <v>7</v>
      </c>
      <c r="E11" s="26"/>
      <c r="F11" s="26"/>
      <c r="G11" s="26"/>
      <c r="H11" s="25" t="s">
        <v>8</v>
      </c>
      <c r="I11" s="26"/>
      <c r="J11" s="26"/>
      <c r="K11" s="26"/>
      <c r="L11" s="25" t="s">
        <v>9</v>
      </c>
      <c r="M11" s="20"/>
      <c r="N11" s="20"/>
      <c r="O11" s="20"/>
      <c r="P11" s="27" t="s">
        <v>10</v>
      </c>
      <c r="Q11" s="20"/>
      <c r="R11" s="20"/>
      <c r="S11" s="20"/>
      <c r="T11" s="27" t="s">
        <v>11</v>
      </c>
      <c r="U11" s="20"/>
      <c r="V11" s="20"/>
      <c r="W11" s="21"/>
      <c r="X11" s="22" t="s">
        <v>12</v>
      </c>
      <c r="Y11" s="23"/>
      <c r="Z11" s="23"/>
      <c r="AA11" s="23"/>
      <c r="AB11" s="23"/>
      <c r="AC11" s="23"/>
      <c r="AD11" s="23"/>
      <c r="AE11" s="23"/>
      <c r="AF11" s="24"/>
    </row>
    <row r="12" spans="1:32" ht="15" customHeight="1">
      <c r="A12" s="17"/>
      <c r="B12" s="18"/>
      <c r="C12" s="18"/>
      <c r="D12" s="25" t="s">
        <v>13</v>
      </c>
      <c r="E12" s="26"/>
      <c r="F12" s="26"/>
      <c r="G12" s="26"/>
      <c r="H12" s="25" t="s">
        <v>14</v>
      </c>
      <c r="I12" s="26"/>
      <c r="J12" s="26"/>
      <c r="K12" s="26"/>
      <c r="L12" s="25" t="s">
        <v>15</v>
      </c>
      <c r="M12" s="20"/>
      <c r="N12" s="20"/>
      <c r="O12" s="20"/>
      <c r="P12" s="27" t="s">
        <v>16</v>
      </c>
      <c r="Q12" s="20"/>
      <c r="R12" s="20"/>
      <c r="S12" s="20"/>
      <c r="T12" s="27" t="s">
        <v>17</v>
      </c>
      <c r="U12" s="20"/>
      <c r="V12" s="20"/>
      <c r="W12" s="21"/>
      <c r="X12" s="22" t="s">
        <v>18</v>
      </c>
      <c r="Y12" s="23"/>
      <c r="Z12" s="23"/>
      <c r="AA12" s="23"/>
      <c r="AB12" s="23"/>
      <c r="AC12" s="23"/>
      <c r="AD12" s="23"/>
      <c r="AE12" s="23"/>
      <c r="AF12" s="24"/>
    </row>
    <row r="13" spans="1:32" ht="12.75">
      <c r="A13" s="17"/>
      <c r="B13" s="18"/>
      <c r="C13" s="18"/>
      <c r="D13" s="28" t="str">
        <f>"1 December 2001 inclusive"</f>
        <v>1 December 2001 inclusive</v>
      </c>
      <c r="E13" s="29"/>
      <c r="F13" s="29"/>
      <c r="G13" s="29"/>
      <c r="H13" s="30" t="s">
        <v>19</v>
      </c>
      <c r="I13" s="29"/>
      <c r="J13" s="29"/>
      <c r="K13" s="29"/>
      <c r="L13" s="30" t="s">
        <v>20</v>
      </c>
      <c r="M13" s="31"/>
      <c r="N13" s="31"/>
      <c r="O13" s="31"/>
      <c r="P13" s="32" t="s">
        <v>21</v>
      </c>
      <c r="Q13" s="31"/>
      <c r="R13" s="31"/>
      <c r="S13" s="31"/>
      <c r="T13" s="32"/>
      <c r="U13" s="31"/>
      <c r="V13" s="31"/>
      <c r="W13" s="33"/>
      <c r="X13" s="34" t="s">
        <v>22</v>
      </c>
      <c r="Y13" s="35"/>
      <c r="Z13" s="35"/>
      <c r="AA13" s="35"/>
      <c r="AB13" s="35"/>
      <c r="AC13" s="35"/>
      <c r="AD13" s="35"/>
      <c r="AE13" s="35"/>
      <c r="AF13" s="36"/>
    </row>
    <row r="14" spans="1:32" s="41" customFormat="1" ht="12.75" customHeight="1">
      <c r="A14" s="37"/>
      <c r="B14" s="38"/>
      <c r="C14" s="38"/>
      <c r="D14" s="39" t="s">
        <v>23</v>
      </c>
      <c r="E14" s="40"/>
      <c r="F14" s="40"/>
      <c r="H14" s="39" t="s">
        <v>23</v>
      </c>
      <c r="I14" s="42"/>
      <c r="J14" s="42"/>
      <c r="K14" s="43"/>
      <c r="L14" s="39" t="s">
        <v>23</v>
      </c>
      <c r="M14" s="42"/>
      <c r="N14" s="42"/>
      <c r="O14" s="43"/>
      <c r="P14" s="39" t="s">
        <v>23</v>
      </c>
      <c r="Q14" s="42"/>
      <c r="R14" s="42"/>
      <c r="S14" s="43"/>
      <c r="T14" s="39" t="s">
        <v>23</v>
      </c>
      <c r="U14" s="42"/>
      <c r="V14" s="40"/>
      <c r="X14" s="44" t="s">
        <v>24</v>
      </c>
      <c r="Y14" s="45"/>
      <c r="Z14" s="45"/>
      <c r="AA14" s="45"/>
      <c r="AB14" s="45"/>
      <c r="AC14" s="45"/>
      <c r="AD14" s="45"/>
      <c r="AE14" s="45"/>
      <c r="AF14" s="46"/>
    </row>
    <row r="15" spans="1:32" s="41" customFormat="1" ht="12.75" customHeight="1">
      <c r="A15" s="37"/>
      <c r="B15" s="38"/>
      <c r="C15" s="38"/>
      <c r="D15" s="47" t="s">
        <v>25</v>
      </c>
      <c r="E15" s="48"/>
      <c r="G15" s="49"/>
      <c r="H15" s="47" t="s">
        <v>25</v>
      </c>
      <c r="I15" s="48"/>
      <c r="J15" s="50"/>
      <c r="K15" s="49"/>
      <c r="L15" s="47" t="s">
        <v>25</v>
      </c>
      <c r="M15" s="48"/>
      <c r="N15" s="50"/>
      <c r="O15" s="49"/>
      <c r="P15" s="47" t="s">
        <v>25</v>
      </c>
      <c r="Q15" s="48"/>
      <c r="R15" s="50"/>
      <c r="S15" s="49"/>
      <c r="T15" s="47" t="s">
        <v>25</v>
      </c>
      <c r="U15" s="48"/>
      <c r="V15" s="50"/>
      <c r="W15" s="49"/>
      <c r="X15" s="51" t="s">
        <v>26</v>
      </c>
      <c r="Y15" s="52"/>
      <c r="Z15" s="53"/>
      <c r="AA15" s="51" t="s">
        <v>27</v>
      </c>
      <c r="AB15" s="52"/>
      <c r="AC15" s="52"/>
      <c r="AD15" s="51" t="s">
        <v>28</v>
      </c>
      <c r="AE15" s="52"/>
      <c r="AF15" s="54"/>
    </row>
    <row r="16" spans="1:32" s="41" customFormat="1" ht="28.5" customHeight="1">
      <c r="A16" s="37"/>
      <c r="B16" s="38"/>
      <c r="C16" s="38"/>
      <c r="D16" s="55" t="s">
        <v>29</v>
      </c>
      <c r="E16" s="56" t="s">
        <v>30</v>
      </c>
      <c r="F16" s="56" t="s">
        <v>31</v>
      </c>
      <c r="G16" s="49" t="s">
        <v>32</v>
      </c>
      <c r="H16" s="55" t="s">
        <v>29</v>
      </c>
      <c r="I16" s="56" t="s">
        <v>30</v>
      </c>
      <c r="J16" s="56" t="s">
        <v>31</v>
      </c>
      <c r="K16" s="49" t="s">
        <v>32</v>
      </c>
      <c r="L16" s="55" t="s">
        <v>29</v>
      </c>
      <c r="M16" s="56" t="s">
        <v>30</v>
      </c>
      <c r="N16" s="56" t="s">
        <v>31</v>
      </c>
      <c r="O16" s="49" t="s">
        <v>32</v>
      </c>
      <c r="P16" s="55" t="s">
        <v>29</v>
      </c>
      <c r="Q16" s="56" t="s">
        <v>30</v>
      </c>
      <c r="R16" s="56" t="s">
        <v>31</v>
      </c>
      <c r="S16" s="49" t="s">
        <v>32</v>
      </c>
      <c r="T16" s="55" t="s">
        <v>29</v>
      </c>
      <c r="U16" s="56" t="s">
        <v>30</v>
      </c>
      <c r="V16" s="56" t="s">
        <v>31</v>
      </c>
      <c r="W16" s="49" t="s">
        <v>32</v>
      </c>
      <c r="X16" s="57" t="s">
        <v>33</v>
      </c>
      <c r="Y16" s="58" t="s">
        <v>34</v>
      </c>
      <c r="Z16" s="59" t="s">
        <v>35</v>
      </c>
      <c r="AA16" s="60" t="s">
        <v>33</v>
      </c>
      <c r="AB16" s="60" t="s">
        <v>34</v>
      </c>
      <c r="AC16" s="60" t="s">
        <v>36</v>
      </c>
      <c r="AD16" s="57" t="s">
        <v>33</v>
      </c>
      <c r="AE16" s="58" t="s">
        <v>34</v>
      </c>
      <c r="AF16" s="61" t="s">
        <v>36</v>
      </c>
    </row>
    <row r="17" spans="1:32" ht="12.75">
      <c r="A17" s="62" t="s">
        <v>37</v>
      </c>
      <c r="B17" s="63" t="s">
        <v>38</v>
      </c>
      <c r="C17" s="64" t="s">
        <v>39</v>
      </c>
      <c r="D17" s="65" t="s">
        <v>40</v>
      </c>
      <c r="E17" s="66" t="s">
        <v>41</v>
      </c>
      <c r="F17" s="66" t="s">
        <v>42</v>
      </c>
      <c r="G17" s="66" t="s">
        <v>43</v>
      </c>
      <c r="H17" s="65" t="s">
        <v>40</v>
      </c>
      <c r="I17" s="66" t="s">
        <v>41</v>
      </c>
      <c r="J17" s="66" t="s">
        <v>42</v>
      </c>
      <c r="K17" s="66" t="s">
        <v>43</v>
      </c>
      <c r="L17" s="65" t="s">
        <v>40</v>
      </c>
      <c r="M17" s="66" t="s">
        <v>41</v>
      </c>
      <c r="N17" s="66" t="s">
        <v>42</v>
      </c>
      <c r="O17" s="66" t="s">
        <v>43</v>
      </c>
      <c r="P17" s="65" t="s">
        <v>40</v>
      </c>
      <c r="Q17" s="66" t="s">
        <v>41</v>
      </c>
      <c r="R17" s="66" t="s">
        <v>42</v>
      </c>
      <c r="S17" s="66" t="s">
        <v>43</v>
      </c>
      <c r="T17" s="65" t="s">
        <v>40</v>
      </c>
      <c r="U17" s="66" t="s">
        <v>41</v>
      </c>
      <c r="V17" s="66" t="s">
        <v>42</v>
      </c>
      <c r="W17" s="67" t="s">
        <v>43</v>
      </c>
      <c r="X17" s="68" t="s">
        <v>44</v>
      </c>
      <c r="Y17" s="69" t="s">
        <v>45</v>
      </c>
      <c r="Z17" s="70" t="s">
        <v>46</v>
      </c>
      <c r="AA17" s="69" t="s">
        <v>44</v>
      </c>
      <c r="AB17" s="69" t="s">
        <v>45</v>
      </c>
      <c r="AC17" s="69" t="s">
        <v>46</v>
      </c>
      <c r="AD17" s="68" t="s">
        <v>44</v>
      </c>
      <c r="AE17" s="69" t="s">
        <v>45</v>
      </c>
      <c r="AF17" s="71" t="s">
        <v>46</v>
      </c>
    </row>
    <row r="18" spans="1:32" ht="12.75">
      <c r="A18" s="17" t="s">
        <v>47</v>
      </c>
      <c r="B18" s="18"/>
      <c r="C18" s="72" t="s">
        <v>48</v>
      </c>
      <c r="D18" s="73">
        <v>0</v>
      </c>
      <c r="E18" s="74">
        <v>0</v>
      </c>
      <c r="F18" s="74">
        <v>0</v>
      </c>
      <c r="G18" s="75">
        <v>0</v>
      </c>
      <c r="H18" s="73">
        <v>0</v>
      </c>
      <c r="I18" s="75">
        <v>0</v>
      </c>
      <c r="J18" s="75">
        <v>0</v>
      </c>
      <c r="K18" s="75">
        <v>0</v>
      </c>
      <c r="L18" s="73">
        <v>0</v>
      </c>
      <c r="M18" s="75">
        <v>0</v>
      </c>
      <c r="N18" s="75">
        <v>0</v>
      </c>
      <c r="O18" s="75">
        <v>0</v>
      </c>
      <c r="P18" s="73">
        <v>0</v>
      </c>
      <c r="Q18" s="74">
        <v>0</v>
      </c>
      <c r="R18" s="74">
        <v>0</v>
      </c>
      <c r="S18" s="75">
        <v>0</v>
      </c>
      <c r="T18" s="73">
        <v>0</v>
      </c>
      <c r="U18" s="75">
        <v>0</v>
      </c>
      <c r="V18" s="75">
        <v>0</v>
      </c>
      <c r="W18" s="76">
        <v>0</v>
      </c>
      <c r="X18" s="73">
        <v>0</v>
      </c>
      <c r="Y18" s="75">
        <v>0</v>
      </c>
      <c r="Z18" s="75">
        <v>0</v>
      </c>
      <c r="AA18" s="77">
        <v>0</v>
      </c>
      <c r="AB18" s="75">
        <v>0</v>
      </c>
      <c r="AC18" s="75">
        <v>0</v>
      </c>
      <c r="AD18" s="73">
        <v>0</v>
      </c>
      <c r="AE18" s="75">
        <v>0</v>
      </c>
      <c r="AF18" s="78">
        <v>0</v>
      </c>
    </row>
    <row r="19" spans="1:32" ht="12.75">
      <c r="A19" s="79" t="s">
        <v>49</v>
      </c>
      <c r="B19" s="18"/>
      <c r="C19" s="80" t="s">
        <v>50</v>
      </c>
      <c r="D19" s="73">
        <v>0</v>
      </c>
      <c r="E19" s="75">
        <v>0</v>
      </c>
      <c r="F19" s="75">
        <v>0</v>
      </c>
      <c r="G19" s="75">
        <v>0</v>
      </c>
      <c r="H19" s="73">
        <v>0</v>
      </c>
      <c r="I19" s="75">
        <v>0</v>
      </c>
      <c r="J19" s="75">
        <v>0</v>
      </c>
      <c r="K19" s="75">
        <v>0</v>
      </c>
      <c r="L19" s="73">
        <v>0</v>
      </c>
      <c r="M19" s="75">
        <v>0</v>
      </c>
      <c r="N19" s="75">
        <v>0</v>
      </c>
      <c r="O19" s="75">
        <v>0</v>
      </c>
      <c r="P19" s="73">
        <v>0</v>
      </c>
      <c r="Q19" s="75">
        <v>0</v>
      </c>
      <c r="R19" s="75">
        <v>0</v>
      </c>
      <c r="S19" s="75">
        <v>0</v>
      </c>
      <c r="T19" s="73">
        <v>0</v>
      </c>
      <c r="U19" s="75">
        <v>0</v>
      </c>
      <c r="V19" s="75">
        <v>0</v>
      </c>
      <c r="W19" s="76">
        <v>0</v>
      </c>
      <c r="X19" s="73">
        <v>0</v>
      </c>
      <c r="Y19" s="75">
        <v>0</v>
      </c>
      <c r="Z19" s="75">
        <v>0</v>
      </c>
      <c r="AA19" s="73">
        <v>0</v>
      </c>
      <c r="AB19" s="75">
        <v>0</v>
      </c>
      <c r="AC19" s="75">
        <v>0</v>
      </c>
      <c r="AD19" s="73">
        <v>0</v>
      </c>
      <c r="AE19" s="75">
        <v>0</v>
      </c>
      <c r="AF19" s="78">
        <v>0</v>
      </c>
    </row>
    <row r="20" spans="1:32" ht="12.75">
      <c r="A20" s="17"/>
      <c r="B20" s="18"/>
      <c r="C20" s="80" t="s">
        <v>51</v>
      </c>
      <c r="D20" s="73">
        <v>0</v>
      </c>
      <c r="E20" s="75">
        <v>0</v>
      </c>
      <c r="F20" s="75">
        <v>0</v>
      </c>
      <c r="G20" s="75">
        <v>0</v>
      </c>
      <c r="H20" s="73">
        <v>0</v>
      </c>
      <c r="I20" s="75">
        <v>0</v>
      </c>
      <c r="J20" s="75">
        <v>0</v>
      </c>
      <c r="K20" s="75">
        <v>0</v>
      </c>
      <c r="L20" s="73">
        <v>0</v>
      </c>
      <c r="M20" s="75">
        <v>0</v>
      </c>
      <c r="N20" s="75">
        <v>0</v>
      </c>
      <c r="O20" s="75">
        <v>0</v>
      </c>
      <c r="P20" s="73">
        <v>0</v>
      </c>
      <c r="Q20" s="75">
        <v>0</v>
      </c>
      <c r="R20" s="75">
        <v>0</v>
      </c>
      <c r="S20" s="75">
        <v>0</v>
      </c>
      <c r="T20" s="73">
        <v>0</v>
      </c>
      <c r="U20" s="75">
        <v>0</v>
      </c>
      <c r="V20" s="75">
        <v>0</v>
      </c>
      <c r="W20" s="76">
        <v>0</v>
      </c>
      <c r="X20" s="73">
        <v>0</v>
      </c>
      <c r="Y20" s="75">
        <v>0</v>
      </c>
      <c r="Z20" s="75">
        <v>0</v>
      </c>
      <c r="AA20" s="73">
        <v>0</v>
      </c>
      <c r="AB20" s="75">
        <v>0</v>
      </c>
      <c r="AC20" s="75">
        <v>0</v>
      </c>
      <c r="AD20" s="73">
        <v>0</v>
      </c>
      <c r="AE20" s="75">
        <v>0</v>
      </c>
      <c r="AF20" s="78">
        <v>0</v>
      </c>
    </row>
    <row r="21" spans="1:32" ht="12.75">
      <c r="A21" s="81"/>
      <c r="B21" s="82" t="s">
        <v>52</v>
      </c>
      <c r="C21" s="83" t="s">
        <v>48</v>
      </c>
      <c r="D21" s="84">
        <v>0</v>
      </c>
      <c r="E21" s="85">
        <v>0</v>
      </c>
      <c r="F21" s="85">
        <v>0</v>
      </c>
      <c r="G21" s="85">
        <v>0</v>
      </c>
      <c r="H21" s="84">
        <v>0</v>
      </c>
      <c r="I21" s="85">
        <v>0</v>
      </c>
      <c r="J21" s="85">
        <v>0</v>
      </c>
      <c r="K21" s="85">
        <v>0</v>
      </c>
      <c r="L21" s="84">
        <v>0</v>
      </c>
      <c r="M21" s="85">
        <v>0</v>
      </c>
      <c r="N21" s="85">
        <v>0</v>
      </c>
      <c r="O21" s="85">
        <v>0</v>
      </c>
      <c r="P21" s="84">
        <v>0</v>
      </c>
      <c r="Q21" s="85">
        <v>0</v>
      </c>
      <c r="R21" s="85">
        <v>0</v>
      </c>
      <c r="S21" s="85">
        <v>0</v>
      </c>
      <c r="T21" s="84">
        <v>0</v>
      </c>
      <c r="U21" s="85">
        <v>0</v>
      </c>
      <c r="V21" s="85">
        <v>0</v>
      </c>
      <c r="W21" s="86">
        <v>0</v>
      </c>
      <c r="X21" s="84">
        <v>0</v>
      </c>
      <c r="Y21" s="85">
        <v>0</v>
      </c>
      <c r="Z21" s="85">
        <v>0</v>
      </c>
      <c r="AA21" s="84">
        <v>0</v>
      </c>
      <c r="AB21" s="85">
        <v>0</v>
      </c>
      <c r="AC21" s="85">
        <v>0</v>
      </c>
      <c r="AD21" s="84">
        <v>0</v>
      </c>
      <c r="AE21" s="85">
        <v>0</v>
      </c>
      <c r="AF21" s="87">
        <v>0</v>
      </c>
    </row>
    <row r="22" spans="1:32" ht="12.75">
      <c r="A22" s="17"/>
      <c r="B22" s="18"/>
      <c r="C22" s="80" t="s">
        <v>50</v>
      </c>
      <c r="D22" s="73">
        <v>0</v>
      </c>
      <c r="E22" s="75">
        <v>0</v>
      </c>
      <c r="F22" s="75">
        <v>0</v>
      </c>
      <c r="G22" s="75">
        <v>0</v>
      </c>
      <c r="H22" s="73">
        <v>0</v>
      </c>
      <c r="I22" s="75">
        <v>0</v>
      </c>
      <c r="J22" s="75">
        <v>0</v>
      </c>
      <c r="K22" s="75">
        <v>0</v>
      </c>
      <c r="L22" s="73">
        <v>0</v>
      </c>
      <c r="M22" s="75">
        <v>0</v>
      </c>
      <c r="N22" s="75">
        <v>0</v>
      </c>
      <c r="O22" s="75">
        <v>0</v>
      </c>
      <c r="P22" s="73">
        <v>0</v>
      </c>
      <c r="Q22" s="75">
        <v>0</v>
      </c>
      <c r="R22" s="75">
        <v>0</v>
      </c>
      <c r="S22" s="75">
        <v>0</v>
      </c>
      <c r="T22" s="73">
        <v>0</v>
      </c>
      <c r="U22" s="75">
        <v>0</v>
      </c>
      <c r="V22" s="75">
        <v>0</v>
      </c>
      <c r="W22" s="76">
        <v>0</v>
      </c>
      <c r="X22" s="73">
        <v>0</v>
      </c>
      <c r="Y22" s="75">
        <v>0</v>
      </c>
      <c r="Z22" s="75">
        <v>0</v>
      </c>
      <c r="AA22" s="73">
        <v>0</v>
      </c>
      <c r="AB22" s="75">
        <v>0</v>
      </c>
      <c r="AC22" s="75">
        <v>0</v>
      </c>
      <c r="AD22" s="73">
        <v>0</v>
      </c>
      <c r="AE22" s="75">
        <v>0</v>
      </c>
      <c r="AF22" s="78">
        <v>0</v>
      </c>
    </row>
    <row r="23" spans="1:32" ht="12.75">
      <c r="A23" s="17"/>
      <c r="B23" s="18"/>
      <c r="C23" s="80" t="s">
        <v>51</v>
      </c>
      <c r="D23" s="73">
        <v>0</v>
      </c>
      <c r="E23" s="75">
        <v>0</v>
      </c>
      <c r="F23" s="75">
        <v>0</v>
      </c>
      <c r="G23" s="75">
        <v>0</v>
      </c>
      <c r="H23" s="73">
        <v>0</v>
      </c>
      <c r="I23" s="75">
        <v>0</v>
      </c>
      <c r="J23" s="75">
        <v>0</v>
      </c>
      <c r="K23" s="75">
        <v>0</v>
      </c>
      <c r="L23" s="73">
        <v>0</v>
      </c>
      <c r="M23" s="75">
        <v>0</v>
      </c>
      <c r="N23" s="75">
        <v>0</v>
      </c>
      <c r="O23" s="75">
        <v>0</v>
      </c>
      <c r="P23" s="73">
        <v>0</v>
      </c>
      <c r="Q23" s="75">
        <v>0</v>
      </c>
      <c r="R23" s="75">
        <v>0</v>
      </c>
      <c r="S23" s="75">
        <v>0</v>
      </c>
      <c r="T23" s="73">
        <v>0</v>
      </c>
      <c r="U23" s="75">
        <v>0</v>
      </c>
      <c r="V23" s="75">
        <v>0</v>
      </c>
      <c r="W23" s="76">
        <v>0</v>
      </c>
      <c r="X23" s="73">
        <v>0</v>
      </c>
      <c r="Y23" s="75">
        <v>0</v>
      </c>
      <c r="Z23" s="75">
        <v>0</v>
      </c>
      <c r="AA23" s="73">
        <v>0</v>
      </c>
      <c r="AB23" s="75">
        <v>0</v>
      </c>
      <c r="AC23" s="75">
        <v>0</v>
      </c>
      <c r="AD23" s="73">
        <v>0</v>
      </c>
      <c r="AE23" s="75">
        <v>0</v>
      </c>
      <c r="AF23" s="78">
        <v>0</v>
      </c>
    </row>
    <row r="24" spans="1:32" ht="12.75">
      <c r="A24" s="88" t="s">
        <v>53</v>
      </c>
      <c r="B24" s="89"/>
      <c r="C24" s="72" t="s">
        <v>48</v>
      </c>
      <c r="D24" s="77">
        <v>0</v>
      </c>
      <c r="E24" s="74">
        <v>0</v>
      </c>
      <c r="F24" s="74">
        <v>0</v>
      </c>
      <c r="G24" s="74">
        <v>0</v>
      </c>
      <c r="H24" s="77">
        <v>0</v>
      </c>
      <c r="I24" s="74">
        <v>0</v>
      </c>
      <c r="J24" s="74">
        <v>0</v>
      </c>
      <c r="K24" s="74">
        <v>0</v>
      </c>
      <c r="L24" s="77">
        <v>0</v>
      </c>
      <c r="M24" s="74">
        <v>0</v>
      </c>
      <c r="N24" s="74">
        <v>0</v>
      </c>
      <c r="O24" s="74">
        <v>0</v>
      </c>
      <c r="P24" s="77">
        <v>0</v>
      </c>
      <c r="Q24" s="74">
        <v>0</v>
      </c>
      <c r="R24" s="74">
        <v>0</v>
      </c>
      <c r="S24" s="74">
        <v>0</v>
      </c>
      <c r="T24" s="77">
        <v>0</v>
      </c>
      <c r="U24" s="74">
        <v>0</v>
      </c>
      <c r="V24" s="74">
        <v>0</v>
      </c>
      <c r="W24" s="90">
        <v>0</v>
      </c>
      <c r="X24" s="77">
        <v>0</v>
      </c>
      <c r="Y24" s="74">
        <v>0</v>
      </c>
      <c r="Z24" s="74">
        <v>0</v>
      </c>
      <c r="AA24" s="77">
        <v>0</v>
      </c>
      <c r="AB24" s="74">
        <v>0</v>
      </c>
      <c r="AC24" s="74">
        <v>0</v>
      </c>
      <c r="AD24" s="77">
        <v>0</v>
      </c>
      <c r="AE24" s="74">
        <v>0</v>
      </c>
      <c r="AF24" s="91">
        <v>0</v>
      </c>
    </row>
    <row r="25" spans="1:32" ht="12.75">
      <c r="A25" s="92" t="s">
        <v>54</v>
      </c>
      <c r="B25" s="18"/>
      <c r="C25" s="80" t="s">
        <v>50</v>
      </c>
      <c r="D25" s="73">
        <v>0</v>
      </c>
      <c r="E25" s="75">
        <v>0</v>
      </c>
      <c r="F25" s="75">
        <v>0</v>
      </c>
      <c r="G25" s="75">
        <v>0</v>
      </c>
      <c r="H25" s="73">
        <v>0</v>
      </c>
      <c r="I25" s="75">
        <v>0</v>
      </c>
      <c r="J25" s="75">
        <v>0</v>
      </c>
      <c r="K25" s="75">
        <v>0</v>
      </c>
      <c r="L25" s="73">
        <v>0</v>
      </c>
      <c r="M25" s="75">
        <v>0</v>
      </c>
      <c r="N25" s="75">
        <v>0</v>
      </c>
      <c r="O25" s="75">
        <v>0</v>
      </c>
      <c r="P25" s="73">
        <v>0</v>
      </c>
      <c r="Q25" s="75">
        <v>0</v>
      </c>
      <c r="R25" s="75">
        <v>0</v>
      </c>
      <c r="S25" s="75">
        <v>0</v>
      </c>
      <c r="T25" s="73">
        <v>0</v>
      </c>
      <c r="U25" s="75">
        <v>0</v>
      </c>
      <c r="V25" s="75">
        <v>0</v>
      </c>
      <c r="W25" s="76">
        <v>0</v>
      </c>
      <c r="X25" s="73">
        <v>0</v>
      </c>
      <c r="Y25" s="75">
        <v>0</v>
      </c>
      <c r="Z25" s="75">
        <v>0</v>
      </c>
      <c r="AA25" s="73">
        <v>0</v>
      </c>
      <c r="AB25" s="75">
        <v>0</v>
      </c>
      <c r="AC25" s="75">
        <v>0</v>
      </c>
      <c r="AD25" s="73">
        <v>0</v>
      </c>
      <c r="AE25" s="75">
        <v>0</v>
      </c>
      <c r="AF25" s="78">
        <v>0</v>
      </c>
    </row>
    <row r="26" spans="1:32" ht="12.75">
      <c r="A26" s="92" t="s">
        <v>55</v>
      </c>
      <c r="B26" s="93"/>
      <c r="C26" s="80" t="s">
        <v>51</v>
      </c>
      <c r="D26" s="73">
        <v>0</v>
      </c>
      <c r="E26" s="75">
        <v>0</v>
      </c>
      <c r="F26" s="75">
        <v>0</v>
      </c>
      <c r="G26" s="75">
        <v>0</v>
      </c>
      <c r="H26" s="73">
        <v>0</v>
      </c>
      <c r="I26" s="75">
        <v>0</v>
      </c>
      <c r="J26" s="75">
        <v>0</v>
      </c>
      <c r="K26" s="75">
        <v>0</v>
      </c>
      <c r="L26" s="73">
        <v>0</v>
      </c>
      <c r="M26" s="75">
        <v>0</v>
      </c>
      <c r="N26" s="75">
        <v>0</v>
      </c>
      <c r="O26" s="75">
        <v>0</v>
      </c>
      <c r="P26" s="73">
        <v>0</v>
      </c>
      <c r="Q26" s="75">
        <v>0</v>
      </c>
      <c r="R26" s="75">
        <v>0</v>
      </c>
      <c r="S26" s="75">
        <v>0</v>
      </c>
      <c r="T26" s="73">
        <v>0</v>
      </c>
      <c r="U26" s="75">
        <v>0</v>
      </c>
      <c r="V26" s="75">
        <v>0</v>
      </c>
      <c r="W26" s="76">
        <v>0</v>
      </c>
      <c r="X26" s="73">
        <v>0</v>
      </c>
      <c r="Y26" s="75">
        <v>0</v>
      </c>
      <c r="Z26" s="75">
        <v>0</v>
      </c>
      <c r="AA26" s="73">
        <v>0</v>
      </c>
      <c r="AB26" s="75">
        <v>0</v>
      </c>
      <c r="AC26" s="75">
        <v>0</v>
      </c>
      <c r="AD26" s="73">
        <v>0</v>
      </c>
      <c r="AE26" s="75">
        <v>0</v>
      </c>
      <c r="AF26" s="78">
        <v>0</v>
      </c>
    </row>
    <row r="27" spans="1:32" ht="12.75">
      <c r="A27" s="92" t="s">
        <v>56</v>
      </c>
      <c r="B27" s="94" t="s">
        <v>52</v>
      </c>
      <c r="C27" s="83" t="s">
        <v>48</v>
      </c>
      <c r="D27" s="84">
        <v>0</v>
      </c>
      <c r="E27" s="85">
        <v>0</v>
      </c>
      <c r="F27" s="85">
        <v>0</v>
      </c>
      <c r="G27" s="85">
        <v>0</v>
      </c>
      <c r="H27" s="84">
        <v>0</v>
      </c>
      <c r="I27" s="85">
        <v>0</v>
      </c>
      <c r="J27" s="85">
        <v>0</v>
      </c>
      <c r="K27" s="85">
        <v>0</v>
      </c>
      <c r="L27" s="84">
        <v>0</v>
      </c>
      <c r="M27" s="85">
        <v>0</v>
      </c>
      <c r="N27" s="85">
        <v>0</v>
      </c>
      <c r="O27" s="85">
        <v>0</v>
      </c>
      <c r="P27" s="84">
        <v>0</v>
      </c>
      <c r="Q27" s="85">
        <v>0</v>
      </c>
      <c r="R27" s="85">
        <v>0</v>
      </c>
      <c r="S27" s="85">
        <v>0</v>
      </c>
      <c r="T27" s="84">
        <v>0</v>
      </c>
      <c r="U27" s="85">
        <v>0</v>
      </c>
      <c r="V27" s="85">
        <v>0</v>
      </c>
      <c r="W27" s="86">
        <v>0</v>
      </c>
      <c r="X27" s="84">
        <v>0</v>
      </c>
      <c r="Y27" s="85">
        <v>0</v>
      </c>
      <c r="Z27" s="85">
        <v>0</v>
      </c>
      <c r="AA27" s="84">
        <v>0</v>
      </c>
      <c r="AB27" s="85">
        <v>0</v>
      </c>
      <c r="AC27" s="85">
        <v>0</v>
      </c>
      <c r="AD27" s="84">
        <v>0</v>
      </c>
      <c r="AE27" s="85">
        <v>0</v>
      </c>
      <c r="AF27" s="87">
        <v>0</v>
      </c>
    </row>
    <row r="28" spans="1:32" ht="12.75">
      <c r="A28" s="17"/>
      <c r="B28" s="93"/>
      <c r="C28" s="80" t="s">
        <v>50</v>
      </c>
      <c r="D28" s="73">
        <v>0</v>
      </c>
      <c r="E28" s="75">
        <v>0</v>
      </c>
      <c r="F28" s="75">
        <v>0</v>
      </c>
      <c r="G28" s="75">
        <v>0</v>
      </c>
      <c r="H28" s="73">
        <v>0</v>
      </c>
      <c r="I28" s="75">
        <v>0</v>
      </c>
      <c r="J28" s="75">
        <v>0</v>
      </c>
      <c r="K28" s="75">
        <v>0</v>
      </c>
      <c r="L28" s="73">
        <v>0</v>
      </c>
      <c r="M28" s="75">
        <v>0</v>
      </c>
      <c r="N28" s="75">
        <v>0</v>
      </c>
      <c r="O28" s="75">
        <v>0</v>
      </c>
      <c r="P28" s="73">
        <v>0</v>
      </c>
      <c r="Q28" s="75">
        <v>0</v>
      </c>
      <c r="R28" s="75">
        <v>0</v>
      </c>
      <c r="S28" s="75">
        <v>0</v>
      </c>
      <c r="T28" s="73">
        <v>0</v>
      </c>
      <c r="U28" s="75">
        <v>0</v>
      </c>
      <c r="V28" s="75">
        <v>0</v>
      </c>
      <c r="W28" s="76">
        <v>0</v>
      </c>
      <c r="X28" s="73">
        <v>0</v>
      </c>
      <c r="Y28" s="75">
        <v>0</v>
      </c>
      <c r="Z28" s="75">
        <v>0</v>
      </c>
      <c r="AA28" s="73">
        <v>0</v>
      </c>
      <c r="AB28" s="75">
        <v>0</v>
      </c>
      <c r="AC28" s="75">
        <v>0</v>
      </c>
      <c r="AD28" s="73">
        <v>0</v>
      </c>
      <c r="AE28" s="75">
        <v>0</v>
      </c>
      <c r="AF28" s="78">
        <v>0</v>
      </c>
    </row>
    <row r="29" spans="1:32" ht="12.75">
      <c r="A29" s="17"/>
      <c r="B29" s="93"/>
      <c r="C29" s="80" t="s">
        <v>51</v>
      </c>
      <c r="D29" s="73">
        <v>0</v>
      </c>
      <c r="E29" s="75">
        <v>0</v>
      </c>
      <c r="F29" s="75">
        <v>0</v>
      </c>
      <c r="G29" s="75">
        <v>0</v>
      </c>
      <c r="H29" s="73">
        <v>0</v>
      </c>
      <c r="I29" s="75">
        <v>0</v>
      </c>
      <c r="J29" s="75">
        <v>0</v>
      </c>
      <c r="K29" s="75">
        <v>0</v>
      </c>
      <c r="L29" s="73">
        <v>0</v>
      </c>
      <c r="M29" s="75">
        <v>0</v>
      </c>
      <c r="N29" s="75">
        <v>0</v>
      </c>
      <c r="O29" s="75">
        <v>0</v>
      </c>
      <c r="P29" s="73">
        <v>0</v>
      </c>
      <c r="Q29" s="75">
        <v>0</v>
      </c>
      <c r="R29" s="75">
        <v>0</v>
      </c>
      <c r="S29" s="75">
        <v>0</v>
      </c>
      <c r="T29" s="73">
        <v>0</v>
      </c>
      <c r="U29" s="75">
        <v>0</v>
      </c>
      <c r="V29" s="75">
        <v>0</v>
      </c>
      <c r="W29" s="76">
        <v>0</v>
      </c>
      <c r="X29" s="73">
        <v>0</v>
      </c>
      <c r="Y29" s="75">
        <v>0</v>
      </c>
      <c r="Z29" s="75">
        <v>0</v>
      </c>
      <c r="AA29" s="73">
        <v>0</v>
      </c>
      <c r="AB29" s="75">
        <v>0</v>
      </c>
      <c r="AC29" s="75">
        <v>0</v>
      </c>
      <c r="AD29" s="73">
        <v>0</v>
      </c>
      <c r="AE29" s="75">
        <v>0</v>
      </c>
      <c r="AF29" s="78">
        <v>0</v>
      </c>
    </row>
    <row r="30" spans="1:32" ht="12.75">
      <c r="A30" s="88" t="s">
        <v>57</v>
      </c>
      <c r="B30" s="95"/>
      <c r="C30" s="72" t="s">
        <v>48</v>
      </c>
      <c r="D30" s="77">
        <v>0</v>
      </c>
      <c r="E30" s="74">
        <v>0</v>
      </c>
      <c r="F30" s="74">
        <v>0</v>
      </c>
      <c r="G30" s="74">
        <v>0</v>
      </c>
      <c r="H30" s="77">
        <v>0</v>
      </c>
      <c r="I30" s="74">
        <v>0</v>
      </c>
      <c r="J30" s="74">
        <v>0</v>
      </c>
      <c r="K30" s="74">
        <v>0</v>
      </c>
      <c r="L30" s="77">
        <v>0</v>
      </c>
      <c r="M30" s="74">
        <v>0</v>
      </c>
      <c r="N30" s="74">
        <v>0</v>
      </c>
      <c r="O30" s="74">
        <v>0</v>
      </c>
      <c r="P30" s="77">
        <v>0</v>
      </c>
      <c r="Q30" s="74">
        <v>0</v>
      </c>
      <c r="R30" s="74">
        <v>0</v>
      </c>
      <c r="S30" s="74">
        <v>0</v>
      </c>
      <c r="T30" s="77">
        <v>0</v>
      </c>
      <c r="U30" s="74">
        <v>0</v>
      </c>
      <c r="V30" s="74">
        <v>0</v>
      </c>
      <c r="W30" s="90">
        <v>0</v>
      </c>
      <c r="X30" s="77">
        <v>0</v>
      </c>
      <c r="Y30" s="74">
        <v>0</v>
      </c>
      <c r="Z30" s="74">
        <v>0</v>
      </c>
      <c r="AA30" s="77">
        <v>0</v>
      </c>
      <c r="AB30" s="74">
        <v>0</v>
      </c>
      <c r="AC30" s="74">
        <v>0</v>
      </c>
      <c r="AD30" s="77">
        <v>0</v>
      </c>
      <c r="AE30" s="74">
        <v>0</v>
      </c>
      <c r="AF30" s="91">
        <v>0</v>
      </c>
    </row>
    <row r="31" spans="1:32" ht="12.75">
      <c r="A31" s="79" t="s">
        <v>58</v>
      </c>
      <c r="B31" s="93"/>
      <c r="C31" s="80" t="s">
        <v>50</v>
      </c>
      <c r="D31" s="73">
        <v>0</v>
      </c>
      <c r="E31" s="75">
        <v>0</v>
      </c>
      <c r="F31" s="75">
        <v>0</v>
      </c>
      <c r="G31" s="75">
        <v>0</v>
      </c>
      <c r="H31" s="73">
        <v>0</v>
      </c>
      <c r="I31" s="75">
        <v>0</v>
      </c>
      <c r="J31" s="75">
        <v>0</v>
      </c>
      <c r="K31" s="75">
        <v>0</v>
      </c>
      <c r="L31" s="73">
        <v>0</v>
      </c>
      <c r="M31" s="75">
        <v>0</v>
      </c>
      <c r="N31" s="75">
        <v>0</v>
      </c>
      <c r="O31" s="75">
        <v>0</v>
      </c>
      <c r="P31" s="73">
        <v>0</v>
      </c>
      <c r="Q31" s="75">
        <v>0</v>
      </c>
      <c r="R31" s="75">
        <v>0</v>
      </c>
      <c r="S31" s="75">
        <v>0</v>
      </c>
      <c r="T31" s="73">
        <v>0</v>
      </c>
      <c r="U31" s="75">
        <v>0</v>
      </c>
      <c r="V31" s="75">
        <v>0</v>
      </c>
      <c r="W31" s="76">
        <v>0</v>
      </c>
      <c r="X31" s="73">
        <v>0</v>
      </c>
      <c r="Y31" s="75">
        <v>0</v>
      </c>
      <c r="Z31" s="75">
        <v>0</v>
      </c>
      <c r="AA31" s="73">
        <v>0</v>
      </c>
      <c r="AB31" s="75">
        <v>0</v>
      </c>
      <c r="AC31" s="75">
        <v>0</v>
      </c>
      <c r="AD31" s="73">
        <v>0</v>
      </c>
      <c r="AE31" s="75">
        <v>0</v>
      </c>
      <c r="AF31" s="78">
        <v>0</v>
      </c>
    </row>
    <row r="32" spans="1:32" ht="12.75">
      <c r="A32" s="79" t="s">
        <v>59</v>
      </c>
      <c r="B32" s="93"/>
      <c r="C32" s="80" t="s">
        <v>51</v>
      </c>
      <c r="D32" s="73">
        <v>0</v>
      </c>
      <c r="E32" s="75">
        <v>0</v>
      </c>
      <c r="F32" s="75">
        <v>0</v>
      </c>
      <c r="G32" s="75">
        <v>0</v>
      </c>
      <c r="H32" s="73">
        <v>0</v>
      </c>
      <c r="I32" s="75">
        <v>0</v>
      </c>
      <c r="J32" s="75">
        <v>0</v>
      </c>
      <c r="K32" s="75">
        <v>0</v>
      </c>
      <c r="L32" s="73">
        <v>0</v>
      </c>
      <c r="M32" s="75">
        <v>0</v>
      </c>
      <c r="N32" s="75">
        <v>0</v>
      </c>
      <c r="O32" s="75">
        <v>0</v>
      </c>
      <c r="P32" s="73">
        <v>0</v>
      </c>
      <c r="Q32" s="75">
        <v>0</v>
      </c>
      <c r="R32" s="75">
        <v>0</v>
      </c>
      <c r="S32" s="75">
        <v>0</v>
      </c>
      <c r="T32" s="73">
        <v>0</v>
      </c>
      <c r="U32" s="75">
        <v>0</v>
      </c>
      <c r="V32" s="75">
        <v>0</v>
      </c>
      <c r="W32" s="76">
        <v>0</v>
      </c>
      <c r="X32" s="73">
        <v>0</v>
      </c>
      <c r="Y32" s="75">
        <v>0</v>
      </c>
      <c r="Z32" s="75">
        <v>0</v>
      </c>
      <c r="AA32" s="73">
        <v>0</v>
      </c>
      <c r="AB32" s="75">
        <v>0</v>
      </c>
      <c r="AC32" s="75">
        <v>0</v>
      </c>
      <c r="AD32" s="73">
        <v>0</v>
      </c>
      <c r="AE32" s="75">
        <v>0</v>
      </c>
      <c r="AF32" s="78">
        <v>0</v>
      </c>
    </row>
    <row r="33" spans="1:32" ht="12.75">
      <c r="A33" s="79" t="s">
        <v>60</v>
      </c>
      <c r="B33" s="94" t="s">
        <v>52</v>
      </c>
      <c r="C33" s="83" t="s">
        <v>48</v>
      </c>
      <c r="D33" s="84">
        <v>0</v>
      </c>
      <c r="E33" s="85">
        <v>0</v>
      </c>
      <c r="F33" s="85">
        <v>0</v>
      </c>
      <c r="G33" s="85">
        <v>0</v>
      </c>
      <c r="H33" s="84">
        <v>0</v>
      </c>
      <c r="I33" s="85">
        <v>0</v>
      </c>
      <c r="J33" s="85">
        <v>0</v>
      </c>
      <c r="K33" s="85">
        <v>0</v>
      </c>
      <c r="L33" s="84">
        <v>0</v>
      </c>
      <c r="M33" s="85">
        <v>0</v>
      </c>
      <c r="N33" s="85">
        <v>0</v>
      </c>
      <c r="O33" s="85">
        <v>0</v>
      </c>
      <c r="P33" s="84">
        <v>0</v>
      </c>
      <c r="Q33" s="85">
        <v>0</v>
      </c>
      <c r="R33" s="85">
        <v>0</v>
      </c>
      <c r="S33" s="85">
        <v>0</v>
      </c>
      <c r="T33" s="84">
        <v>0</v>
      </c>
      <c r="U33" s="85">
        <v>0</v>
      </c>
      <c r="V33" s="85">
        <v>0</v>
      </c>
      <c r="W33" s="86">
        <v>0</v>
      </c>
      <c r="X33" s="84">
        <v>0</v>
      </c>
      <c r="Y33" s="85">
        <v>0</v>
      </c>
      <c r="Z33" s="85">
        <v>0</v>
      </c>
      <c r="AA33" s="84">
        <v>0</v>
      </c>
      <c r="AB33" s="85">
        <v>0</v>
      </c>
      <c r="AC33" s="85">
        <v>0</v>
      </c>
      <c r="AD33" s="84">
        <v>0</v>
      </c>
      <c r="AE33" s="85">
        <v>0</v>
      </c>
      <c r="AF33" s="87">
        <v>0</v>
      </c>
    </row>
    <row r="34" spans="1:32" ht="12.75">
      <c r="A34" s="79" t="s">
        <v>61</v>
      </c>
      <c r="B34" s="93"/>
      <c r="C34" s="80" t="s">
        <v>50</v>
      </c>
      <c r="D34" s="73">
        <v>0</v>
      </c>
      <c r="E34" s="75">
        <v>0</v>
      </c>
      <c r="F34" s="75">
        <v>0</v>
      </c>
      <c r="G34" s="75">
        <v>0</v>
      </c>
      <c r="H34" s="73">
        <v>0</v>
      </c>
      <c r="I34" s="75">
        <v>0</v>
      </c>
      <c r="J34" s="75">
        <v>0</v>
      </c>
      <c r="K34" s="75">
        <v>0</v>
      </c>
      <c r="L34" s="73">
        <v>0</v>
      </c>
      <c r="M34" s="75">
        <v>0</v>
      </c>
      <c r="N34" s="75">
        <v>0</v>
      </c>
      <c r="O34" s="75">
        <v>0</v>
      </c>
      <c r="P34" s="73">
        <v>0</v>
      </c>
      <c r="Q34" s="75">
        <v>0</v>
      </c>
      <c r="R34" s="75">
        <v>0</v>
      </c>
      <c r="S34" s="75">
        <v>0</v>
      </c>
      <c r="T34" s="73">
        <v>0</v>
      </c>
      <c r="U34" s="75">
        <v>0</v>
      </c>
      <c r="V34" s="75">
        <v>0</v>
      </c>
      <c r="W34" s="76">
        <v>0</v>
      </c>
      <c r="X34" s="73">
        <v>0</v>
      </c>
      <c r="Y34" s="75">
        <v>0</v>
      </c>
      <c r="Z34" s="75">
        <v>0</v>
      </c>
      <c r="AA34" s="73">
        <v>0</v>
      </c>
      <c r="AB34" s="75">
        <v>0</v>
      </c>
      <c r="AC34" s="75">
        <v>0</v>
      </c>
      <c r="AD34" s="73">
        <v>0</v>
      </c>
      <c r="AE34" s="75">
        <v>0</v>
      </c>
      <c r="AF34" s="78">
        <v>0</v>
      </c>
    </row>
    <row r="35" spans="1:32" ht="12.75">
      <c r="A35" s="17"/>
      <c r="B35" s="93"/>
      <c r="C35" s="80" t="s">
        <v>51</v>
      </c>
      <c r="D35" s="73">
        <v>0</v>
      </c>
      <c r="E35" s="75">
        <v>0</v>
      </c>
      <c r="F35" s="75">
        <v>0</v>
      </c>
      <c r="G35" s="75">
        <v>0</v>
      </c>
      <c r="H35" s="73">
        <v>0</v>
      </c>
      <c r="I35" s="75">
        <v>0</v>
      </c>
      <c r="J35" s="75">
        <v>0</v>
      </c>
      <c r="K35" s="75">
        <v>0</v>
      </c>
      <c r="L35" s="73">
        <v>0</v>
      </c>
      <c r="M35" s="75">
        <v>0</v>
      </c>
      <c r="N35" s="75">
        <v>0</v>
      </c>
      <c r="O35" s="75">
        <v>0</v>
      </c>
      <c r="P35" s="73">
        <v>0</v>
      </c>
      <c r="Q35" s="75">
        <v>0</v>
      </c>
      <c r="R35" s="75">
        <v>0</v>
      </c>
      <c r="S35" s="75">
        <v>0</v>
      </c>
      <c r="T35" s="73">
        <v>0</v>
      </c>
      <c r="U35" s="75">
        <v>0</v>
      </c>
      <c r="V35" s="75">
        <v>0</v>
      </c>
      <c r="W35" s="76">
        <v>0</v>
      </c>
      <c r="X35" s="73">
        <v>0</v>
      </c>
      <c r="Y35" s="75">
        <v>0</v>
      </c>
      <c r="Z35" s="75">
        <v>0</v>
      </c>
      <c r="AA35" s="73">
        <v>0</v>
      </c>
      <c r="AB35" s="75">
        <v>0</v>
      </c>
      <c r="AC35" s="75">
        <v>0</v>
      </c>
      <c r="AD35" s="73">
        <v>0</v>
      </c>
      <c r="AE35" s="75">
        <v>0</v>
      </c>
      <c r="AF35" s="78">
        <v>0</v>
      </c>
    </row>
    <row r="36" spans="1:32" ht="12.75">
      <c r="A36" s="88" t="s">
        <v>62</v>
      </c>
      <c r="B36" s="95"/>
      <c r="C36" s="72" t="s">
        <v>48</v>
      </c>
      <c r="D36" s="77">
        <v>0</v>
      </c>
      <c r="E36" s="74">
        <v>0</v>
      </c>
      <c r="F36" s="74">
        <v>0</v>
      </c>
      <c r="G36" s="74">
        <v>0</v>
      </c>
      <c r="H36" s="77">
        <v>0</v>
      </c>
      <c r="I36" s="74">
        <v>0</v>
      </c>
      <c r="J36" s="74">
        <v>0</v>
      </c>
      <c r="K36" s="74">
        <v>0</v>
      </c>
      <c r="L36" s="77">
        <v>0</v>
      </c>
      <c r="M36" s="74">
        <v>0</v>
      </c>
      <c r="N36" s="74">
        <v>0</v>
      </c>
      <c r="O36" s="74">
        <v>0</v>
      </c>
      <c r="P36" s="77">
        <v>0</v>
      </c>
      <c r="Q36" s="74">
        <v>0</v>
      </c>
      <c r="R36" s="74">
        <v>0</v>
      </c>
      <c r="S36" s="74">
        <v>0</v>
      </c>
      <c r="T36" s="77">
        <v>0</v>
      </c>
      <c r="U36" s="74">
        <v>0</v>
      </c>
      <c r="V36" s="74">
        <v>0</v>
      </c>
      <c r="W36" s="90">
        <v>0</v>
      </c>
      <c r="X36" s="77">
        <v>0</v>
      </c>
      <c r="Y36" s="74">
        <v>0</v>
      </c>
      <c r="Z36" s="74">
        <v>0</v>
      </c>
      <c r="AA36" s="77">
        <v>0</v>
      </c>
      <c r="AB36" s="74">
        <v>0</v>
      </c>
      <c r="AC36" s="74">
        <v>0</v>
      </c>
      <c r="AD36" s="77">
        <v>0</v>
      </c>
      <c r="AE36" s="74">
        <v>0</v>
      </c>
      <c r="AF36" s="91">
        <v>0</v>
      </c>
    </row>
    <row r="37" spans="1:32" ht="12.75">
      <c r="A37" s="79" t="s">
        <v>63</v>
      </c>
      <c r="B37" s="93"/>
      <c r="C37" s="80" t="s">
        <v>50</v>
      </c>
      <c r="D37" s="73">
        <v>0</v>
      </c>
      <c r="E37" s="75">
        <v>0</v>
      </c>
      <c r="F37" s="75">
        <v>0</v>
      </c>
      <c r="G37" s="75">
        <v>0</v>
      </c>
      <c r="H37" s="73">
        <v>0</v>
      </c>
      <c r="I37" s="75">
        <v>0</v>
      </c>
      <c r="J37" s="75">
        <v>0</v>
      </c>
      <c r="K37" s="75">
        <v>0</v>
      </c>
      <c r="L37" s="73">
        <v>0</v>
      </c>
      <c r="M37" s="75">
        <v>0</v>
      </c>
      <c r="N37" s="75">
        <v>0</v>
      </c>
      <c r="O37" s="75">
        <v>0</v>
      </c>
      <c r="P37" s="73">
        <v>0</v>
      </c>
      <c r="Q37" s="75">
        <v>0</v>
      </c>
      <c r="R37" s="75">
        <v>0</v>
      </c>
      <c r="S37" s="75">
        <v>0</v>
      </c>
      <c r="T37" s="73">
        <v>0</v>
      </c>
      <c r="U37" s="75">
        <v>0</v>
      </c>
      <c r="V37" s="75">
        <v>0</v>
      </c>
      <c r="W37" s="76">
        <v>0</v>
      </c>
      <c r="X37" s="73">
        <v>0</v>
      </c>
      <c r="Y37" s="75">
        <v>0</v>
      </c>
      <c r="Z37" s="75">
        <v>0</v>
      </c>
      <c r="AA37" s="73">
        <v>0</v>
      </c>
      <c r="AB37" s="75">
        <v>0</v>
      </c>
      <c r="AC37" s="75">
        <v>0</v>
      </c>
      <c r="AD37" s="73">
        <v>0</v>
      </c>
      <c r="AE37" s="75">
        <v>0</v>
      </c>
      <c r="AF37" s="78">
        <v>0</v>
      </c>
    </row>
    <row r="38" spans="1:32" ht="12.75">
      <c r="A38" s="17"/>
      <c r="B38" s="93"/>
      <c r="C38" s="80" t="s">
        <v>51</v>
      </c>
      <c r="D38" s="73">
        <v>0</v>
      </c>
      <c r="E38" s="75">
        <v>0</v>
      </c>
      <c r="F38" s="75">
        <v>0</v>
      </c>
      <c r="G38" s="75">
        <v>0</v>
      </c>
      <c r="H38" s="73">
        <v>0</v>
      </c>
      <c r="I38" s="75">
        <v>0</v>
      </c>
      <c r="J38" s="75">
        <v>0</v>
      </c>
      <c r="K38" s="75">
        <v>0</v>
      </c>
      <c r="L38" s="73">
        <v>0</v>
      </c>
      <c r="M38" s="75">
        <v>0</v>
      </c>
      <c r="N38" s="75">
        <v>0</v>
      </c>
      <c r="O38" s="75">
        <v>0</v>
      </c>
      <c r="P38" s="73">
        <v>0</v>
      </c>
      <c r="Q38" s="75">
        <v>0</v>
      </c>
      <c r="R38" s="75">
        <v>0</v>
      </c>
      <c r="S38" s="75">
        <v>0</v>
      </c>
      <c r="T38" s="73">
        <v>0</v>
      </c>
      <c r="U38" s="75">
        <v>0</v>
      </c>
      <c r="V38" s="75">
        <v>0</v>
      </c>
      <c r="W38" s="76">
        <v>0</v>
      </c>
      <c r="X38" s="73">
        <v>0</v>
      </c>
      <c r="Y38" s="75">
        <v>0</v>
      </c>
      <c r="Z38" s="75">
        <v>0</v>
      </c>
      <c r="AA38" s="73">
        <v>0</v>
      </c>
      <c r="AB38" s="75">
        <v>0</v>
      </c>
      <c r="AC38" s="75">
        <v>0</v>
      </c>
      <c r="AD38" s="73">
        <v>0</v>
      </c>
      <c r="AE38" s="75">
        <v>0</v>
      </c>
      <c r="AF38" s="78">
        <v>0</v>
      </c>
    </row>
    <row r="39" spans="1:32" ht="12.75">
      <c r="A39" s="81"/>
      <c r="B39" s="94" t="s">
        <v>52</v>
      </c>
      <c r="C39" s="83" t="s">
        <v>48</v>
      </c>
      <c r="D39" s="84">
        <v>0</v>
      </c>
      <c r="E39" s="85">
        <v>0</v>
      </c>
      <c r="F39" s="85">
        <v>0</v>
      </c>
      <c r="G39" s="85">
        <v>0</v>
      </c>
      <c r="H39" s="84">
        <v>0</v>
      </c>
      <c r="I39" s="85">
        <v>0</v>
      </c>
      <c r="J39" s="85">
        <v>0</v>
      </c>
      <c r="K39" s="85">
        <v>0</v>
      </c>
      <c r="L39" s="84">
        <v>0</v>
      </c>
      <c r="M39" s="85">
        <v>0</v>
      </c>
      <c r="N39" s="85">
        <v>0</v>
      </c>
      <c r="O39" s="85">
        <v>0</v>
      </c>
      <c r="P39" s="84">
        <v>0</v>
      </c>
      <c r="Q39" s="85">
        <v>0</v>
      </c>
      <c r="R39" s="85">
        <v>0</v>
      </c>
      <c r="S39" s="85">
        <v>0</v>
      </c>
      <c r="T39" s="84">
        <v>0</v>
      </c>
      <c r="U39" s="85">
        <v>0</v>
      </c>
      <c r="V39" s="85">
        <v>0</v>
      </c>
      <c r="W39" s="86">
        <v>0</v>
      </c>
      <c r="X39" s="84">
        <v>0</v>
      </c>
      <c r="Y39" s="85">
        <v>0</v>
      </c>
      <c r="Z39" s="85">
        <v>0</v>
      </c>
      <c r="AA39" s="84">
        <v>0</v>
      </c>
      <c r="AB39" s="85">
        <v>0</v>
      </c>
      <c r="AC39" s="85">
        <v>0</v>
      </c>
      <c r="AD39" s="84">
        <v>0</v>
      </c>
      <c r="AE39" s="85">
        <v>0</v>
      </c>
      <c r="AF39" s="87">
        <v>0</v>
      </c>
    </row>
    <row r="40" spans="1:32" ht="12.75">
      <c r="A40" s="17"/>
      <c r="B40" s="93"/>
      <c r="C40" s="80" t="s">
        <v>50</v>
      </c>
      <c r="D40" s="73">
        <v>0</v>
      </c>
      <c r="E40" s="75">
        <v>0</v>
      </c>
      <c r="F40" s="75">
        <v>0</v>
      </c>
      <c r="G40" s="75">
        <v>0</v>
      </c>
      <c r="H40" s="73">
        <v>0</v>
      </c>
      <c r="I40" s="75">
        <v>0</v>
      </c>
      <c r="J40" s="75">
        <v>0</v>
      </c>
      <c r="K40" s="75">
        <v>0</v>
      </c>
      <c r="L40" s="73">
        <v>0</v>
      </c>
      <c r="M40" s="75">
        <v>0</v>
      </c>
      <c r="N40" s="75">
        <v>0</v>
      </c>
      <c r="O40" s="75">
        <v>0</v>
      </c>
      <c r="P40" s="73">
        <v>0</v>
      </c>
      <c r="Q40" s="75">
        <v>0</v>
      </c>
      <c r="R40" s="75">
        <v>0</v>
      </c>
      <c r="S40" s="75">
        <v>0</v>
      </c>
      <c r="T40" s="73">
        <v>0</v>
      </c>
      <c r="U40" s="75">
        <v>0</v>
      </c>
      <c r="V40" s="75">
        <v>0</v>
      </c>
      <c r="W40" s="76">
        <v>0</v>
      </c>
      <c r="X40" s="73">
        <v>0</v>
      </c>
      <c r="Y40" s="75">
        <v>0</v>
      </c>
      <c r="Z40" s="75">
        <v>0</v>
      </c>
      <c r="AA40" s="73">
        <v>0</v>
      </c>
      <c r="AB40" s="75">
        <v>0</v>
      </c>
      <c r="AC40" s="75">
        <v>0</v>
      </c>
      <c r="AD40" s="73">
        <v>0</v>
      </c>
      <c r="AE40" s="75">
        <v>0</v>
      </c>
      <c r="AF40" s="78">
        <v>0</v>
      </c>
    </row>
    <row r="41" spans="1:32" ht="12.75">
      <c r="A41" s="17"/>
      <c r="B41" s="93"/>
      <c r="C41" s="80" t="s">
        <v>51</v>
      </c>
      <c r="D41" s="73">
        <v>0</v>
      </c>
      <c r="E41" s="75">
        <v>0</v>
      </c>
      <c r="F41" s="75">
        <v>0</v>
      </c>
      <c r="G41" s="75">
        <v>0</v>
      </c>
      <c r="H41" s="73">
        <v>0</v>
      </c>
      <c r="I41" s="75">
        <v>0</v>
      </c>
      <c r="J41" s="75">
        <v>0</v>
      </c>
      <c r="K41" s="75">
        <v>0</v>
      </c>
      <c r="L41" s="73">
        <v>0</v>
      </c>
      <c r="M41" s="75">
        <v>0</v>
      </c>
      <c r="N41" s="75">
        <v>0</v>
      </c>
      <c r="O41" s="75">
        <v>0</v>
      </c>
      <c r="P41" s="73">
        <v>0</v>
      </c>
      <c r="Q41" s="75">
        <v>0</v>
      </c>
      <c r="R41" s="75">
        <v>0</v>
      </c>
      <c r="S41" s="75">
        <v>0</v>
      </c>
      <c r="T41" s="73">
        <v>0</v>
      </c>
      <c r="U41" s="75">
        <v>0</v>
      </c>
      <c r="V41" s="75">
        <v>0</v>
      </c>
      <c r="W41" s="76">
        <v>0</v>
      </c>
      <c r="X41" s="73">
        <v>0</v>
      </c>
      <c r="Y41" s="75">
        <v>0</v>
      </c>
      <c r="Z41" s="75">
        <v>0</v>
      </c>
      <c r="AA41" s="73">
        <v>0</v>
      </c>
      <c r="AB41" s="75">
        <v>0</v>
      </c>
      <c r="AC41" s="75">
        <v>0</v>
      </c>
      <c r="AD41" s="73">
        <v>0</v>
      </c>
      <c r="AE41" s="75">
        <v>0</v>
      </c>
      <c r="AF41" s="78">
        <v>0</v>
      </c>
    </row>
    <row r="42" spans="1:32" ht="12.75">
      <c r="A42" s="88" t="s">
        <v>64</v>
      </c>
      <c r="B42" s="95"/>
      <c r="C42" s="72" t="s">
        <v>48</v>
      </c>
      <c r="D42" s="77">
        <v>0</v>
      </c>
      <c r="E42" s="74">
        <v>0</v>
      </c>
      <c r="F42" s="74">
        <v>0</v>
      </c>
      <c r="G42" s="74">
        <v>0</v>
      </c>
      <c r="H42" s="77">
        <v>0</v>
      </c>
      <c r="I42" s="74">
        <v>0</v>
      </c>
      <c r="J42" s="74">
        <v>0</v>
      </c>
      <c r="K42" s="74">
        <v>0</v>
      </c>
      <c r="L42" s="77">
        <v>0</v>
      </c>
      <c r="M42" s="74">
        <v>0</v>
      </c>
      <c r="N42" s="74">
        <v>0</v>
      </c>
      <c r="O42" s="74">
        <v>0</v>
      </c>
      <c r="P42" s="77">
        <v>0</v>
      </c>
      <c r="Q42" s="74">
        <v>0</v>
      </c>
      <c r="R42" s="74">
        <v>0</v>
      </c>
      <c r="S42" s="74">
        <v>0</v>
      </c>
      <c r="T42" s="77">
        <v>0</v>
      </c>
      <c r="U42" s="74">
        <v>0</v>
      </c>
      <c r="V42" s="74">
        <v>0</v>
      </c>
      <c r="W42" s="90">
        <v>0</v>
      </c>
      <c r="X42" s="77">
        <v>0</v>
      </c>
      <c r="Y42" s="74">
        <v>0</v>
      </c>
      <c r="Z42" s="74">
        <v>0</v>
      </c>
      <c r="AA42" s="77">
        <v>0</v>
      </c>
      <c r="AB42" s="74">
        <v>0</v>
      </c>
      <c r="AC42" s="74">
        <v>0</v>
      </c>
      <c r="AD42" s="77">
        <v>0</v>
      </c>
      <c r="AE42" s="74">
        <v>0</v>
      </c>
      <c r="AF42" s="91">
        <v>0</v>
      </c>
    </row>
    <row r="43" spans="1:32" ht="12.75">
      <c r="A43" s="17"/>
      <c r="B43" s="93"/>
      <c r="C43" s="80" t="s">
        <v>50</v>
      </c>
      <c r="D43" s="73">
        <v>0</v>
      </c>
      <c r="E43" s="75">
        <v>0</v>
      </c>
      <c r="F43" s="75">
        <v>0</v>
      </c>
      <c r="G43" s="75">
        <v>0</v>
      </c>
      <c r="H43" s="73">
        <v>0</v>
      </c>
      <c r="I43" s="75">
        <v>0</v>
      </c>
      <c r="J43" s="75">
        <v>0</v>
      </c>
      <c r="K43" s="75">
        <v>0</v>
      </c>
      <c r="L43" s="73">
        <v>0</v>
      </c>
      <c r="M43" s="75">
        <v>0</v>
      </c>
      <c r="N43" s="75">
        <v>0</v>
      </c>
      <c r="O43" s="75">
        <v>0</v>
      </c>
      <c r="P43" s="73">
        <v>0</v>
      </c>
      <c r="Q43" s="75">
        <v>0</v>
      </c>
      <c r="R43" s="75">
        <v>0</v>
      </c>
      <c r="S43" s="75">
        <v>0</v>
      </c>
      <c r="T43" s="73">
        <v>0</v>
      </c>
      <c r="U43" s="75">
        <v>0</v>
      </c>
      <c r="V43" s="75">
        <v>0</v>
      </c>
      <c r="W43" s="76">
        <v>0</v>
      </c>
      <c r="X43" s="73">
        <v>0</v>
      </c>
      <c r="Y43" s="75">
        <v>0</v>
      </c>
      <c r="Z43" s="75">
        <v>0</v>
      </c>
      <c r="AA43" s="73">
        <v>0</v>
      </c>
      <c r="AB43" s="75">
        <v>0</v>
      </c>
      <c r="AC43" s="75">
        <v>0</v>
      </c>
      <c r="AD43" s="73">
        <v>0</v>
      </c>
      <c r="AE43" s="75">
        <v>0</v>
      </c>
      <c r="AF43" s="78">
        <v>0</v>
      </c>
    </row>
    <row r="44" spans="1:32" ht="12.75">
      <c r="A44" s="17"/>
      <c r="B44" s="93"/>
      <c r="C44" s="80" t="s">
        <v>51</v>
      </c>
      <c r="D44" s="96">
        <v>0</v>
      </c>
      <c r="E44" s="75">
        <v>0</v>
      </c>
      <c r="F44" s="75">
        <v>0</v>
      </c>
      <c r="G44" s="75">
        <v>0</v>
      </c>
      <c r="H44" s="73">
        <v>0</v>
      </c>
      <c r="I44" s="75">
        <v>0</v>
      </c>
      <c r="J44" s="75">
        <v>0</v>
      </c>
      <c r="K44" s="75">
        <v>0</v>
      </c>
      <c r="L44" s="73">
        <v>0</v>
      </c>
      <c r="M44" s="75">
        <v>0</v>
      </c>
      <c r="N44" s="75">
        <v>0</v>
      </c>
      <c r="O44" s="75">
        <v>0</v>
      </c>
      <c r="P44" s="96">
        <v>0</v>
      </c>
      <c r="Q44" s="75">
        <v>0</v>
      </c>
      <c r="R44" s="75">
        <v>0</v>
      </c>
      <c r="S44" s="75">
        <v>0</v>
      </c>
      <c r="T44" s="73">
        <v>0</v>
      </c>
      <c r="U44" s="75">
        <v>0</v>
      </c>
      <c r="V44" s="75">
        <v>0</v>
      </c>
      <c r="W44" s="76">
        <v>0</v>
      </c>
      <c r="X44" s="73">
        <v>0</v>
      </c>
      <c r="Y44" s="75">
        <v>0</v>
      </c>
      <c r="Z44" s="75">
        <v>0</v>
      </c>
      <c r="AA44" s="73">
        <v>0</v>
      </c>
      <c r="AB44" s="75">
        <v>0</v>
      </c>
      <c r="AC44" s="75">
        <v>0</v>
      </c>
      <c r="AD44" s="73">
        <v>0</v>
      </c>
      <c r="AE44" s="75">
        <v>0</v>
      </c>
      <c r="AF44" s="78">
        <v>0</v>
      </c>
    </row>
    <row r="45" spans="1:32" ht="12.75">
      <c r="A45" s="17"/>
      <c r="B45" s="94" t="s">
        <v>52</v>
      </c>
      <c r="C45" s="83" t="s">
        <v>48</v>
      </c>
      <c r="D45" s="84">
        <v>0</v>
      </c>
      <c r="E45" s="85">
        <v>0</v>
      </c>
      <c r="F45" s="85">
        <v>0</v>
      </c>
      <c r="G45" s="85">
        <v>0</v>
      </c>
      <c r="H45" s="84">
        <v>0</v>
      </c>
      <c r="I45" s="85">
        <v>0</v>
      </c>
      <c r="J45" s="85">
        <v>0</v>
      </c>
      <c r="K45" s="85">
        <v>0</v>
      </c>
      <c r="L45" s="84">
        <v>0</v>
      </c>
      <c r="M45" s="85">
        <v>0</v>
      </c>
      <c r="N45" s="85">
        <v>0</v>
      </c>
      <c r="O45" s="85">
        <v>0</v>
      </c>
      <c r="P45" s="84">
        <v>0</v>
      </c>
      <c r="Q45" s="85">
        <v>0</v>
      </c>
      <c r="R45" s="85">
        <v>0</v>
      </c>
      <c r="S45" s="85">
        <v>0</v>
      </c>
      <c r="T45" s="84">
        <v>0</v>
      </c>
      <c r="U45" s="85">
        <v>0</v>
      </c>
      <c r="V45" s="85">
        <v>0</v>
      </c>
      <c r="W45" s="86">
        <v>0</v>
      </c>
      <c r="X45" s="84">
        <v>0</v>
      </c>
      <c r="Y45" s="85">
        <v>0</v>
      </c>
      <c r="Z45" s="85">
        <v>0</v>
      </c>
      <c r="AA45" s="84">
        <v>0</v>
      </c>
      <c r="AB45" s="85">
        <v>0</v>
      </c>
      <c r="AC45" s="85">
        <v>0</v>
      </c>
      <c r="AD45" s="84">
        <v>0</v>
      </c>
      <c r="AE45" s="85">
        <v>0</v>
      </c>
      <c r="AF45" s="87">
        <v>0</v>
      </c>
    </row>
    <row r="46" spans="1:32" ht="12.75">
      <c r="A46" s="17"/>
      <c r="B46" s="93"/>
      <c r="C46" s="80" t="s">
        <v>50</v>
      </c>
      <c r="D46" s="73">
        <v>0</v>
      </c>
      <c r="E46" s="75">
        <v>0</v>
      </c>
      <c r="F46" s="75">
        <v>0</v>
      </c>
      <c r="G46" s="75">
        <v>0</v>
      </c>
      <c r="H46" s="73">
        <v>0</v>
      </c>
      <c r="I46" s="75">
        <v>0</v>
      </c>
      <c r="J46" s="75">
        <v>0</v>
      </c>
      <c r="K46" s="75">
        <v>0</v>
      </c>
      <c r="L46" s="73">
        <v>0</v>
      </c>
      <c r="M46" s="75">
        <v>0</v>
      </c>
      <c r="N46" s="75">
        <v>0</v>
      </c>
      <c r="O46" s="75">
        <v>0</v>
      </c>
      <c r="P46" s="73">
        <v>0</v>
      </c>
      <c r="Q46" s="75">
        <v>0</v>
      </c>
      <c r="R46" s="75">
        <v>0</v>
      </c>
      <c r="S46" s="75">
        <v>0</v>
      </c>
      <c r="T46" s="73">
        <v>0</v>
      </c>
      <c r="U46" s="75">
        <v>0</v>
      </c>
      <c r="V46" s="75">
        <v>0</v>
      </c>
      <c r="W46" s="76">
        <v>0</v>
      </c>
      <c r="X46" s="73">
        <v>0</v>
      </c>
      <c r="Y46" s="75">
        <v>0</v>
      </c>
      <c r="Z46" s="75">
        <v>0</v>
      </c>
      <c r="AA46" s="73">
        <v>0</v>
      </c>
      <c r="AB46" s="75">
        <v>0</v>
      </c>
      <c r="AC46" s="75">
        <v>0</v>
      </c>
      <c r="AD46" s="73">
        <v>0</v>
      </c>
      <c r="AE46" s="75">
        <v>0</v>
      </c>
      <c r="AF46" s="78">
        <v>0</v>
      </c>
    </row>
    <row r="47" spans="1:32" ht="12.75">
      <c r="A47" s="17"/>
      <c r="B47" s="93"/>
      <c r="C47" s="80" t="s">
        <v>51</v>
      </c>
      <c r="D47" s="73">
        <v>0</v>
      </c>
      <c r="E47" s="75">
        <v>0</v>
      </c>
      <c r="F47" s="75">
        <v>0</v>
      </c>
      <c r="G47" s="75">
        <v>0</v>
      </c>
      <c r="H47" s="73">
        <v>0</v>
      </c>
      <c r="I47" s="75">
        <v>0</v>
      </c>
      <c r="J47" s="75">
        <v>0</v>
      </c>
      <c r="K47" s="75">
        <v>0</v>
      </c>
      <c r="L47" s="73">
        <v>0</v>
      </c>
      <c r="M47" s="75">
        <v>0</v>
      </c>
      <c r="N47" s="75">
        <v>0</v>
      </c>
      <c r="O47" s="75">
        <v>0</v>
      </c>
      <c r="P47" s="73">
        <v>0</v>
      </c>
      <c r="Q47" s="75">
        <v>0</v>
      </c>
      <c r="R47" s="75">
        <v>0</v>
      </c>
      <c r="S47" s="75">
        <v>0</v>
      </c>
      <c r="T47" s="73">
        <v>0</v>
      </c>
      <c r="U47" s="75">
        <v>0</v>
      </c>
      <c r="V47" s="75">
        <v>0</v>
      </c>
      <c r="W47" s="76">
        <v>0</v>
      </c>
      <c r="X47" s="73">
        <v>0</v>
      </c>
      <c r="Y47" s="75">
        <v>0</v>
      </c>
      <c r="Z47" s="75">
        <v>0</v>
      </c>
      <c r="AA47" s="73">
        <v>0</v>
      </c>
      <c r="AB47" s="75">
        <v>0</v>
      </c>
      <c r="AC47" s="75">
        <v>0</v>
      </c>
      <c r="AD47" s="73">
        <v>0</v>
      </c>
      <c r="AE47" s="75">
        <v>0</v>
      </c>
      <c r="AF47" s="78">
        <v>0</v>
      </c>
    </row>
    <row r="48" spans="1:32" ht="12.75">
      <c r="A48" s="88" t="s">
        <v>65</v>
      </c>
      <c r="B48" s="95"/>
      <c r="C48" s="72" t="s">
        <v>48</v>
      </c>
      <c r="D48" s="77">
        <v>0</v>
      </c>
      <c r="E48" s="74">
        <v>0</v>
      </c>
      <c r="F48" s="74">
        <v>0</v>
      </c>
      <c r="G48" s="74">
        <v>0</v>
      </c>
      <c r="H48" s="77">
        <v>0</v>
      </c>
      <c r="I48" s="74">
        <v>0</v>
      </c>
      <c r="J48" s="74">
        <v>0</v>
      </c>
      <c r="K48" s="74">
        <v>0</v>
      </c>
      <c r="L48" s="77">
        <v>0</v>
      </c>
      <c r="M48" s="74">
        <v>0</v>
      </c>
      <c r="N48" s="74">
        <v>0</v>
      </c>
      <c r="O48" s="74">
        <v>0</v>
      </c>
      <c r="P48" s="77">
        <v>0</v>
      </c>
      <c r="Q48" s="74">
        <v>0</v>
      </c>
      <c r="R48" s="74">
        <v>0</v>
      </c>
      <c r="S48" s="74">
        <v>0</v>
      </c>
      <c r="T48" s="77">
        <v>0</v>
      </c>
      <c r="U48" s="74">
        <v>0</v>
      </c>
      <c r="V48" s="74">
        <v>0</v>
      </c>
      <c r="W48" s="90">
        <v>0</v>
      </c>
      <c r="X48" s="77">
        <v>0</v>
      </c>
      <c r="Y48" s="74">
        <v>0</v>
      </c>
      <c r="Z48" s="74">
        <v>0</v>
      </c>
      <c r="AA48" s="77">
        <v>0</v>
      </c>
      <c r="AB48" s="74">
        <v>0</v>
      </c>
      <c r="AC48" s="74">
        <v>0</v>
      </c>
      <c r="AD48" s="77">
        <v>0</v>
      </c>
      <c r="AE48" s="74">
        <v>0</v>
      </c>
      <c r="AF48" s="91">
        <v>0</v>
      </c>
    </row>
    <row r="49" spans="1:32" ht="12.75">
      <c r="A49" s="17"/>
      <c r="B49" s="93"/>
      <c r="C49" s="80" t="s">
        <v>50</v>
      </c>
      <c r="D49" s="73">
        <v>0</v>
      </c>
      <c r="E49" s="75">
        <v>0</v>
      </c>
      <c r="F49" s="75">
        <v>0</v>
      </c>
      <c r="G49" s="75">
        <v>0</v>
      </c>
      <c r="H49" s="73">
        <v>0</v>
      </c>
      <c r="I49" s="75">
        <v>0</v>
      </c>
      <c r="J49" s="75">
        <v>0</v>
      </c>
      <c r="K49" s="75">
        <v>0</v>
      </c>
      <c r="L49" s="73">
        <v>0</v>
      </c>
      <c r="M49" s="75">
        <v>0</v>
      </c>
      <c r="N49" s="75">
        <v>0</v>
      </c>
      <c r="O49" s="75">
        <v>0</v>
      </c>
      <c r="P49" s="73">
        <v>0</v>
      </c>
      <c r="Q49" s="75">
        <v>0</v>
      </c>
      <c r="R49" s="75">
        <v>0</v>
      </c>
      <c r="S49" s="75">
        <v>0</v>
      </c>
      <c r="T49" s="73">
        <v>0</v>
      </c>
      <c r="U49" s="75">
        <v>0</v>
      </c>
      <c r="V49" s="75">
        <v>0</v>
      </c>
      <c r="W49" s="76">
        <v>0</v>
      </c>
      <c r="X49" s="73">
        <v>0</v>
      </c>
      <c r="Y49" s="75">
        <v>0</v>
      </c>
      <c r="Z49" s="75">
        <v>0</v>
      </c>
      <c r="AA49" s="73">
        <v>0</v>
      </c>
      <c r="AB49" s="75">
        <v>0</v>
      </c>
      <c r="AC49" s="75">
        <v>0</v>
      </c>
      <c r="AD49" s="73">
        <v>0</v>
      </c>
      <c r="AE49" s="75">
        <v>0</v>
      </c>
      <c r="AF49" s="78">
        <v>0</v>
      </c>
    </row>
    <row r="50" spans="1:32" ht="12.75">
      <c r="A50" s="17"/>
      <c r="B50" s="93"/>
      <c r="C50" s="80" t="s">
        <v>51</v>
      </c>
      <c r="D50" s="96">
        <v>0</v>
      </c>
      <c r="E50" s="75">
        <v>0</v>
      </c>
      <c r="F50" s="75">
        <v>0</v>
      </c>
      <c r="G50" s="75">
        <v>0</v>
      </c>
      <c r="H50" s="73">
        <v>0</v>
      </c>
      <c r="I50" s="75">
        <v>0</v>
      </c>
      <c r="J50" s="75">
        <v>0</v>
      </c>
      <c r="K50" s="75">
        <v>0</v>
      </c>
      <c r="L50" s="73">
        <v>0</v>
      </c>
      <c r="M50" s="75">
        <v>0</v>
      </c>
      <c r="N50" s="75">
        <v>0</v>
      </c>
      <c r="O50" s="75">
        <v>0</v>
      </c>
      <c r="P50" s="96">
        <v>0</v>
      </c>
      <c r="Q50" s="75">
        <v>0</v>
      </c>
      <c r="R50" s="75">
        <v>0</v>
      </c>
      <c r="S50" s="75">
        <v>0</v>
      </c>
      <c r="T50" s="73">
        <v>0</v>
      </c>
      <c r="U50" s="75">
        <v>0</v>
      </c>
      <c r="V50" s="75">
        <v>0</v>
      </c>
      <c r="W50" s="76">
        <v>0</v>
      </c>
      <c r="X50" s="73">
        <v>0</v>
      </c>
      <c r="Y50" s="75">
        <v>0</v>
      </c>
      <c r="Z50" s="75">
        <v>0</v>
      </c>
      <c r="AA50" s="73">
        <v>0</v>
      </c>
      <c r="AB50" s="75">
        <v>0</v>
      </c>
      <c r="AC50" s="75">
        <v>0</v>
      </c>
      <c r="AD50" s="73">
        <v>0</v>
      </c>
      <c r="AE50" s="75">
        <v>0</v>
      </c>
      <c r="AF50" s="78">
        <v>0</v>
      </c>
    </row>
    <row r="51" spans="1:32" ht="12.75">
      <c r="A51" s="17"/>
      <c r="B51" s="94" t="s">
        <v>52</v>
      </c>
      <c r="C51" s="83" t="s">
        <v>48</v>
      </c>
      <c r="D51" s="84">
        <v>0</v>
      </c>
      <c r="E51" s="85">
        <v>0</v>
      </c>
      <c r="F51" s="85">
        <v>0</v>
      </c>
      <c r="G51" s="85">
        <v>0</v>
      </c>
      <c r="H51" s="84">
        <v>0</v>
      </c>
      <c r="I51" s="85">
        <v>0</v>
      </c>
      <c r="J51" s="85">
        <v>0</v>
      </c>
      <c r="K51" s="85">
        <v>0</v>
      </c>
      <c r="L51" s="84">
        <v>0</v>
      </c>
      <c r="M51" s="85">
        <v>0</v>
      </c>
      <c r="N51" s="85">
        <v>0</v>
      </c>
      <c r="O51" s="85">
        <v>0</v>
      </c>
      <c r="P51" s="84">
        <v>0</v>
      </c>
      <c r="Q51" s="85">
        <v>0</v>
      </c>
      <c r="R51" s="85">
        <v>0</v>
      </c>
      <c r="S51" s="85">
        <v>0</v>
      </c>
      <c r="T51" s="84">
        <v>0</v>
      </c>
      <c r="U51" s="85">
        <v>0</v>
      </c>
      <c r="V51" s="85">
        <v>0</v>
      </c>
      <c r="W51" s="86">
        <v>0</v>
      </c>
      <c r="X51" s="84">
        <v>0</v>
      </c>
      <c r="Y51" s="85">
        <v>0</v>
      </c>
      <c r="Z51" s="85">
        <v>0</v>
      </c>
      <c r="AA51" s="84">
        <v>0</v>
      </c>
      <c r="AB51" s="85">
        <v>0</v>
      </c>
      <c r="AC51" s="85">
        <v>0</v>
      </c>
      <c r="AD51" s="84">
        <v>0</v>
      </c>
      <c r="AE51" s="85">
        <v>0</v>
      </c>
      <c r="AF51" s="87">
        <v>0</v>
      </c>
    </row>
    <row r="52" spans="1:32" ht="12.75">
      <c r="A52" s="17"/>
      <c r="B52" s="93"/>
      <c r="C52" s="80" t="s">
        <v>50</v>
      </c>
      <c r="D52" s="73">
        <v>0</v>
      </c>
      <c r="E52" s="75">
        <v>0</v>
      </c>
      <c r="F52" s="75">
        <v>0</v>
      </c>
      <c r="G52" s="75">
        <v>0</v>
      </c>
      <c r="H52" s="73">
        <v>0</v>
      </c>
      <c r="I52" s="75">
        <v>0</v>
      </c>
      <c r="J52" s="75">
        <v>0</v>
      </c>
      <c r="K52" s="75">
        <v>0</v>
      </c>
      <c r="L52" s="73">
        <v>0</v>
      </c>
      <c r="M52" s="75">
        <v>0</v>
      </c>
      <c r="N52" s="75">
        <v>0</v>
      </c>
      <c r="O52" s="75">
        <v>0</v>
      </c>
      <c r="P52" s="73">
        <v>0</v>
      </c>
      <c r="Q52" s="75">
        <v>0</v>
      </c>
      <c r="R52" s="75">
        <v>0</v>
      </c>
      <c r="S52" s="75">
        <v>0</v>
      </c>
      <c r="T52" s="73">
        <v>0</v>
      </c>
      <c r="U52" s="75">
        <v>0</v>
      </c>
      <c r="V52" s="75">
        <v>0</v>
      </c>
      <c r="W52" s="76">
        <v>0</v>
      </c>
      <c r="X52" s="73">
        <v>0</v>
      </c>
      <c r="Y52" s="75">
        <v>0</v>
      </c>
      <c r="Z52" s="75">
        <v>0</v>
      </c>
      <c r="AA52" s="73">
        <v>0</v>
      </c>
      <c r="AB52" s="75">
        <v>0</v>
      </c>
      <c r="AC52" s="75">
        <v>0</v>
      </c>
      <c r="AD52" s="73">
        <v>0</v>
      </c>
      <c r="AE52" s="75">
        <v>0</v>
      </c>
      <c r="AF52" s="78">
        <v>0</v>
      </c>
    </row>
    <row r="53" spans="1:32" ht="12.75">
      <c r="A53" s="17"/>
      <c r="B53" s="93"/>
      <c r="C53" s="80" t="s">
        <v>51</v>
      </c>
      <c r="D53" s="73">
        <v>0</v>
      </c>
      <c r="E53" s="75">
        <v>0</v>
      </c>
      <c r="F53" s="75">
        <v>0</v>
      </c>
      <c r="G53" s="75">
        <v>0</v>
      </c>
      <c r="H53" s="73">
        <v>0</v>
      </c>
      <c r="I53" s="75">
        <v>0</v>
      </c>
      <c r="J53" s="75">
        <v>0</v>
      </c>
      <c r="K53" s="75">
        <v>0</v>
      </c>
      <c r="L53" s="73">
        <v>0</v>
      </c>
      <c r="M53" s="75">
        <v>0</v>
      </c>
      <c r="N53" s="75">
        <v>0</v>
      </c>
      <c r="O53" s="75">
        <v>0</v>
      </c>
      <c r="P53" s="73">
        <v>0</v>
      </c>
      <c r="Q53" s="75">
        <v>0</v>
      </c>
      <c r="R53" s="75">
        <v>0</v>
      </c>
      <c r="S53" s="75">
        <v>0</v>
      </c>
      <c r="T53" s="73">
        <v>0</v>
      </c>
      <c r="U53" s="75">
        <v>0</v>
      </c>
      <c r="V53" s="75">
        <v>0</v>
      </c>
      <c r="W53" s="76">
        <v>0</v>
      </c>
      <c r="X53" s="73">
        <v>0</v>
      </c>
      <c r="Y53" s="75">
        <v>0</v>
      </c>
      <c r="Z53" s="75">
        <v>0</v>
      </c>
      <c r="AA53" s="73">
        <v>0</v>
      </c>
      <c r="AB53" s="75">
        <v>0</v>
      </c>
      <c r="AC53" s="75">
        <v>0</v>
      </c>
      <c r="AD53" s="73">
        <v>0</v>
      </c>
      <c r="AE53" s="75">
        <v>0</v>
      </c>
      <c r="AF53" s="78">
        <v>0</v>
      </c>
    </row>
    <row r="54" spans="1:32" ht="12.75">
      <c r="A54" s="88" t="s">
        <v>66</v>
      </c>
      <c r="B54" s="95"/>
      <c r="C54" s="72" t="s">
        <v>48</v>
      </c>
      <c r="D54" s="97"/>
      <c r="E54" s="98"/>
      <c r="F54" s="74">
        <v>0</v>
      </c>
      <c r="G54" s="74">
        <v>0</v>
      </c>
      <c r="H54" s="99"/>
      <c r="I54" s="98"/>
      <c r="J54" s="74">
        <v>0</v>
      </c>
      <c r="K54" s="74">
        <v>0</v>
      </c>
      <c r="L54" s="99"/>
      <c r="M54" s="98"/>
      <c r="N54" s="74">
        <v>0</v>
      </c>
      <c r="O54" s="74">
        <v>0</v>
      </c>
      <c r="P54" s="99"/>
      <c r="Q54" s="98"/>
      <c r="R54" s="74">
        <v>0</v>
      </c>
      <c r="S54" s="74">
        <v>0</v>
      </c>
      <c r="T54" s="99"/>
      <c r="U54" s="98"/>
      <c r="V54" s="74">
        <v>0</v>
      </c>
      <c r="W54" s="74">
        <v>0</v>
      </c>
      <c r="X54" s="99"/>
      <c r="Y54" s="98"/>
      <c r="Z54" s="100"/>
      <c r="AA54" s="101"/>
      <c r="AB54" s="98"/>
      <c r="AC54" s="98"/>
      <c r="AD54" s="99"/>
      <c r="AE54" s="98"/>
      <c r="AF54" s="102"/>
    </row>
    <row r="55" spans="1:32" ht="12.75">
      <c r="A55" s="103"/>
      <c r="B55" s="104"/>
      <c r="C55" s="80" t="s">
        <v>50</v>
      </c>
      <c r="D55" s="105"/>
      <c r="E55" s="106"/>
      <c r="F55" s="75">
        <v>0</v>
      </c>
      <c r="G55" s="75">
        <v>0</v>
      </c>
      <c r="H55" s="107"/>
      <c r="I55" s="108"/>
      <c r="J55" s="75">
        <v>0</v>
      </c>
      <c r="K55" s="75">
        <v>0</v>
      </c>
      <c r="L55" s="107"/>
      <c r="M55" s="108"/>
      <c r="N55" s="75">
        <v>0</v>
      </c>
      <c r="O55" s="75">
        <v>0</v>
      </c>
      <c r="P55" s="107"/>
      <c r="Q55" s="108"/>
      <c r="R55" s="75">
        <v>0</v>
      </c>
      <c r="S55" s="75">
        <v>0</v>
      </c>
      <c r="T55" s="107"/>
      <c r="U55" s="108"/>
      <c r="V55" s="75">
        <v>0</v>
      </c>
      <c r="W55" s="75">
        <v>0</v>
      </c>
      <c r="X55" s="107"/>
      <c r="Y55" s="108"/>
      <c r="Z55" s="109"/>
      <c r="AA55" s="110"/>
      <c r="AB55" s="108"/>
      <c r="AC55" s="108"/>
      <c r="AD55" s="107"/>
      <c r="AE55" s="108"/>
      <c r="AF55" s="111"/>
    </row>
    <row r="56" spans="1:32" ht="12.75">
      <c r="A56" s="81"/>
      <c r="B56" s="94" t="s">
        <v>52</v>
      </c>
      <c r="C56" s="83" t="s">
        <v>48</v>
      </c>
      <c r="D56" s="112"/>
      <c r="E56" s="113"/>
      <c r="F56" s="114"/>
      <c r="G56" s="114"/>
      <c r="H56" s="115"/>
      <c r="I56" s="116"/>
      <c r="J56" s="114"/>
      <c r="K56" s="114"/>
      <c r="L56" s="115"/>
      <c r="M56" s="116"/>
      <c r="N56" s="114"/>
      <c r="O56" s="114"/>
      <c r="P56" s="115"/>
      <c r="Q56" s="116"/>
      <c r="R56" s="114"/>
      <c r="S56" s="114"/>
      <c r="T56" s="115"/>
      <c r="U56" s="116"/>
      <c r="V56" s="114"/>
      <c r="W56" s="117"/>
      <c r="X56" s="115"/>
      <c r="Y56" s="116"/>
      <c r="Z56" s="114"/>
      <c r="AA56" s="118"/>
      <c r="AB56" s="116"/>
      <c r="AC56" s="116"/>
      <c r="AD56" s="115"/>
      <c r="AE56" s="116"/>
      <c r="AF56" s="119"/>
    </row>
    <row r="57" spans="1:32" ht="12.75">
      <c r="A57" s="17"/>
      <c r="B57" s="93"/>
      <c r="C57" s="80" t="s">
        <v>50</v>
      </c>
      <c r="D57" s="105"/>
      <c r="E57" s="106"/>
      <c r="F57" s="109"/>
      <c r="G57" s="109"/>
      <c r="H57" s="107"/>
      <c r="I57" s="108"/>
      <c r="J57" s="109"/>
      <c r="K57" s="109"/>
      <c r="L57" s="107"/>
      <c r="M57" s="108"/>
      <c r="N57" s="109"/>
      <c r="O57" s="109"/>
      <c r="P57" s="107"/>
      <c r="Q57" s="108"/>
      <c r="R57" s="109"/>
      <c r="S57" s="109"/>
      <c r="T57" s="107"/>
      <c r="U57" s="108"/>
      <c r="V57" s="109"/>
      <c r="W57" s="120"/>
      <c r="X57" s="107"/>
      <c r="Y57" s="108"/>
      <c r="Z57" s="109"/>
      <c r="AA57" s="110"/>
      <c r="AB57" s="108"/>
      <c r="AC57" s="108"/>
      <c r="AD57" s="107"/>
      <c r="AE57" s="108"/>
      <c r="AF57" s="111"/>
    </row>
    <row r="58" spans="1:32" ht="12.75">
      <c r="A58" s="88" t="s">
        <v>67</v>
      </c>
      <c r="B58" s="95"/>
      <c r="C58" s="72" t="s">
        <v>48</v>
      </c>
      <c r="D58" s="97"/>
      <c r="E58" s="121"/>
      <c r="F58" s="74">
        <v>0</v>
      </c>
      <c r="G58" s="74">
        <v>0</v>
      </c>
      <c r="H58" s="99"/>
      <c r="I58" s="98"/>
      <c r="J58" s="74">
        <v>0</v>
      </c>
      <c r="K58" s="74">
        <v>0</v>
      </c>
      <c r="L58" s="99"/>
      <c r="M58" s="98"/>
      <c r="N58" s="74">
        <v>0</v>
      </c>
      <c r="O58" s="74">
        <v>0</v>
      </c>
      <c r="P58" s="99"/>
      <c r="Q58" s="98"/>
      <c r="R58" s="74">
        <v>0</v>
      </c>
      <c r="S58" s="74">
        <v>0</v>
      </c>
      <c r="T58" s="99"/>
      <c r="U58" s="98"/>
      <c r="V58" s="74">
        <v>0</v>
      </c>
      <c r="W58" s="90">
        <v>0</v>
      </c>
      <c r="X58" s="99"/>
      <c r="Y58" s="98"/>
      <c r="Z58" s="100"/>
      <c r="AA58" s="101"/>
      <c r="AB58" s="98"/>
      <c r="AC58" s="98"/>
      <c r="AD58" s="99"/>
      <c r="AE58" s="98"/>
      <c r="AF58" s="102"/>
    </row>
    <row r="59" spans="1:32" ht="12.75">
      <c r="A59" s="17"/>
      <c r="B59" s="93"/>
      <c r="C59" s="80" t="s">
        <v>50</v>
      </c>
      <c r="D59" s="105"/>
      <c r="E59" s="106"/>
      <c r="F59" s="75">
        <v>0</v>
      </c>
      <c r="G59" s="75">
        <v>0</v>
      </c>
      <c r="H59" s="107"/>
      <c r="I59" s="108"/>
      <c r="J59" s="75">
        <v>0</v>
      </c>
      <c r="K59" s="75">
        <v>0</v>
      </c>
      <c r="L59" s="107"/>
      <c r="M59" s="108"/>
      <c r="N59" s="75">
        <v>0</v>
      </c>
      <c r="O59" s="75">
        <v>0</v>
      </c>
      <c r="P59" s="107"/>
      <c r="Q59" s="108"/>
      <c r="R59" s="75">
        <f>F59+J59+N59</f>
        <v>0</v>
      </c>
      <c r="S59" s="75">
        <v>0</v>
      </c>
      <c r="T59" s="107"/>
      <c r="U59" s="108"/>
      <c r="V59" s="75">
        <v>0</v>
      </c>
      <c r="W59" s="76">
        <v>0</v>
      </c>
      <c r="X59" s="107"/>
      <c r="Y59" s="108"/>
      <c r="Z59" s="109"/>
      <c r="AA59" s="110"/>
      <c r="AB59" s="108"/>
      <c r="AC59" s="108"/>
      <c r="AD59" s="107"/>
      <c r="AE59" s="108"/>
      <c r="AF59" s="111"/>
    </row>
    <row r="60" spans="1:32" ht="12.75">
      <c r="A60" s="17"/>
      <c r="B60" s="93"/>
      <c r="C60" s="80" t="s">
        <v>51</v>
      </c>
      <c r="D60" s="105"/>
      <c r="E60" s="106"/>
      <c r="F60" s="75">
        <v>0</v>
      </c>
      <c r="G60" s="75">
        <v>0</v>
      </c>
      <c r="H60" s="107"/>
      <c r="I60" s="108"/>
      <c r="J60" s="75">
        <v>0</v>
      </c>
      <c r="K60" s="75">
        <v>0</v>
      </c>
      <c r="L60" s="107"/>
      <c r="M60" s="108"/>
      <c r="N60" s="75">
        <v>0</v>
      </c>
      <c r="O60" s="75">
        <v>0</v>
      </c>
      <c r="P60" s="107"/>
      <c r="Q60" s="108"/>
      <c r="R60" s="75">
        <f>F60+J60+N60</f>
        <v>0</v>
      </c>
      <c r="S60" s="75">
        <v>0</v>
      </c>
      <c r="T60" s="107"/>
      <c r="U60" s="108"/>
      <c r="V60" s="75">
        <v>0</v>
      </c>
      <c r="W60" s="76">
        <v>0</v>
      </c>
      <c r="X60" s="107"/>
      <c r="Y60" s="108"/>
      <c r="Z60" s="109"/>
      <c r="AA60" s="110"/>
      <c r="AB60" s="108"/>
      <c r="AC60" s="108"/>
      <c r="AD60" s="107"/>
      <c r="AE60" s="108"/>
      <c r="AF60" s="111"/>
    </row>
    <row r="61" spans="1:32" ht="12.75">
      <c r="A61" s="81"/>
      <c r="B61" s="94" t="s">
        <v>52</v>
      </c>
      <c r="C61" s="83" t="s">
        <v>48</v>
      </c>
      <c r="D61" s="112"/>
      <c r="E61" s="113"/>
      <c r="F61" s="85">
        <v>0</v>
      </c>
      <c r="G61" s="85">
        <v>0</v>
      </c>
      <c r="H61" s="115"/>
      <c r="I61" s="116"/>
      <c r="J61" s="85">
        <v>0</v>
      </c>
      <c r="K61" s="85">
        <v>0</v>
      </c>
      <c r="L61" s="115"/>
      <c r="M61" s="116"/>
      <c r="N61" s="85">
        <v>0</v>
      </c>
      <c r="O61" s="85">
        <v>0</v>
      </c>
      <c r="P61" s="115"/>
      <c r="Q61" s="116"/>
      <c r="R61" s="85">
        <f>F61+J61+N61</f>
        <v>0</v>
      </c>
      <c r="S61" s="85">
        <v>0</v>
      </c>
      <c r="T61" s="115"/>
      <c r="U61" s="116"/>
      <c r="V61" s="85">
        <v>0</v>
      </c>
      <c r="W61" s="86">
        <v>0</v>
      </c>
      <c r="X61" s="115"/>
      <c r="Y61" s="116"/>
      <c r="Z61" s="114"/>
      <c r="AA61" s="118"/>
      <c r="AB61" s="116"/>
      <c r="AC61" s="116"/>
      <c r="AD61" s="115"/>
      <c r="AE61" s="116"/>
      <c r="AF61" s="119"/>
    </row>
    <row r="62" spans="1:32" ht="12.75">
      <c r="A62" s="17"/>
      <c r="B62" s="93"/>
      <c r="C62" s="80" t="s">
        <v>50</v>
      </c>
      <c r="D62" s="105"/>
      <c r="E62" s="106"/>
      <c r="F62" s="75">
        <v>0</v>
      </c>
      <c r="G62" s="75">
        <v>0</v>
      </c>
      <c r="H62" s="107"/>
      <c r="I62" s="108"/>
      <c r="J62" s="75">
        <v>0</v>
      </c>
      <c r="K62" s="75">
        <v>0</v>
      </c>
      <c r="L62" s="107"/>
      <c r="M62" s="108"/>
      <c r="N62" s="75">
        <v>0</v>
      </c>
      <c r="O62" s="75">
        <v>0</v>
      </c>
      <c r="P62" s="107"/>
      <c r="Q62" s="108"/>
      <c r="R62" s="75">
        <f>F62+J62+N62</f>
        <v>0</v>
      </c>
      <c r="S62" s="75">
        <v>0</v>
      </c>
      <c r="T62" s="107"/>
      <c r="U62" s="108"/>
      <c r="V62" s="75">
        <v>0</v>
      </c>
      <c r="W62" s="76">
        <v>0</v>
      </c>
      <c r="X62" s="107"/>
      <c r="Y62" s="108"/>
      <c r="Z62" s="109"/>
      <c r="AA62" s="110"/>
      <c r="AB62" s="108"/>
      <c r="AC62" s="108"/>
      <c r="AD62" s="107"/>
      <c r="AE62" s="108"/>
      <c r="AF62" s="111"/>
    </row>
    <row r="63" spans="1:32" ht="13.5" thickBot="1">
      <c r="A63" s="62"/>
      <c r="B63" s="122"/>
      <c r="C63" s="123" t="s">
        <v>51</v>
      </c>
      <c r="D63" s="124"/>
      <c r="E63" s="125"/>
      <c r="F63" s="126">
        <v>0</v>
      </c>
      <c r="G63" s="126">
        <v>0</v>
      </c>
      <c r="H63" s="127"/>
      <c r="I63" s="128"/>
      <c r="J63" s="126">
        <v>0</v>
      </c>
      <c r="K63" s="126">
        <v>0</v>
      </c>
      <c r="L63" s="127"/>
      <c r="M63" s="128"/>
      <c r="N63" s="126">
        <v>0</v>
      </c>
      <c r="O63" s="129">
        <v>0</v>
      </c>
      <c r="P63" s="130"/>
      <c r="Q63" s="131"/>
      <c r="R63" s="129">
        <f>F63+J63+N63</f>
        <v>0</v>
      </c>
      <c r="S63" s="129">
        <v>0</v>
      </c>
      <c r="T63" s="127"/>
      <c r="U63" s="128"/>
      <c r="V63" s="126">
        <v>0</v>
      </c>
      <c r="W63" s="132">
        <v>0</v>
      </c>
      <c r="X63" s="127"/>
      <c r="Y63" s="128"/>
      <c r="Z63" s="133"/>
      <c r="AA63" s="134"/>
      <c r="AB63" s="128"/>
      <c r="AC63" s="128"/>
      <c r="AD63" s="127"/>
      <c r="AE63" s="128"/>
      <c r="AF63" s="135"/>
    </row>
    <row r="64" spans="1:32" ht="12.75">
      <c r="A64" s="136" t="s">
        <v>68</v>
      </c>
      <c r="B64" s="137"/>
      <c r="C64" s="138" t="s">
        <v>48</v>
      </c>
      <c r="D64" s="139">
        <v>0</v>
      </c>
      <c r="E64" s="139">
        <v>0</v>
      </c>
      <c r="F64" s="139">
        <v>0</v>
      </c>
      <c r="G64" s="140">
        <v>0</v>
      </c>
      <c r="H64" s="139">
        <v>0</v>
      </c>
      <c r="I64" s="139">
        <v>0</v>
      </c>
      <c r="J64" s="139">
        <v>0</v>
      </c>
      <c r="K64" s="140">
        <v>0</v>
      </c>
      <c r="L64" s="139">
        <v>0</v>
      </c>
      <c r="M64" s="139">
        <v>0</v>
      </c>
      <c r="N64" s="139">
        <v>0</v>
      </c>
      <c r="O64" s="140">
        <v>0</v>
      </c>
      <c r="P64" s="139">
        <v>0</v>
      </c>
      <c r="Q64" s="139">
        <v>0</v>
      </c>
      <c r="R64" s="139">
        <v>0</v>
      </c>
      <c r="S64" s="139">
        <v>0</v>
      </c>
      <c r="T64" s="141">
        <v>0</v>
      </c>
      <c r="U64" s="139">
        <v>0</v>
      </c>
      <c r="V64" s="139">
        <v>0</v>
      </c>
      <c r="W64" s="140">
        <v>0</v>
      </c>
      <c r="X64" s="141">
        <v>0</v>
      </c>
      <c r="Y64" s="139">
        <v>0</v>
      </c>
      <c r="Z64" s="139">
        <v>0</v>
      </c>
      <c r="AA64" s="141">
        <v>0</v>
      </c>
      <c r="AB64" s="139">
        <v>0</v>
      </c>
      <c r="AC64" s="139">
        <v>0</v>
      </c>
      <c r="AD64" s="141">
        <v>0</v>
      </c>
      <c r="AE64" s="139">
        <v>0</v>
      </c>
      <c r="AF64" s="142">
        <v>0</v>
      </c>
    </row>
    <row r="65" spans="1:32" ht="12.75">
      <c r="A65" s="143"/>
      <c r="B65" s="137"/>
      <c r="C65" s="144" t="s">
        <v>50</v>
      </c>
      <c r="D65" s="75">
        <v>0</v>
      </c>
      <c r="E65" s="75">
        <v>0</v>
      </c>
      <c r="F65" s="75">
        <v>0</v>
      </c>
      <c r="G65" s="76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>
        <v>0</v>
      </c>
      <c r="O65" s="76">
        <v>0</v>
      </c>
      <c r="P65" s="75">
        <v>0</v>
      </c>
      <c r="Q65" s="75">
        <v>0</v>
      </c>
      <c r="R65" s="75">
        <v>0</v>
      </c>
      <c r="S65" s="75">
        <v>0</v>
      </c>
      <c r="T65" s="73">
        <v>0</v>
      </c>
      <c r="U65" s="75">
        <v>0</v>
      </c>
      <c r="V65" s="75">
        <v>0</v>
      </c>
      <c r="W65" s="76">
        <v>0</v>
      </c>
      <c r="X65" s="73">
        <v>0</v>
      </c>
      <c r="Y65" s="75">
        <v>0</v>
      </c>
      <c r="Z65" s="75">
        <v>0</v>
      </c>
      <c r="AA65" s="73">
        <v>0</v>
      </c>
      <c r="AB65" s="75">
        <v>0</v>
      </c>
      <c r="AC65" s="75">
        <v>0</v>
      </c>
      <c r="AD65" s="73">
        <v>0</v>
      </c>
      <c r="AE65" s="75">
        <v>0</v>
      </c>
      <c r="AF65" s="78">
        <v>0</v>
      </c>
    </row>
    <row r="66" spans="1:32" ht="12.75">
      <c r="A66" s="143"/>
      <c r="B66" s="137"/>
      <c r="C66" s="80" t="s">
        <v>51</v>
      </c>
      <c r="D66" s="96">
        <v>0</v>
      </c>
      <c r="E66" s="145">
        <v>0</v>
      </c>
      <c r="F66" s="145">
        <v>0</v>
      </c>
      <c r="G66" s="145">
        <v>0</v>
      </c>
      <c r="H66" s="96">
        <v>0</v>
      </c>
      <c r="I66" s="145">
        <v>0</v>
      </c>
      <c r="J66" s="145">
        <v>0</v>
      </c>
      <c r="K66" s="145">
        <v>0</v>
      </c>
      <c r="L66" s="96">
        <v>0</v>
      </c>
      <c r="M66" s="145">
        <v>0</v>
      </c>
      <c r="N66" s="145">
        <v>0</v>
      </c>
      <c r="O66" s="145">
        <v>0</v>
      </c>
      <c r="P66" s="96">
        <v>0</v>
      </c>
      <c r="Q66" s="145">
        <v>0</v>
      </c>
      <c r="R66" s="145">
        <v>0</v>
      </c>
      <c r="S66" s="145">
        <v>0</v>
      </c>
      <c r="T66" s="96">
        <v>0</v>
      </c>
      <c r="U66" s="145">
        <v>0</v>
      </c>
      <c r="V66" s="145">
        <v>0</v>
      </c>
      <c r="W66" s="146">
        <v>0</v>
      </c>
      <c r="X66" s="96">
        <v>0</v>
      </c>
      <c r="Y66" s="145">
        <v>0</v>
      </c>
      <c r="Z66" s="145">
        <v>0</v>
      </c>
      <c r="AA66" s="96">
        <v>0</v>
      </c>
      <c r="AB66" s="75">
        <v>0</v>
      </c>
      <c r="AC66" s="75">
        <v>0</v>
      </c>
      <c r="AD66" s="73">
        <v>0</v>
      </c>
      <c r="AE66" s="75">
        <v>0</v>
      </c>
      <c r="AF66" s="78">
        <v>0</v>
      </c>
    </row>
    <row r="67" spans="1:32" ht="12.75">
      <c r="A67" s="81"/>
      <c r="B67" s="94" t="s">
        <v>52</v>
      </c>
      <c r="C67" s="83" t="s">
        <v>48</v>
      </c>
      <c r="D67" s="73">
        <v>0</v>
      </c>
      <c r="E67" s="85">
        <v>0</v>
      </c>
      <c r="F67" s="85">
        <v>0</v>
      </c>
      <c r="G67" s="75">
        <v>0</v>
      </c>
      <c r="H67" s="73">
        <v>0</v>
      </c>
      <c r="I67" s="85">
        <v>0</v>
      </c>
      <c r="J67" s="85">
        <v>0</v>
      </c>
      <c r="K67" s="75">
        <v>0</v>
      </c>
      <c r="L67" s="73">
        <v>0</v>
      </c>
      <c r="M67" s="85">
        <v>0</v>
      </c>
      <c r="N67" s="85">
        <v>0</v>
      </c>
      <c r="O67" s="75">
        <v>0</v>
      </c>
      <c r="P67" s="73">
        <v>0</v>
      </c>
      <c r="Q67" s="85">
        <v>0</v>
      </c>
      <c r="R67" s="85">
        <v>0</v>
      </c>
      <c r="S67" s="75">
        <v>0</v>
      </c>
      <c r="T67" s="73">
        <v>0</v>
      </c>
      <c r="U67" s="85">
        <v>0</v>
      </c>
      <c r="V67" s="85">
        <v>0</v>
      </c>
      <c r="W67" s="86">
        <v>0</v>
      </c>
      <c r="X67" s="73">
        <v>0</v>
      </c>
      <c r="Y67" s="85">
        <v>0</v>
      </c>
      <c r="Z67" s="85">
        <v>0</v>
      </c>
      <c r="AA67" s="84">
        <v>0</v>
      </c>
      <c r="AB67" s="85">
        <v>0</v>
      </c>
      <c r="AC67" s="85">
        <v>0</v>
      </c>
      <c r="AD67" s="84">
        <v>0</v>
      </c>
      <c r="AE67" s="85">
        <v>0</v>
      </c>
      <c r="AF67" s="87">
        <v>0</v>
      </c>
    </row>
    <row r="68" spans="1:32" ht="12.75">
      <c r="A68" s="17"/>
      <c r="B68" s="18"/>
      <c r="C68" s="80" t="s">
        <v>50</v>
      </c>
      <c r="D68" s="73">
        <v>0</v>
      </c>
      <c r="E68" s="75">
        <v>0</v>
      </c>
      <c r="F68" s="75">
        <v>0</v>
      </c>
      <c r="G68" s="75">
        <v>0</v>
      </c>
      <c r="H68" s="73">
        <v>0</v>
      </c>
      <c r="I68" s="75">
        <v>0</v>
      </c>
      <c r="J68" s="75">
        <v>0</v>
      </c>
      <c r="K68" s="75">
        <v>0</v>
      </c>
      <c r="L68" s="73">
        <v>0</v>
      </c>
      <c r="M68" s="75">
        <v>0</v>
      </c>
      <c r="N68" s="75">
        <v>0</v>
      </c>
      <c r="O68" s="75">
        <v>0</v>
      </c>
      <c r="P68" s="73">
        <v>0</v>
      </c>
      <c r="Q68" s="75">
        <v>0</v>
      </c>
      <c r="R68" s="75">
        <v>0</v>
      </c>
      <c r="S68" s="75">
        <v>0</v>
      </c>
      <c r="T68" s="73">
        <v>0</v>
      </c>
      <c r="U68" s="75">
        <v>0</v>
      </c>
      <c r="V68" s="75">
        <v>0</v>
      </c>
      <c r="W68" s="76">
        <v>0</v>
      </c>
      <c r="X68" s="73">
        <v>0</v>
      </c>
      <c r="Y68" s="75">
        <v>0</v>
      </c>
      <c r="Z68" s="75">
        <v>0</v>
      </c>
      <c r="AA68" s="73">
        <v>0</v>
      </c>
      <c r="AB68" s="75">
        <v>0</v>
      </c>
      <c r="AC68" s="75">
        <v>0</v>
      </c>
      <c r="AD68" s="73">
        <v>0</v>
      </c>
      <c r="AE68" s="75">
        <v>0</v>
      </c>
      <c r="AF68" s="78">
        <v>0</v>
      </c>
    </row>
    <row r="69" spans="1:32" ht="12.75">
      <c r="A69" s="17"/>
      <c r="B69" s="18"/>
      <c r="C69" s="80" t="s">
        <v>51</v>
      </c>
      <c r="D69" s="73">
        <v>0</v>
      </c>
      <c r="E69" s="126">
        <v>0</v>
      </c>
      <c r="F69" s="126">
        <v>0</v>
      </c>
      <c r="G69" s="75">
        <v>0</v>
      </c>
      <c r="H69" s="73">
        <v>0</v>
      </c>
      <c r="I69" s="126">
        <v>0</v>
      </c>
      <c r="J69" s="126">
        <v>0</v>
      </c>
      <c r="K69" s="75">
        <v>0</v>
      </c>
      <c r="L69" s="73">
        <v>0</v>
      </c>
      <c r="M69" s="126">
        <v>0</v>
      </c>
      <c r="N69" s="126">
        <v>0</v>
      </c>
      <c r="O69" s="75">
        <v>0</v>
      </c>
      <c r="P69" s="73">
        <v>0</v>
      </c>
      <c r="Q69" s="126">
        <v>0</v>
      </c>
      <c r="R69" s="126">
        <v>0</v>
      </c>
      <c r="S69" s="75">
        <v>0</v>
      </c>
      <c r="T69" s="73">
        <v>0</v>
      </c>
      <c r="U69" s="126">
        <v>0</v>
      </c>
      <c r="V69" s="126">
        <v>0</v>
      </c>
      <c r="W69" s="132">
        <v>0</v>
      </c>
      <c r="X69" s="73">
        <v>0</v>
      </c>
      <c r="Y69" s="126">
        <v>0</v>
      </c>
      <c r="Z69" s="126">
        <v>0</v>
      </c>
      <c r="AA69" s="147">
        <v>0</v>
      </c>
      <c r="AB69" s="75">
        <v>0</v>
      </c>
      <c r="AC69" s="75">
        <v>0</v>
      </c>
      <c r="AD69" s="73">
        <v>0</v>
      </c>
      <c r="AE69" s="75">
        <v>0</v>
      </c>
      <c r="AF69" s="78">
        <v>0</v>
      </c>
    </row>
    <row r="70" spans="1:32" ht="13.5" thickBot="1">
      <c r="A70" s="148"/>
      <c r="B70" s="122"/>
      <c r="C70" s="149" t="s">
        <v>69</v>
      </c>
      <c r="D70" s="150">
        <v>0</v>
      </c>
      <c r="E70" s="151">
        <v>0</v>
      </c>
      <c r="F70" s="151">
        <v>0</v>
      </c>
      <c r="G70" s="151">
        <v>0</v>
      </c>
      <c r="H70" s="150">
        <v>0</v>
      </c>
      <c r="I70" s="151">
        <v>0</v>
      </c>
      <c r="J70" s="151">
        <v>0</v>
      </c>
      <c r="K70" s="151">
        <v>0</v>
      </c>
      <c r="L70" s="150">
        <v>0</v>
      </c>
      <c r="M70" s="151">
        <v>0</v>
      </c>
      <c r="N70" s="151">
        <v>0</v>
      </c>
      <c r="O70" s="151">
        <v>0</v>
      </c>
      <c r="P70" s="150">
        <v>0</v>
      </c>
      <c r="Q70" s="151">
        <v>0</v>
      </c>
      <c r="R70" s="151">
        <v>0</v>
      </c>
      <c r="S70" s="151">
        <v>0</v>
      </c>
      <c r="T70" s="150">
        <v>0</v>
      </c>
      <c r="U70" s="151">
        <v>0</v>
      </c>
      <c r="V70" s="151">
        <v>0</v>
      </c>
      <c r="W70" s="152">
        <v>0</v>
      </c>
      <c r="X70" s="150">
        <v>0</v>
      </c>
      <c r="Y70" s="151">
        <v>0</v>
      </c>
      <c r="Z70" s="151">
        <v>0</v>
      </c>
      <c r="AA70" s="150">
        <v>0</v>
      </c>
      <c r="AB70" s="151">
        <v>0</v>
      </c>
      <c r="AC70" s="151">
        <v>0</v>
      </c>
      <c r="AD70" s="150">
        <v>0</v>
      </c>
      <c r="AE70" s="151">
        <v>0</v>
      </c>
      <c r="AF70" s="153">
        <v>0</v>
      </c>
    </row>
    <row r="71" spans="1:32" ht="12.75">
      <c r="A71" s="18"/>
      <c r="B71" s="18"/>
      <c r="C71" s="80"/>
      <c r="D71" s="7"/>
      <c r="E71" s="18"/>
      <c r="F71" s="18"/>
      <c r="G71" s="18"/>
      <c r="H71" s="7"/>
      <c r="I71" s="18"/>
      <c r="J71" s="18"/>
      <c r="K71" s="18"/>
      <c r="L71" s="7"/>
      <c r="M71" s="18"/>
      <c r="N71" s="18"/>
      <c r="O71" s="18"/>
      <c r="P71" s="18"/>
      <c r="Q71" s="18"/>
      <c r="R71" s="18"/>
      <c r="S71" s="18"/>
      <c r="T71" s="7"/>
      <c r="U71" s="18"/>
      <c r="V71" s="18"/>
      <c r="W71" s="18"/>
      <c r="X71" s="7"/>
      <c r="Y71" s="18"/>
      <c r="Z71" s="18"/>
      <c r="AA71" s="18"/>
      <c r="AB71" s="18"/>
      <c r="AC71" s="18"/>
      <c r="AD71" s="18"/>
      <c r="AE71" s="18"/>
      <c r="AF71" s="18"/>
    </row>
    <row r="72" spans="1:31" ht="12.75">
      <c r="A72" s="18"/>
      <c r="B72" s="18"/>
      <c r="C72" s="80"/>
      <c r="D72" s="154"/>
      <c r="E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8"/>
      <c r="Y72" s="18"/>
      <c r="Z72" s="18"/>
      <c r="AA72" s="18"/>
      <c r="AB72" s="18"/>
      <c r="AC72" s="18"/>
      <c r="AD72" s="18"/>
      <c r="AE72" s="18"/>
    </row>
  </sheetData>
  <sheetProtection password="CCCC" sheet="1" objects="1" scenarios="1"/>
  <conditionalFormatting sqref="D54:D63">
    <cfRule type="cellIs" priority="1" dxfId="0" operator="lessThan" stopIfTrue="1">
      <formula>0</formula>
    </cfRule>
    <cfRule type="cellIs" priority="2" dxfId="0" operator="notEqual" stopIfTrue="1">
      <formula>ROUND(D54,3)</formula>
    </cfRule>
  </conditionalFormatting>
  <conditionalFormatting sqref="D64:D69">
    <cfRule type="cellIs" priority="3" dxfId="0" operator="notEqual" stopIfTrue="1">
      <formula>TRUNC(D64)</formula>
    </cfRule>
  </conditionalFormatting>
  <printOptions/>
  <pageMargins left="0.48" right="0.18" top="0.5905511811023623" bottom="0.2755905511811024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44"/>
  <sheetViews>
    <sheetView zoomScale="75" zoomScaleNormal="75" zoomScalePageLayoutView="0" workbookViewId="0" topLeftCell="A1">
      <selection activeCell="S60" sqref="S60"/>
    </sheetView>
  </sheetViews>
  <sheetFormatPr defaultColWidth="9.140625" defaultRowHeight="12.75"/>
  <cols>
    <col min="1" max="1" width="15.421875" style="158" customWidth="1"/>
    <col min="2" max="2" width="6.57421875" style="158" customWidth="1"/>
    <col min="3" max="3" width="5.7109375" style="158" customWidth="1"/>
    <col min="4" max="8" width="8.7109375" style="158" customWidth="1"/>
    <col min="9" max="9" width="8.8515625" style="158" customWidth="1"/>
    <col min="10" max="23" width="8.7109375" style="158" customWidth="1"/>
    <col min="24" max="89" width="9.140625" style="2" customWidth="1"/>
    <col min="90" max="16384" width="9.140625" style="158" customWidth="1"/>
  </cols>
  <sheetData>
    <row r="1" spans="1:89" s="157" customFormat="1" ht="18">
      <c r="A1" s="1" t="str">
        <f>FTS____!A1</f>
        <v>Higher Education Students Early Statistics 2001-02</v>
      </c>
      <c r="B1" s="155"/>
      <c r="C1" s="156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23" ht="12.75">
      <c r="A2" s="18"/>
      <c r="B2" s="18"/>
      <c r="C2" s="8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89" s="165" customFormat="1" ht="15.75">
      <c r="A3" s="159" t="str">
        <f>FTS____!A3</f>
        <v>Institution:</v>
      </c>
      <c r="B3" s="160"/>
      <c r="C3" s="161"/>
      <c r="D3" s="160"/>
      <c r="E3" s="160"/>
      <c r="F3" s="160"/>
      <c r="G3" s="160"/>
      <c r="H3" s="160"/>
      <c r="I3" s="160"/>
      <c r="J3" s="162"/>
      <c r="K3" s="162"/>
      <c r="L3" s="163"/>
      <c r="M3" s="163"/>
      <c r="N3" s="163"/>
      <c r="O3" s="163"/>
      <c r="P3" s="163"/>
      <c r="Q3" s="164"/>
      <c r="R3" s="164"/>
      <c r="S3" s="164"/>
      <c r="T3" s="164"/>
      <c r="U3" s="160"/>
      <c r="V3" s="160"/>
      <c r="W3" s="16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s="165" customFormat="1" ht="15.75">
      <c r="A4" s="159" t="str">
        <f>FTS____!A4</f>
        <v>Code:</v>
      </c>
      <c r="B4" s="160"/>
      <c r="C4" s="161"/>
      <c r="D4" s="160"/>
      <c r="E4" s="160"/>
      <c r="F4" s="160"/>
      <c r="G4" s="160"/>
      <c r="H4" s="166"/>
      <c r="I4" s="160"/>
      <c r="J4" s="162"/>
      <c r="K4" s="162"/>
      <c r="L4" s="163"/>
      <c r="M4" s="163"/>
      <c r="N4" s="163"/>
      <c r="O4" s="163"/>
      <c r="P4" s="163"/>
      <c r="Q4" s="164"/>
      <c r="R4" s="164"/>
      <c r="S4" s="164"/>
      <c r="T4" s="164"/>
      <c r="U4" s="160"/>
      <c r="V4" s="160"/>
      <c r="W4" s="16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s="165" customFormat="1" ht="15.75">
      <c r="A5" s="159" t="str">
        <f>FTS____!A5</f>
        <v>Mode: Full-time and sandwich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2"/>
      <c r="V5" s="162"/>
      <c r="W5" s="16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s="165" customFormat="1" ht="15.75">
      <c r="A6" s="4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7"/>
      <c r="L6" s="168"/>
      <c r="M6" s="162"/>
      <c r="N6" s="162"/>
      <c r="O6" s="162"/>
      <c r="P6" s="169"/>
      <c r="Q6" s="162"/>
      <c r="R6" s="162"/>
      <c r="S6" s="162"/>
      <c r="T6" s="162"/>
      <c r="U6" s="162"/>
      <c r="V6" s="162"/>
      <c r="W6" s="16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s="165" customFormat="1" ht="15.75">
      <c r="A7" s="4"/>
      <c r="B7" s="162"/>
      <c r="C7" s="162"/>
      <c r="D7" s="162"/>
      <c r="E7" s="162"/>
      <c r="F7" s="162"/>
      <c r="G7" s="162"/>
      <c r="H7" s="162"/>
      <c r="I7" s="162"/>
      <c r="J7" s="162"/>
      <c r="K7" s="167"/>
      <c r="L7" s="168"/>
      <c r="M7" s="162"/>
      <c r="N7" s="162"/>
      <c r="O7" s="162"/>
      <c r="P7" s="169"/>
      <c r="Q7" s="162"/>
      <c r="R7" s="162"/>
      <c r="S7" s="162"/>
      <c r="T7" s="162"/>
      <c r="U7" s="162"/>
      <c r="V7" s="162"/>
      <c r="W7" s="16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23" ht="13.5" thickBot="1">
      <c r="A8" s="2"/>
      <c r="B8" s="2"/>
      <c r="C8" s="2"/>
      <c r="D8" s="8" t="s">
        <v>6</v>
      </c>
      <c r="E8" s="2"/>
      <c r="F8" s="2"/>
      <c r="G8" s="2"/>
      <c r="H8" s="8" t="s">
        <v>6</v>
      </c>
      <c r="I8" s="2"/>
      <c r="J8" s="2"/>
      <c r="K8" s="2"/>
      <c r="L8" s="8" t="s">
        <v>6</v>
      </c>
      <c r="M8" s="2"/>
      <c r="N8" s="2"/>
      <c r="O8" s="2"/>
      <c r="P8" s="2"/>
      <c r="Q8" s="2"/>
      <c r="R8" s="2"/>
      <c r="S8" s="2"/>
      <c r="T8" s="8" t="s">
        <v>6</v>
      </c>
      <c r="U8" s="2"/>
      <c r="V8" s="2"/>
      <c r="W8" s="2"/>
    </row>
    <row r="9" spans="1:23" ht="12.75">
      <c r="A9" s="9"/>
      <c r="B9" s="10"/>
      <c r="C9" s="10"/>
      <c r="D9" s="11">
        <v>1</v>
      </c>
      <c r="E9" s="12"/>
      <c r="F9" s="12"/>
      <c r="G9" s="12"/>
      <c r="H9" s="11">
        <v>2</v>
      </c>
      <c r="I9" s="12"/>
      <c r="J9" s="12"/>
      <c r="K9" s="12"/>
      <c r="L9" s="11">
        <v>3</v>
      </c>
      <c r="M9" s="12"/>
      <c r="N9" s="12"/>
      <c r="O9" s="12"/>
      <c r="P9" s="11">
        <v>4</v>
      </c>
      <c r="Q9" s="12"/>
      <c r="R9" s="12"/>
      <c r="S9" s="12"/>
      <c r="T9" s="11">
        <v>5</v>
      </c>
      <c r="U9" s="12"/>
      <c r="V9" s="12"/>
      <c r="W9" s="170"/>
    </row>
    <row r="10" spans="1:23" ht="12.75">
      <c r="A10" s="17"/>
      <c r="B10" s="18"/>
      <c r="C10" s="18"/>
      <c r="D10" s="171"/>
      <c r="E10" s="20"/>
      <c r="F10" s="20"/>
      <c r="G10" s="20"/>
      <c r="H10" s="171"/>
      <c r="I10" s="20"/>
      <c r="J10" s="20"/>
      <c r="K10" s="20"/>
      <c r="L10" s="171"/>
      <c r="M10" s="20"/>
      <c r="N10" s="20"/>
      <c r="O10" s="20"/>
      <c r="P10" s="171"/>
      <c r="Q10" s="20"/>
      <c r="R10" s="20"/>
      <c r="S10" s="20"/>
      <c r="T10" s="171"/>
      <c r="U10" s="20"/>
      <c r="V10" s="20"/>
      <c r="W10" s="172"/>
    </row>
    <row r="11" spans="1:23" ht="12.75">
      <c r="A11" s="17"/>
      <c r="B11" s="18"/>
      <c r="C11" s="18"/>
      <c r="D11" s="27" t="s">
        <v>7</v>
      </c>
      <c r="E11" s="20"/>
      <c r="F11" s="20"/>
      <c r="G11" s="20"/>
      <c r="H11" s="27" t="s">
        <v>8</v>
      </c>
      <c r="I11" s="20"/>
      <c r="J11" s="20"/>
      <c r="K11" s="20"/>
      <c r="L11" s="27" t="s">
        <v>9</v>
      </c>
      <c r="M11" s="20"/>
      <c r="N11" s="20"/>
      <c r="O11" s="20"/>
      <c r="P11" s="27" t="s">
        <v>10</v>
      </c>
      <c r="Q11" s="20"/>
      <c r="R11" s="20"/>
      <c r="S11" s="20"/>
      <c r="T11" s="27" t="s">
        <v>11</v>
      </c>
      <c r="U11" s="20"/>
      <c r="V11" s="20"/>
      <c r="W11" s="172"/>
    </row>
    <row r="12" spans="1:23" ht="12.75">
      <c r="A12" s="17"/>
      <c r="B12" s="18"/>
      <c r="C12" s="18"/>
      <c r="D12" s="27" t="s">
        <v>13</v>
      </c>
      <c r="E12" s="20"/>
      <c r="F12" s="20"/>
      <c r="G12" s="20"/>
      <c r="H12" s="27" t="s">
        <v>14</v>
      </c>
      <c r="I12" s="20"/>
      <c r="J12" s="20"/>
      <c r="K12" s="20"/>
      <c r="L12" s="27" t="s">
        <v>15</v>
      </c>
      <c r="M12" s="20"/>
      <c r="N12" s="20"/>
      <c r="O12" s="20"/>
      <c r="P12" s="27" t="s">
        <v>16</v>
      </c>
      <c r="Q12" s="20"/>
      <c r="R12" s="20"/>
      <c r="S12" s="20"/>
      <c r="T12" s="27" t="s">
        <v>17</v>
      </c>
      <c r="U12" s="20"/>
      <c r="V12" s="20"/>
      <c r="W12" s="172"/>
    </row>
    <row r="13" spans="1:23" ht="12.75">
      <c r="A13" s="17"/>
      <c r="B13" s="18"/>
      <c r="C13" s="18"/>
      <c r="D13" s="173" t="str">
        <f>"1 December 2001 inclusive"</f>
        <v>1 December 2001 inclusive</v>
      </c>
      <c r="E13" s="31"/>
      <c r="F13" s="31"/>
      <c r="G13" s="31"/>
      <c r="H13" s="32" t="s">
        <v>19</v>
      </c>
      <c r="I13" s="31"/>
      <c r="J13" s="31"/>
      <c r="K13" s="31"/>
      <c r="L13" s="32" t="s">
        <v>20</v>
      </c>
      <c r="M13" s="31"/>
      <c r="N13" s="31"/>
      <c r="O13" s="31"/>
      <c r="P13" s="32" t="s">
        <v>21</v>
      </c>
      <c r="Q13" s="31"/>
      <c r="R13" s="31"/>
      <c r="S13" s="31"/>
      <c r="T13" s="32"/>
      <c r="U13" s="31"/>
      <c r="V13" s="31"/>
      <c r="W13" s="174"/>
    </row>
    <row r="14" spans="1:89" ht="12.75">
      <c r="A14" s="17"/>
      <c r="B14" s="18"/>
      <c r="C14" s="18"/>
      <c r="D14" s="39" t="s">
        <v>23</v>
      </c>
      <c r="E14" s="42"/>
      <c r="F14" s="42"/>
      <c r="G14" s="18"/>
      <c r="H14" s="39" t="s">
        <v>23</v>
      </c>
      <c r="I14" s="42"/>
      <c r="J14" s="42"/>
      <c r="K14" s="18"/>
      <c r="L14" s="39" t="s">
        <v>23</v>
      </c>
      <c r="M14" s="42"/>
      <c r="N14" s="42"/>
      <c r="O14" s="18"/>
      <c r="P14" s="39" t="s">
        <v>23</v>
      </c>
      <c r="Q14" s="42"/>
      <c r="R14" s="42"/>
      <c r="S14" s="18"/>
      <c r="T14" s="39" t="s">
        <v>23</v>
      </c>
      <c r="U14" s="42"/>
      <c r="V14" s="42"/>
      <c r="W14" s="175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</row>
    <row r="15" spans="1:89" ht="12.75">
      <c r="A15" s="17"/>
      <c r="B15" s="18"/>
      <c r="C15" s="18"/>
      <c r="D15" s="176" t="s">
        <v>25</v>
      </c>
      <c r="E15" s="177"/>
      <c r="F15" s="178"/>
      <c r="G15" s="178"/>
      <c r="H15" s="176" t="s">
        <v>25</v>
      </c>
      <c r="I15" s="177"/>
      <c r="J15" s="178"/>
      <c r="K15" s="178"/>
      <c r="L15" s="176" t="s">
        <v>25</v>
      </c>
      <c r="M15" s="177"/>
      <c r="N15" s="178"/>
      <c r="O15" s="178"/>
      <c r="P15" s="176" t="s">
        <v>25</v>
      </c>
      <c r="Q15" s="177"/>
      <c r="R15" s="178"/>
      <c r="S15" s="178"/>
      <c r="T15" s="176" t="s">
        <v>25</v>
      </c>
      <c r="U15" s="177"/>
      <c r="V15" s="178"/>
      <c r="W15" s="179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</row>
    <row r="16" spans="1:89" ht="30" customHeight="1">
      <c r="A16" s="17"/>
      <c r="B16" s="38"/>
      <c r="C16" s="2"/>
      <c r="D16" s="55" t="s">
        <v>29</v>
      </c>
      <c r="E16" s="56" t="s">
        <v>30</v>
      </c>
      <c r="F16" s="56" t="s">
        <v>31</v>
      </c>
      <c r="G16" s="49" t="s">
        <v>32</v>
      </c>
      <c r="H16" s="55" t="s">
        <v>29</v>
      </c>
      <c r="I16" s="56" t="s">
        <v>30</v>
      </c>
      <c r="J16" s="56" t="s">
        <v>31</v>
      </c>
      <c r="K16" s="49" t="s">
        <v>32</v>
      </c>
      <c r="L16" s="55" t="s">
        <v>29</v>
      </c>
      <c r="M16" s="56" t="s">
        <v>30</v>
      </c>
      <c r="N16" s="56" t="s">
        <v>31</v>
      </c>
      <c r="O16" s="49" t="s">
        <v>32</v>
      </c>
      <c r="P16" s="55" t="s">
        <v>29</v>
      </c>
      <c r="Q16" s="56" t="s">
        <v>30</v>
      </c>
      <c r="R16" s="56" t="s">
        <v>31</v>
      </c>
      <c r="S16" s="49" t="s">
        <v>32</v>
      </c>
      <c r="T16" s="55" t="s">
        <v>29</v>
      </c>
      <c r="U16" s="56" t="s">
        <v>30</v>
      </c>
      <c r="V16" s="56" t="s">
        <v>31</v>
      </c>
      <c r="W16" s="180" t="s">
        <v>32</v>
      </c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</row>
    <row r="17" spans="1:89" ht="15" customHeight="1">
      <c r="A17" s="181" t="s">
        <v>37</v>
      </c>
      <c r="B17" s="63"/>
      <c r="C17" s="182" t="s">
        <v>39</v>
      </c>
      <c r="D17" s="65" t="s">
        <v>40</v>
      </c>
      <c r="E17" s="66" t="s">
        <v>41</v>
      </c>
      <c r="F17" s="66" t="s">
        <v>42</v>
      </c>
      <c r="G17" s="66" t="s">
        <v>43</v>
      </c>
      <c r="H17" s="65" t="s">
        <v>40</v>
      </c>
      <c r="I17" s="66" t="s">
        <v>41</v>
      </c>
      <c r="J17" s="66" t="s">
        <v>42</v>
      </c>
      <c r="K17" s="66" t="s">
        <v>43</v>
      </c>
      <c r="L17" s="65" t="s">
        <v>40</v>
      </c>
      <c r="M17" s="66" t="s">
        <v>41</v>
      </c>
      <c r="N17" s="66" t="s">
        <v>42</v>
      </c>
      <c r="O17" s="66" t="s">
        <v>43</v>
      </c>
      <c r="P17" s="65" t="s">
        <v>40</v>
      </c>
      <c r="Q17" s="66" t="s">
        <v>41</v>
      </c>
      <c r="R17" s="66" t="s">
        <v>42</v>
      </c>
      <c r="S17" s="66" t="s">
        <v>43</v>
      </c>
      <c r="T17" s="65" t="s">
        <v>40</v>
      </c>
      <c r="U17" s="66" t="s">
        <v>41</v>
      </c>
      <c r="V17" s="66" t="s">
        <v>42</v>
      </c>
      <c r="W17" s="183" t="s">
        <v>43</v>
      </c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</row>
    <row r="18" spans="1:89" ht="12.75">
      <c r="A18" s="17" t="s">
        <v>71</v>
      </c>
      <c r="B18" s="18"/>
      <c r="C18" s="80" t="s">
        <v>48</v>
      </c>
      <c r="D18" s="73">
        <v>0</v>
      </c>
      <c r="E18" s="75">
        <v>0</v>
      </c>
      <c r="F18" s="75">
        <v>0</v>
      </c>
      <c r="G18" s="75">
        <v>0</v>
      </c>
      <c r="H18" s="73">
        <v>0</v>
      </c>
      <c r="I18" s="75">
        <v>0</v>
      </c>
      <c r="J18" s="75">
        <v>0</v>
      </c>
      <c r="K18" s="75">
        <v>0</v>
      </c>
      <c r="L18" s="73">
        <v>0</v>
      </c>
      <c r="M18" s="75">
        <v>0</v>
      </c>
      <c r="N18" s="75">
        <v>0</v>
      </c>
      <c r="O18" s="75">
        <v>0</v>
      </c>
      <c r="P18" s="73">
        <v>0</v>
      </c>
      <c r="Q18" s="75">
        <v>0</v>
      </c>
      <c r="R18" s="75">
        <v>0</v>
      </c>
      <c r="S18" s="75">
        <v>0</v>
      </c>
      <c r="T18" s="73">
        <v>0</v>
      </c>
      <c r="U18" s="75">
        <v>0</v>
      </c>
      <c r="V18" s="75">
        <v>0</v>
      </c>
      <c r="W18" s="78">
        <v>0</v>
      </c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89" ht="12.75">
      <c r="A19" s="17" t="s">
        <v>72</v>
      </c>
      <c r="B19" s="18"/>
      <c r="C19" s="80" t="s">
        <v>48</v>
      </c>
      <c r="D19" s="73">
        <v>0</v>
      </c>
      <c r="E19" s="75">
        <v>0</v>
      </c>
      <c r="F19" s="75">
        <v>0</v>
      </c>
      <c r="G19" s="75">
        <v>0</v>
      </c>
      <c r="H19" s="73">
        <v>0</v>
      </c>
      <c r="I19" s="75">
        <v>0</v>
      </c>
      <c r="J19" s="75">
        <v>0</v>
      </c>
      <c r="K19" s="75">
        <v>0</v>
      </c>
      <c r="L19" s="73">
        <v>0</v>
      </c>
      <c r="M19" s="75">
        <v>0</v>
      </c>
      <c r="N19" s="75">
        <v>0</v>
      </c>
      <c r="O19" s="75">
        <v>0</v>
      </c>
      <c r="P19" s="73">
        <v>0</v>
      </c>
      <c r="Q19" s="75">
        <v>0</v>
      </c>
      <c r="R19" s="75">
        <v>0</v>
      </c>
      <c r="S19" s="75">
        <v>0</v>
      </c>
      <c r="T19" s="73">
        <v>0</v>
      </c>
      <c r="U19" s="75">
        <v>0</v>
      </c>
      <c r="V19" s="75">
        <v>0</v>
      </c>
      <c r="W19" s="78">
        <v>0</v>
      </c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</row>
    <row r="20" spans="1:89" ht="12.75">
      <c r="A20" s="17" t="s">
        <v>73</v>
      </c>
      <c r="B20" s="18"/>
      <c r="C20" s="80" t="s">
        <v>48</v>
      </c>
      <c r="D20" s="73">
        <v>0</v>
      </c>
      <c r="E20" s="75">
        <v>0</v>
      </c>
      <c r="F20" s="75">
        <v>0</v>
      </c>
      <c r="G20" s="75">
        <v>0</v>
      </c>
      <c r="H20" s="73">
        <v>0</v>
      </c>
      <c r="I20" s="75">
        <v>0</v>
      </c>
      <c r="J20" s="75">
        <v>0</v>
      </c>
      <c r="K20" s="75">
        <v>0</v>
      </c>
      <c r="L20" s="73">
        <v>0</v>
      </c>
      <c r="M20" s="75">
        <v>0</v>
      </c>
      <c r="N20" s="75">
        <v>0</v>
      </c>
      <c r="O20" s="75">
        <v>0</v>
      </c>
      <c r="P20" s="73">
        <v>0</v>
      </c>
      <c r="Q20" s="75">
        <v>0</v>
      </c>
      <c r="R20" s="75">
        <v>0</v>
      </c>
      <c r="S20" s="75">
        <v>0</v>
      </c>
      <c r="T20" s="73">
        <v>0</v>
      </c>
      <c r="U20" s="75">
        <v>0</v>
      </c>
      <c r="V20" s="75">
        <v>0</v>
      </c>
      <c r="W20" s="78">
        <v>0</v>
      </c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</row>
    <row r="21" spans="1:89" ht="12.75">
      <c r="A21" s="17" t="s">
        <v>74</v>
      </c>
      <c r="B21" s="18"/>
      <c r="C21" s="80" t="s">
        <v>48</v>
      </c>
      <c r="D21" s="73">
        <v>0</v>
      </c>
      <c r="E21" s="75">
        <v>0</v>
      </c>
      <c r="F21" s="75">
        <v>0</v>
      </c>
      <c r="G21" s="75">
        <v>0</v>
      </c>
      <c r="H21" s="73">
        <v>0</v>
      </c>
      <c r="I21" s="75">
        <v>0</v>
      </c>
      <c r="J21" s="75">
        <v>0</v>
      </c>
      <c r="K21" s="75">
        <v>0</v>
      </c>
      <c r="L21" s="73">
        <v>0</v>
      </c>
      <c r="M21" s="75">
        <v>0</v>
      </c>
      <c r="N21" s="75">
        <v>0</v>
      </c>
      <c r="O21" s="75">
        <v>0</v>
      </c>
      <c r="P21" s="73">
        <v>0</v>
      </c>
      <c r="Q21" s="75">
        <v>0</v>
      </c>
      <c r="R21" s="75">
        <v>0</v>
      </c>
      <c r="S21" s="75">
        <v>0</v>
      </c>
      <c r="T21" s="73">
        <v>0</v>
      </c>
      <c r="U21" s="75">
        <v>0</v>
      </c>
      <c r="V21" s="75">
        <v>0</v>
      </c>
      <c r="W21" s="78">
        <v>0</v>
      </c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</row>
    <row r="22" spans="1:89" ht="13.5" thickBot="1">
      <c r="A22" s="184" t="s">
        <v>75</v>
      </c>
      <c r="B22" s="185"/>
      <c r="C22" s="149" t="s">
        <v>48</v>
      </c>
      <c r="D22" s="150">
        <v>0</v>
      </c>
      <c r="E22" s="151">
        <v>0</v>
      </c>
      <c r="F22" s="151">
        <v>0</v>
      </c>
      <c r="G22" s="151">
        <v>0</v>
      </c>
      <c r="H22" s="150">
        <v>0</v>
      </c>
      <c r="I22" s="151">
        <v>0</v>
      </c>
      <c r="J22" s="151">
        <v>0</v>
      </c>
      <c r="K22" s="151">
        <v>0</v>
      </c>
      <c r="L22" s="150">
        <v>0</v>
      </c>
      <c r="M22" s="151">
        <v>0</v>
      </c>
      <c r="N22" s="151">
        <v>0</v>
      </c>
      <c r="O22" s="151">
        <v>0</v>
      </c>
      <c r="P22" s="150">
        <v>0</v>
      </c>
      <c r="Q22" s="151">
        <v>0</v>
      </c>
      <c r="R22" s="151">
        <v>0</v>
      </c>
      <c r="S22" s="151">
        <v>0</v>
      </c>
      <c r="T22" s="150">
        <v>0</v>
      </c>
      <c r="U22" s="151">
        <v>0</v>
      </c>
      <c r="V22" s="151">
        <v>0</v>
      </c>
      <c r="W22" s="153">
        <v>0</v>
      </c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</row>
    <row r="23" spans="51:75" ht="12.75">
      <c r="AY23" s="186"/>
      <c r="AZ23" s="186"/>
      <c r="BQ23" s="158"/>
      <c r="BR23" s="158"/>
      <c r="BU23" s="18"/>
      <c r="BV23" s="18"/>
      <c r="BW23" s="18"/>
    </row>
    <row r="38" spans="24:43" ht="12.75"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P38" s="18"/>
      <c r="AQ38" s="18"/>
    </row>
    <row r="39" spans="24:43" ht="12.75"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P39" s="18"/>
      <c r="AQ39" s="18"/>
    </row>
    <row r="40" spans="24:43" ht="12.75"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P40" s="18"/>
      <c r="AQ40" s="18"/>
    </row>
    <row r="41" spans="24:43" ht="12.75"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P41" s="18"/>
      <c r="AQ41" s="18"/>
    </row>
    <row r="42" spans="24:43" ht="12.75"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P42" s="18"/>
      <c r="AQ42" s="18"/>
    </row>
    <row r="43" spans="24:43" ht="12.75"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P43" s="18"/>
      <c r="AQ43" s="18"/>
    </row>
    <row r="44" spans="24:43" ht="12.75"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P44" s="18"/>
      <c r="AQ44" s="18"/>
    </row>
  </sheetData>
  <sheetProtection password="CC26" sheet="1" objects="1" scenarios="1"/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3"/>
  <sheetViews>
    <sheetView zoomScale="75" zoomScaleNormal="75" zoomScalePageLayoutView="0" workbookViewId="0" topLeftCell="A1">
      <selection activeCell="S60" sqref="S60"/>
    </sheetView>
  </sheetViews>
  <sheetFormatPr defaultColWidth="9.140625" defaultRowHeight="12.75"/>
  <cols>
    <col min="1" max="1" width="22.7109375" style="2" customWidth="1"/>
    <col min="2" max="2" width="5.00390625" style="2" customWidth="1"/>
    <col min="3" max="3" width="4.8515625" style="2" customWidth="1"/>
    <col min="4" max="28" width="8.7109375" style="2" customWidth="1"/>
    <col min="29" max="29" width="9.421875" style="2" customWidth="1"/>
    <col min="30" max="30" width="10.00390625" style="2" customWidth="1"/>
    <col min="31" max="31" width="9.57421875" style="2" customWidth="1"/>
    <col min="32" max="32" width="8.8515625" style="2" customWidth="1"/>
    <col min="33" max="16384" width="9.140625" style="2" customWidth="1"/>
  </cols>
  <sheetData>
    <row r="1" spans="1:35" ht="18">
      <c r="A1" s="187" t="str">
        <f>FTS____!A1</f>
        <v>Higher Education Students Early Statistics 2001-02</v>
      </c>
      <c r="AG1" s="163"/>
      <c r="AH1" s="163"/>
      <c r="AI1" s="163"/>
    </row>
    <row r="2" spans="1:35" ht="12.75">
      <c r="A2" s="8"/>
      <c r="AG2" s="163"/>
      <c r="AH2" s="163"/>
      <c r="AI2" s="163"/>
    </row>
    <row r="3" spans="1:35" ht="15.75">
      <c r="A3" s="4" t="str">
        <f>FTS____!INSTNAME</f>
        <v>Institution:</v>
      </c>
      <c r="AG3" s="163"/>
      <c r="AH3" s="163"/>
      <c r="AI3" s="163"/>
    </row>
    <row r="4" spans="1:35" ht="15.75">
      <c r="A4" s="4" t="str">
        <f>FTS____!CODE</f>
        <v>Code:</v>
      </c>
      <c r="AG4" s="163"/>
      <c r="AH4" s="163"/>
      <c r="AI4" s="163"/>
    </row>
    <row r="5" spans="1:35" ht="15.75">
      <c r="A5" s="4" t="s">
        <v>76</v>
      </c>
      <c r="T5" s="188"/>
      <c r="AG5" s="163"/>
      <c r="AH5" s="163"/>
      <c r="AI5" s="163"/>
    </row>
    <row r="6" spans="1:35" ht="15.75">
      <c r="A6" s="4" t="s">
        <v>77</v>
      </c>
      <c r="K6" s="5"/>
      <c r="L6" s="6"/>
      <c r="P6" s="188"/>
      <c r="AG6" s="163"/>
      <c r="AH6" s="163"/>
      <c r="AI6" s="163"/>
    </row>
    <row r="7" spans="1:35" ht="15.75">
      <c r="A7" s="4"/>
      <c r="K7" s="5"/>
      <c r="L7" s="6"/>
      <c r="P7" s="188"/>
      <c r="AG7" s="163"/>
      <c r="AH7" s="163"/>
      <c r="AI7" s="163"/>
    </row>
    <row r="8" spans="4:35" ht="13.5" thickBot="1">
      <c r="D8" s="8" t="s">
        <v>6</v>
      </c>
      <c r="H8" s="8" t="s">
        <v>6</v>
      </c>
      <c r="L8" s="8" t="s">
        <v>6</v>
      </c>
      <c r="T8" s="8" t="s">
        <v>6</v>
      </c>
      <c r="X8" s="8" t="s">
        <v>6</v>
      </c>
      <c r="AE8" s="20"/>
      <c r="AF8" s="20"/>
      <c r="AG8" s="163"/>
      <c r="AH8" s="163"/>
      <c r="AI8" s="163"/>
    </row>
    <row r="9" spans="1:35" ht="12.75">
      <c r="A9" s="9"/>
      <c r="B9" s="10"/>
      <c r="C9" s="10"/>
      <c r="D9" s="11">
        <v>1</v>
      </c>
      <c r="E9" s="12"/>
      <c r="F9" s="12"/>
      <c r="G9" s="12"/>
      <c r="H9" s="11">
        <v>2</v>
      </c>
      <c r="I9" s="12"/>
      <c r="J9" s="12"/>
      <c r="K9" s="12"/>
      <c r="L9" s="11">
        <v>3</v>
      </c>
      <c r="M9" s="12"/>
      <c r="N9" s="12"/>
      <c r="O9" s="12"/>
      <c r="P9" s="11">
        <v>4</v>
      </c>
      <c r="Q9" s="12"/>
      <c r="R9" s="12"/>
      <c r="S9" s="189"/>
      <c r="T9" s="11">
        <v>5</v>
      </c>
      <c r="U9" s="12"/>
      <c r="V9" s="12"/>
      <c r="W9" s="12"/>
      <c r="X9" s="14">
        <v>6</v>
      </c>
      <c r="Y9" s="15"/>
      <c r="Z9" s="15"/>
      <c r="AA9" s="15"/>
      <c r="AB9" s="15"/>
      <c r="AC9" s="15"/>
      <c r="AD9" s="15"/>
      <c r="AE9" s="15"/>
      <c r="AF9" s="16"/>
      <c r="AG9" s="186"/>
      <c r="AH9" s="186"/>
      <c r="AI9" s="163"/>
    </row>
    <row r="10" spans="1:35" ht="12.75">
      <c r="A10" s="17"/>
      <c r="D10" s="190"/>
      <c r="G10" s="20"/>
      <c r="H10" s="190"/>
      <c r="L10" s="190"/>
      <c r="P10" s="190"/>
      <c r="T10" s="190"/>
      <c r="W10" s="18"/>
      <c r="X10" s="22"/>
      <c r="Y10" s="23"/>
      <c r="Z10" s="23"/>
      <c r="AA10" s="23"/>
      <c r="AB10" s="23"/>
      <c r="AC10" s="23"/>
      <c r="AD10" s="23"/>
      <c r="AE10" s="23"/>
      <c r="AF10" s="24"/>
      <c r="AG10" s="186"/>
      <c r="AH10" s="186"/>
      <c r="AI10" s="163"/>
    </row>
    <row r="11" spans="1:35" ht="12.75">
      <c r="A11" s="17"/>
      <c r="B11" s="18"/>
      <c r="C11" s="18"/>
      <c r="D11" s="27" t="s">
        <v>7</v>
      </c>
      <c r="E11" s="191"/>
      <c r="F11" s="191"/>
      <c r="G11" s="191"/>
      <c r="H11" s="27" t="s">
        <v>8</v>
      </c>
      <c r="I11" s="191"/>
      <c r="J11" s="191"/>
      <c r="K11" s="191"/>
      <c r="L11" s="27" t="s">
        <v>9</v>
      </c>
      <c r="M11" s="192"/>
      <c r="N11" s="192"/>
      <c r="O11" s="192"/>
      <c r="P11" s="27" t="s">
        <v>10</v>
      </c>
      <c r="Q11" s="191"/>
      <c r="R11" s="191"/>
      <c r="S11" s="191"/>
      <c r="T11" s="27" t="s">
        <v>11</v>
      </c>
      <c r="U11" s="20"/>
      <c r="V11" s="20"/>
      <c r="W11" s="20"/>
      <c r="X11" s="22" t="s">
        <v>78</v>
      </c>
      <c r="Y11" s="23"/>
      <c r="Z11" s="23"/>
      <c r="AA11" s="23"/>
      <c r="AB11" s="23"/>
      <c r="AC11" s="23"/>
      <c r="AD11" s="23"/>
      <c r="AE11" s="23"/>
      <c r="AF11" s="24"/>
      <c r="AG11" s="186"/>
      <c r="AH11" s="186"/>
      <c r="AI11" s="163"/>
    </row>
    <row r="12" spans="1:35" ht="12.75">
      <c r="A12" s="17"/>
      <c r="B12" s="18"/>
      <c r="C12" s="18"/>
      <c r="D12" s="27" t="s">
        <v>13</v>
      </c>
      <c r="E12" s="191"/>
      <c r="F12" s="191"/>
      <c r="G12" s="191"/>
      <c r="H12" s="27" t="s">
        <v>14</v>
      </c>
      <c r="I12" s="191"/>
      <c r="J12" s="191"/>
      <c r="K12" s="191"/>
      <c r="L12" s="27" t="s">
        <v>15</v>
      </c>
      <c r="M12" s="20"/>
      <c r="N12" s="20"/>
      <c r="O12" s="20"/>
      <c r="P12" s="27" t="s">
        <v>16</v>
      </c>
      <c r="Q12" s="20"/>
      <c r="R12" s="20"/>
      <c r="S12" s="20"/>
      <c r="T12" s="27" t="s">
        <v>17</v>
      </c>
      <c r="U12" s="20"/>
      <c r="V12" s="20"/>
      <c r="W12" s="20"/>
      <c r="X12" s="22" t="s">
        <v>79</v>
      </c>
      <c r="Y12" s="23"/>
      <c r="Z12" s="23"/>
      <c r="AA12" s="23"/>
      <c r="AB12" s="23"/>
      <c r="AC12" s="23"/>
      <c r="AD12" s="23"/>
      <c r="AE12" s="23"/>
      <c r="AF12" s="24"/>
      <c r="AG12" s="186"/>
      <c r="AH12" s="186"/>
      <c r="AI12" s="163"/>
    </row>
    <row r="13" spans="1:35" ht="12.75">
      <c r="A13" s="17"/>
      <c r="B13" s="18"/>
      <c r="C13" s="18"/>
      <c r="D13" s="173" t="str">
        <f>"1 December 2001 inclusive"</f>
        <v>1 December 2001 inclusive</v>
      </c>
      <c r="E13" s="31"/>
      <c r="F13" s="31"/>
      <c r="G13" s="31"/>
      <c r="H13" s="32" t="s">
        <v>19</v>
      </c>
      <c r="I13" s="31"/>
      <c r="J13" s="31"/>
      <c r="K13" s="31"/>
      <c r="L13" s="32" t="s">
        <v>20</v>
      </c>
      <c r="M13" s="31"/>
      <c r="N13" s="31"/>
      <c r="O13" s="31"/>
      <c r="P13" s="32" t="s">
        <v>21</v>
      </c>
      <c r="Q13" s="31"/>
      <c r="R13" s="31"/>
      <c r="S13" s="31"/>
      <c r="T13" s="32"/>
      <c r="U13" s="31"/>
      <c r="V13" s="31"/>
      <c r="W13" s="31"/>
      <c r="X13" s="34" t="s">
        <v>22</v>
      </c>
      <c r="Y13" s="35"/>
      <c r="Z13" s="35"/>
      <c r="AA13" s="35"/>
      <c r="AB13" s="35"/>
      <c r="AC13" s="35"/>
      <c r="AD13" s="35"/>
      <c r="AE13" s="35"/>
      <c r="AF13" s="36"/>
      <c r="AG13" s="186"/>
      <c r="AH13" s="186"/>
      <c r="AI13" s="163"/>
    </row>
    <row r="14" spans="1:35" ht="12.75">
      <c r="A14" s="17"/>
      <c r="B14" s="18"/>
      <c r="C14" s="18"/>
      <c r="D14" s="39" t="s">
        <v>23</v>
      </c>
      <c r="E14" s="42"/>
      <c r="F14" s="42"/>
      <c r="G14" s="18"/>
      <c r="H14" s="39" t="s">
        <v>23</v>
      </c>
      <c r="I14" s="42"/>
      <c r="J14" s="42"/>
      <c r="K14" s="18"/>
      <c r="L14" s="39" t="s">
        <v>23</v>
      </c>
      <c r="M14" s="42"/>
      <c r="N14" s="42"/>
      <c r="O14" s="18"/>
      <c r="P14" s="39" t="s">
        <v>23</v>
      </c>
      <c r="Q14" s="42"/>
      <c r="R14" s="42"/>
      <c r="S14" s="18"/>
      <c r="T14" s="39" t="s">
        <v>23</v>
      </c>
      <c r="U14" s="42"/>
      <c r="V14" s="42"/>
      <c r="W14" s="18"/>
      <c r="X14" s="44" t="s">
        <v>24</v>
      </c>
      <c r="Y14" s="45"/>
      <c r="Z14" s="45"/>
      <c r="AA14" s="45"/>
      <c r="AB14" s="45"/>
      <c r="AC14" s="45"/>
      <c r="AD14" s="45"/>
      <c r="AE14" s="45"/>
      <c r="AF14" s="46"/>
      <c r="AG14" s="186"/>
      <c r="AH14" s="186"/>
      <c r="AI14" s="163"/>
    </row>
    <row r="15" spans="1:35" ht="12.75">
      <c r="A15" s="17"/>
      <c r="B15" s="18"/>
      <c r="C15" s="18"/>
      <c r="D15" s="193" t="s">
        <v>25</v>
      </c>
      <c r="E15" s="194"/>
      <c r="F15" s="178"/>
      <c r="G15" s="178"/>
      <c r="H15" s="193" t="s">
        <v>25</v>
      </c>
      <c r="I15" s="194"/>
      <c r="J15" s="178"/>
      <c r="K15" s="178"/>
      <c r="L15" s="193" t="s">
        <v>25</v>
      </c>
      <c r="M15" s="194"/>
      <c r="N15" s="178"/>
      <c r="O15" s="178"/>
      <c r="P15" s="193" t="s">
        <v>25</v>
      </c>
      <c r="Q15" s="194"/>
      <c r="R15" s="178"/>
      <c r="S15" s="178"/>
      <c r="T15" s="193" t="s">
        <v>25</v>
      </c>
      <c r="U15" s="194"/>
      <c r="V15" s="178"/>
      <c r="W15" s="178"/>
      <c r="X15" s="51" t="s">
        <v>26</v>
      </c>
      <c r="Y15" s="52"/>
      <c r="Z15" s="53"/>
      <c r="AA15" s="52" t="s">
        <v>27</v>
      </c>
      <c r="AB15" s="52"/>
      <c r="AC15" s="53"/>
      <c r="AD15" s="52" t="s">
        <v>28</v>
      </c>
      <c r="AE15" s="52"/>
      <c r="AF15" s="54"/>
      <c r="AG15" s="186"/>
      <c r="AH15" s="186"/>
      <c r="AI15" s="163"/>
    </row>
    <row r="16" spans="1:35" s="41" customFormat="1" ht="30.75" customHeight="1">
      <c r="A16" s="37"/>
      <c r="B16" s="38"/>
      <c r="C16" s="38"/>
      <c r="D16" s="55" t="s">
        <v>29</v>
      </c>
      <c r="E16" s="56" t="s">
        <v>30</v>
      </c>
      <c r="F16" s="56" t="s">
        <v>31</v>
      </c>
      <c r="G16" s="49" t="s">
        <v>32</v>
      </c>
      <c r="H16" s="55" t="s">
        <v>29</v>
      </c>
      <c r="I16" s="56" t="s">
        <v>30</v>
      </c>
      <c r="J16" s="56" t="s">
        <v>31</v>
      </c>
      <c r="K16" s="49" t="s">
        <v>32</v>
      </c>
      <c r="L16" s="55" t="s">
        <v>29</v>
      </c>
      <c r="M16" s="56" t="s">
        <v>30</v>
      </c>
      <c r="N16" s="56" t="s">
        <v>31</v>
      </c>
      <c r="O16" s="49" t="s">
        <v>32</v>
      </c>
      <c r="P16" s="55" t="s">
        <v>29</v>
      </c>
      <c r="Q16" s="56" t="s">
        <v>30</v>
      </c>
      <c r="R16" s="56" t="s">
        <v>31</v>
      </c>
      <c r="S16" s="49" t="s">
        <v>32</v>
      </c>
      <c r="T16" s="55" t="s">
        <v>29</v>
      </c>
      <c r="U16" s="56" t="s">
        <v>30</v>
      </c>
      <c r="V16" s="56" t="s">
        <v>31</v>
      </c>
      <c r="W16" s="49" t="s">
        <v>32</v>
      </c>
      <c r="X16" s="57" t="s">
        <v>33</v>
      </c>
      <c r="Y16" s="58" t="s">
        <v>34</v>
      </c>
      <c r="Z16" s="59" t="s">
        <v>35</v>
      </c>
      <c r="AA16" s="60" t="s">
        <v>33</v>
      </c>
      <c r="AB16" s="60" t="s">
        <v>34</v>
      </c>
      <c r="AC16" s="59" t="s">
        <v>35</v>
      </c>
      <c r="AD16" s="60" t="s">
        <v>33</v>
      </c>
      <c r="AE16" s="60" t="s">
        <v>34</v>
      </c>
      <c r="AF16" s="195" t="s">
        <v>35</v>
      </c>
      <c r="AG16" s="186"/>
      <c r="AH16" s="186"/>
      <c r="AI16" s="196"/>
    </row>
    <row r="17" spans="1:35" ht="12.75">
      <c r="A17" s="62" t="s">
        <v>37</v>
      </c>
      <c r="B17" s="63"/>
      <c r="C17" s="63" t="s">
        <v>39</v>
      </c>
      <c r="D17" s="65" t="s">
        <v>40</v>
      </c>
      <c r="E17" s="66" t="s">
        <v>41</v>
      </c>
      <c r="F17" s="66" t="s">
        <v>42</v>
      </c>
      <c r="G17" s="66" t="s">
        <v>43</v>
      </c>
      <c r="H17" s="65" t="s">
        <v>40</v>
      </c>
      <c r="I17" s="66" t="s">
        <v>41</v>
      </c>
      <c r="J17" s="66" t="s">
        <v>42</v>
      </c>
      <c r="K17" s="66" t="s">
        <v>43</v>
      </c>
      <c r="L17" s="65" t="s">
        <v>40</v>
      </c>
      <c r="M17" s="66" t="s">
        <v>41</v>
      </c>
      <c r="N17" s="66" t="s">
        <v>42</v>
      </c>
      <c r="O17" s="66" t="s">
        <v>43</v>
      </c>
      <c r="P17" s="65" t="s">
        <v>40</v>
      </c>
      <c r="Q17" s="66" t="s">
        <v>41</v>
      </c>
      <c r="R17" s="66" t="s">
        <v>42</v>
      </c>
      <c r="S17" s="66" t="s">
        <v>43</v>
      </c>
      <c r="T17" s="65" t="s">
        <v>40</v>
      </c>
      <c r="U17" s="66" t="s">
        <v>41</v>
      </c>
      <c r="V17" s="66" t="s">
        <v>42</v>
      </c>
      <c r="W17" s="66" t="s">
        <v>43</v>
      </c>
      <c r="X17" s="68" t="s">
        <v>44</v>
      </c>
      <c r="Y17" s="69" t="s">
        <v>45</v>
      </c>
      <c r="Z17" s="70" t="s">
        <v>46</v>
      </c>
      <c r="AA17" s="69" t="s">
        <v>44</v>
      </c>
      <c r="AB17" s="69" t="s">
        <v>45</v>
      </c>
      <c r="AC17" s="70" t="s">
        <v>46</v>
      </c>
      <c r="AD17" s="69" t="s">
        <v>44</v>
      </c>
      <c r="AE17" s="69" t="s">
        <v>45</v>
      </c>
      <c r="AF17" s="71" t="s">
        <v>46</v>
      </c>
      <c r="AG17" s="186"/>
      <c r="AH17" s="186"/>
      <c r="AI17" s="163"/>
    </row>
    <row r="18" spans="1:35" ht="12.75">
      <c r="A18" s="17" t="s">
        <v>47</v>
      </c>
      <c r="B18" s="18"/>
      <c r="C18" s="72" t="s">
        <v>48</v>
      </c>
      <c r="D18" s="73">
        <v>0</v>
      </c>
      <c r="E18" s="75">
        <v>0</v>
      </c>
      <c r="F18" s="75">
        <v>0</v>
      </c>
      <c r="G18" s="75">
        <v>0</v>
      </c>
      <c r="H18" s="73">
        <v>0</v>
      </c>
      <c r="I18" s="75">
        <v>0</v>
      </c>
      <c r="J18" s="75">
        <v>0</v>
      </c>
      <c r="K18" s="75">
        <v>0</v>
      </c>
      <c r="L18" s="73">
        <v>0</v>
      </c>
      <c r="M18" s="75">
        <v>0</v>
      </c>
      <c r="N18" s="75">
        <v>0</v>
      </c>
      <c r="O18" s="75">
        <v>0</v>
      </c>
      <c r="P18" s="73">
        <v>0</v>
      </c>
      <c r="Q18" s="75">
        <v>0</v>
      </c>
      <c r="R18" s="75">
        <v>0</v>
      </c>
      <c r="S18" s="75">
        <v>0</v>
      </c>
      <c r="T18" s="73">
        <v>0</v>
      </c>
      <c r="U18" s="75">
        <v>0</v>
      </c>
      <c r="V18" s="75">
        <v>0</v>
      </c>
      <c r="W18" s="75">
        <v>0</v>
      </c>
      <c r="X18" s="73">
        <v>0</v>
      </c>
      <c r="Y18" s="75">
        <v>0</v>
      </c>
      <c r="Z18" s="75">
        <v>0</v>
      </c>
      <c r="AA18" s="77">
        <v>0</v>
      </c>
      <c r="AB18" s="75">
        <v>0</v>
      </c>
      <c r="AC18" s="76">
        <v>0</v>
      </c>
      <c r="AD18" s="77">
        <v>0</v>
      </c>
      <c r="AE18" s="75">
        <v>0</v>
      </c>
      <c r="AF18" s="78">
        <v>0</v>
      </c>
      <c r="AG18" s="23">
        <f aca="true" t="shared" si="0" ref="AG18:AI20">IF(AD18&lt;0,"Column "&amp;$X$9&amp;", "&amp;"As part of a consortium with "&amp;AD$16&amp;", "&amp;$A$18&amp;", Level "&amp;$C18&amp;"; ","")</f>
      </c>
      <c r="AH18" s="23">
        <f t="shared" si="0"/>
      </c>
      <c r="AI18" s="23">
        <f t="shared" si="0"/>
      </c>
    </row>
    <row r="19" spans="1:35" ht="12.75">
      <c r="A19" s="79" t="s">
        <v>49</v>
      </c>
      <c r="B19" s="18"/>
      <c r="C19" s="80" t="s">
        <v>50</v>
      </c>
      <c r="D19" s="73">
        <v>0</v>
      </c>
      <c r="E19" s="75">
        <v>0</v>
      </c>
      <c r="F19" s="75">
        <v>0</v>
      </c>
      <c r="G19" s="75">
        <v>0</v>
      </c>
      <c r="H19" s="73">
        <v>0</v>
      </c>
      <c r="I19" s="75">
        <v>0</v>
      </c>
      <c r="J19" s="75">
        <v>0</v>
      </c>
      <c r="K19" s="75">
        <v>0</v>
      </c>
      <c r="L19" s="73">
        <v>0</v>
      </c>
      <c r="M19" s="75">
        <v>0</v>
      </c>
      <c r="N19" s="75">
        <v>0</v>
      </c>
      <c r="O19" s="75">
        <v>0</v>
      </c>
      <c r="P19" s="73">
        <v>0</v>
      </c>
      <c r="Q19" s="75">
        <v>0</v>
      </c>
      <c r="R19" s="75">
        <v>0</v>
      </c>
      <c r="S19" s="75">
        <v>0</v>
      </c>
      <c r="T19" s="73">
        <v>0</v>
      </c>
      <c r="U19" s="75">
        <v>0</v>
      </c>
      <c r="V19" s="75">
        <v>0</v>
      </c>
      <c r="W19" s="75">
        <v>0</v>
      </c>
      <c r="X19" s="73">
        <v>0</v>
      </c>
      <c r="Y19" s="75">
        <v>0</v>
      </c>
      <c r="Z19" s="75">
        <v>0</v>
      </c>
      <c r="AA19" s="73">
        <v>0</v>
      </c>
      <c r="AB19" s="75">
        <v>0</v>
      </c>
      <c r="AC19" s="76">
        <v>0</v>
      </c>
      <c r="AD19" s="73">
        <v>0</v>
      </c>
      <c r="AE19" s="75">
        <v>0</v>
      </c>
      <c r="AF19" s="78">
        <v>0</v>
      </c>
      <c r="AG19" s="23">
        <f t="shared" si="0"/>
      </c>
      <c r="AH19" s="23">
        <f t="shared" si="0"/>
      </c>
      <c r="AI19" s="23">
        <f t="shared" si="0"/>
      </c>
    </row>
    <row r="20" spans="1:35" ht="12.75">
      <c r="A20" s="17"/>
      <c r="B20" s="18"/>
      <c r="C20" s="80" t="s">
        <v>51</v>
      </c>
      <c r="D20" s="73">
        <v>0</v>
      </c>
      <c r="E20" s="75">
        <v>0</v>
      </c>
      <c r="F20" s="75">
        <v>0</v>
      </c>
      <c r="G20" s="75">
        <v>0</v>
      </c>
      <c r="H20" s="73">
        <v>0</v>
      </c>
      <c r="I20" s="75">
        <v>0</v>
      </c>
      <c r="J20" s="75">
        <v>0</v>
      </c>
      <c r="K20" s="75">
        <v>0</v>
      </c>
      <c r="L20" s="73">
        <v>0</v>
      </c>
      <c r="M20" s="75">
        <v>0</v>
      </c>
      <c r="N20" s="75">
        <v>0</v>
      </c>
      <c r="O20" s="75">
        <v>0</v>
      </c>
      <c r="P20" s="73">
        <v>0</v>
      </c>
      <c r="Q20" s="75">
        <v>0</v>
      </c>
      <c r="R20" s="75">
        <v>0</v>
      </c>
      <c r="S20" s="75">
        <v>0</v>
      </c>
      <c r="T20" s="73">
        <v>0</v>
      </c>
      <c r="U20" s="75">
        <v>0</v>
      </c>
      <c r="V20" s="75">
        <v>0</v>
      </c>
      <c r="W20" s="75">
        <v>0</v>
      </c>
      <c r="X20" s="73">
        <v>0</v>
      </c>
      <c r="Y20" s="75">
        <v>0</v>
      </c>
      <c r="Z20" s="75">
        <v>0</v>
      </c>
      <c r="AA20" s="73">
        <v>0</v>
      </c>
      <c r="AB20" s="75">
        <v>0</v>
      </c>
      <c r="AC20" s="76">
        <v>0</v>
      </c>
      <c r="AD20" s="73">
        <v>0</v>
      </c>
      <c r="AE20" s="75">
        <v>0</v>
      </c>
      <c r="AF20" s="78">
        <v>0</v>
      </c>
      <c r="AG20" s="23">
        <f t="shared" si="0"/>
      </c>
      <c r="AH20" s="23">
        <f t="shared" si="0"/>
      </c>
      <c r="AI20" s="23">
        <f t="shared" si="0"/>
      </c>
    </row>
    <row r="21" spans="1:35" ht="12.75">
      <c r="A21" s="88" t="s">
        <v>53</v>
      </c>
      <c r="B21" s="89"/>
      <c r="C21" s="72" t="s">
        <v>48</v>
      </c>
      <c r="D21" s="77">
        <v>0</v>
      </c>
      <c r="E21" s="74">
        <v>0</v>
      </c>
      <c r="F21" s="74">
        <v>0</v>
      </c>
      <c r="G21" s="74">
        <v>0</v>
      </c>
      <c r="H21" s="77">
        <v>0</v>
      </c>
      <c r="I21" s="74">
        <v>0</v>
      </c>
      <c r="J21" s="74">
        <v>0</v>
      </c>
      <c r="K21" s="74">
        <v>0</v>
      </c>
      <c r="L21" s="77">
        <v>0</v>
      </c>
      <c r="M21" s="74">
        <v>0</v>
      </c>
      <c r="N21" s="74">
        <v>0</v>
      </c>
      <c r="O21" s="74">
        <v>0</v>
      </c>
      <c r="P21" s="77">
        <v>0</v>
      </c>
      <c r="Q21" s="74">
        <v>0</v>
      </c>
      <c r="R21" s="74">
        <v>0</v>
      </c>
      <c r="S21" s="74">
        <v>0</v>
      </c>
      <c r="T21" s="77">
        <v>0</v>
      </c>
      <c r="U21" s="74">
        <v>0</v>
      </c>
      <c r="V21" s="74">
        <v>0</v>
      </c>
      <c r="W21" s="74">
        <v>0</v>
      </c>
      <c r="X21" s="77">
        <v>0</v>
      </c>
      <c r="Y21" s="74">
        <v>0</v>
      </c>
      <c r="Z21" s="74">
        <v>0</v>
      </c>
      <c r="AA21" s="77">
        <v>0</v>
      </c>
      <c r="AB21" s="74">
        <v>0</v>
      </c>
      <c r="AC21" s="90">
        <v>0</v>
      </c>
      <c r="AD21" s="77">
        <v>0</v>
      </c>
      <c r="AE21" s="74">
        <v>0</v>
      </c>
      <c r="AF21" s="91">
        <v>0</v>
      </c>
      <c r="AG21" s="23">
        <f aca="true" t="shared" si="1" ref="AG21:AI23">IF(AD21&lt;0,"Column "&amp;$X$9&amp;", "&amp;"As part of a consortium with "&amp;AD$16&amp;", "&amp;$A$21&amp;", Level "&amp;$C21&amp;"; ","")</f>
      </c>
      <c r="AH21" s="23">
        <f t="shared" si="1"/>
      </c>
      <c r="AI21" s="23">
        <f t="shared" si="1"/>
      </c>
    </row>
    <row r="22" spans="1:35" ht="12.75">
      <c r="A22" s="79" t="s">
        <v>80</v>
      </c>
      <c r="B22" s="18"/>
      <c r="C22" s="80" t="s">
        <v>50</v>
      </c>
      <c r="D22" s="73">
        <v>0</v>
      </c>
      <c r="E22" s="75">
        <v>0</v>
      </c>
      <c r="F22" s="75">
        <v>0</v>
      </c>
      <c r="G22" s="75">
        <v>0</v>
      </c>
      <c r="H22" s="73">
        <v>0</v>
      </c>
      <c r="I22" s="75">
        <v>0</v>
      </c>
      <c r="J22" s="75">
        <v>0</v>
      </c>
      <c r="K22" s="75">
        <v>0</v>
      </c>
      <c r="L22" s="73">
        <v>0</v>
      </c>
      <c r="M22" s="75">
        <v>0</v>
      </c>
      <c r="N22" s="75">
        <v>0</v>
      </c>
      <c r="O22" s="75">
        <v>0</v>
      </c>
      <c r="P22" s="73">
        <v>0</v>
      </c>
      <c r="Q22" s="75">
        <v>0</v>
      </c>
      <c r="R22" s="75">
        <v>0</v>
      </c>
      <c r="S22" s="75">
        <v>0</v>
      </c>
      <c r="T22" s="73">
        <v>0</v>
      </c>
      <c r="U22" s="75">
        <v>0</v>
      </c>
      <c r="V22" s="75">
        <v>0</v>
      </c>
      <c r="W22" s="75">
        <v>0</v>
      </c>
      <c r="X22" s="73">
        <v>0</v>
      </c>
      <c r="Y22" s="75">
        <v>0</v>
      </c>
      <c r="Z22" s="75">
        <v>0</v>
      </c>
      <c r="AA22" s="73">
        <v>0</v>
      </c>
      <c r="AB22" s="75">
        <v>0</v>
      </c>
      <c r="AC22" s="76">
        <v>0</v>
      </c>
      <c r="AD22" s="73">
        <v>0</v>
      </c>
      <c r="AE22" s="75">
        <v>0</v>
      </c>
      <c r="AF22" s="78">
        <v>0</v>
      </c>
      <c r="AG22" s="23">
        <f t="shared" si="1"/>
      </c>
      <c r="AH22" s="23">
        <f t="shared" si="1"/>
      </c>
      <c r="AI22" s="23">
        <f t="shared" si="1"/>
      </c>
    </row>
    <row r="23" spans="1:35" ht="12.75">
      <c r="A23" s="79" t="s">
        <v>81</v>
      </c>
      <c r="B23" s="18"/>
      <c r="C23" s="80" t="s">
        <v>51</v>
      </c>
      <c r="D23" s="73">
        <v>0</v>
      </c>
      <c r="E23" s="75">
        <v>0</v>
      </c>
      <c r="F23" s="75">
        <v>0</v>
      </c>
      <c r="G23" s="75">
        <v>0</v>
      </c>
      <c r="H23" s="73">
        <v>0</v>
      </c>
      <c r="I23" s="75">
        <v>0</v>
      </c>
      <c r="J23" s="75">
        <v>0</v>
      </c>
      <c r="K23" s="75">
        <v>0</v>
      </c>
      <c r="L23" s="73">
        <v>0</v>
      </c>
      <c r="M23" s="75">
        <v>0</v>
      </c>
      <c r="N23" s="75">
        <v>0</v>
      </c>
      <c r="O23" s="75">
        <v>0</v>
      </c>
      <c r="P23" s="73">
        <v>0</v>
      </c>
      <c r="Q23" s="75">
        <v>0</v>
      </c>
      <c r="R23" s="75">
        <v>0</v>
      </c>
      <c r="S23" s="75">
        <v>0</v>
      </c>
      <c r="T23" s="73">
        <v>0</v>
      </c>
      <c r="U23" s="75">
        <v>0</v>
      </c>
      <c r="V23" s="75">
        <v>0</v>
      </c>
      <c r="W23" s="75">
        <v>0</v>
      </c>
      <c r="X23" s="73">
        <v>0</v>
      </c>
      <c r="Y23" s="75">
        <v>0</v>
      </c>
      <c r="Z23" s="75">
        <v>0</v>
      </c>
      <c r="AA23" s="73">
        <v>0</v>
      </c>
      <c r="AB23" s="75">
        <v>0</v>
      </c>
      <c r="AC23" s="76">
        <v>0</v>
      </c>
      <c r="AD23" s="73">
        <v>0</v>
      </c>
      <c r="AE23" s="75">
        <v>0</v>
      </c>
      <c r="AF23" s="78">
        <v>0</v>
      </c>
      <c r="AG23" s="23">
        <f t="shared" si="1"/>
      </c>
      <c r="AH23" s="23">
        <f t="shared" si="1"/>
      </c>
      <c r="AI23" s="23">
        <f t="shared" si="1"/>
      </c>
    </row>
    <row r="24" spans="1:35" ht="12.75">
      <c r="A24" s="88" t="s">
        <v>57</v>
      </c>
      <c r="B24" s="89"/>
      <c r="C24" s="72" t="s">
        <v>48</v>
      </c>
      <c r="D24" s="77">
        <v>0</v>
      </c>
      <c r="E24" s="74">
        <v>0</v>
      </c>
      <c r="F24" s="74">
        <v>0</v>
      </c>
      <c r="G24" s="74">
        <v>0</v>
      </c>
      <c r="H24" s="77">
        <v>0</v>
      </c>
      <c r="I24" s="74">
        <v>0</v>
      </c>
      <c r="J24" s="74">
        <v>0</v>
      </c>
      <c r="K24" s="74">
        <v>0</v>
      </c>
      <c r="L24" s="77">
        <v>0</v>
      </c>
      <c r="M24" s="74">
        <v>0</v>
      </c>
      <c r="N24" s="74">
        <v>0</v>
      </c>
      <c r="O24" s="74">
        <v>0</v>
      </c>
      <c r="P24" s="77">
        <v>0</v>
      </c>
      <c r="Q24" s="74">
        <v>0</v>
      </c>
      <c r="R24" s="74">
        <v>0</v>
      </c>
      <c r="S24" s="74">
        <v>0</v>
      </c>
      <c r="T24" s="77">
        <v>0</v>
      </c>
      <c r="U24" s="74">
        <v>0</v>
      </c>
      <c r="V24" s="74">
        <v>0</v>
      </c>
      <c r="W24" s="74">
        <v>0</v>
      </c>
      <c r="X24" s="77">
        <v>0</v>
      </c>
      <c r="Y24" s="74">
        <v>0</v>
      </c>
      <c r="Z24" s="74">
        <v>0</v>
      </c>
      <c r="AA24" s="77">
        <v>0</v>
      </c>
      <c r="AB24" s="74">
        <v>0</v>
      </c>
      <c r="AC24" s="90">
        <v>0</v>
      </c>
      <c r="AD24" s="77">
        <v>0</v>
      </c>
      <c r="AE24" s="74">
        <v>0</v>
      </c>
      <c r="AF24" s="91">
        <v>0</v>
      </c>
      <c r="AG24" s="23">
        <f aca="true" t="shared" si="2" ref="AG24:AI26">IF(AD24&lt;0,"Column "&amp;$X$9&amp;", "&amp;"As part of a consortium with "&amp;AD$16&amp;", "&amp;$A$24&amp;", Level "&amp;$C24&amp;"; ","")</f>
      </c>
      <c r="AH24" s="23">
        <f t="shared" si="2"/>
      </c>
      <c r="AI24" s="23">
        <f t="shared" si="2"/>
      </c>
    </row>
    <row r="25" spans="1:35" ht="12.75">
      <c r="A25" s="79" t="s">
        <v>82</v>
      </c>
      <c r="B25" s="18"/>
      <c r="C25" s="80" t="s">
        <v>50</v>
      </c>
      <c r="D25" s="73">
        <v>0</v>
      </c>
      <c r="E25" s="75">
        <v>0</v>
      </c>
      <c r="F25" s="75">
        <v>0</v>
      </c>
      <c r="G25" s="75">
        <v>0</v>
      </c>
      <c r="H25" s="73">
        <v>0</v>
      </c>
      <c r="I25" s="75">
        <v>0</v>
      </c>
      <c r="J25" s="75">
        <v>0</v>
      </c>
      <c r="K25" s="75">
        <v>0</v>
      </c>
      <c r="L25" s="73">
        <v>0</v>
      </c>
      <c r="M25" s="75">
        <v>0</v>
      </c>
      <c r="N25" s="75">
        <v>0</v>
      </c>
      <c r="O25" s="75">
        <v>0</v>
      </c>
      <c r="P25" s="73">
        <v>0</v>
      </c>
      <c r="Q25" s="75">
        <v>0</v>
      </c>
      <c r="R25" s="75">
        <v>0</v>
      </c>
      <c r="S25" s="75">
        <v>0</v>
      </c>
      <c r="T25" s="73">
        <v>0</v>
      </c>
      <c r="U25" s="75">
        <v>0</v>
      </c>
      <c r="V25" s="75">
        <v>0</v>
      </c>
      <c r="W25" s="75">
        <v>0</v>
      </c>
      <c r="X25" s="73">
        <v>0</v>
      </c>
      <c r="Y25" s="75">
        <v>0</v>
      </c>
      <c r="Z25" s="75">
        <v>0</v>
      </c>
      <c r="AA25" s="73">
        <v>0</v>
      </c>
      <c r="AB25" s="75">
        <v>0</v>
      </c>
      <c r="AC25" s="76">
        <v>0</v>
      </c>
      <c r="AD25" s="73">
        <v>0</v>
      </c>
      <c r="AE25" s="75">
        <v>0</v>
      </c>
      <c r="AF25" s="78">
        <v>0</v>
      </c>
      <c r="AG25" s="23">
        <f t="shared" si="2"/>
      </c>
      <c r="AH25" s="23">
        <f t="shared" si="2"/>
      </c>
      <c r="AI25" s="23">
        <f t="shared" si="2"/>
      </c>
    </row>
    <row r="26" spans="1:35" ht="12.75">
      <c r="A26" s="79" t="s">
        <v>83</v>
      </c>
      <c r="B26" s="18"/>
      <c r="C26" s="80" t="s">
        <v>51</v>
      </c>
      <c r="D26" s="73">
        <v>0</v>
      </c>
      <c r="E26" s="75">
        <v>0</v>
      </c>
      <c r="F26" s="75">
        <v>0</v>
      </c>
      <c r="G26" s="75">
        <v>0</v>
      </c>
      <c r="H26" s="73">
        <v>0</v>
      </c>
      <c r="I26" s="75">
        <v>0</v>
      </c>
      <c r="J26" s="75">
        <v>0</v>
      </c>
      <c r="K26" s="75">
        <v>0</v>
      </c>
      <c r="L26" s="73">
        <v>0</v>
      </c>
      <c r="M26" s="75">
        <v>0</v>
      </c>
      <c r="N26" s="75">
        <v>0</v>
      </c>
      <c r="O26" s="75">
        <v>0</v>
      </c>
      <c r="P26" s="73">
        <v>0</v>
      </c>
      <c r="Q26" s="75">
        <v>0</v>
      </c>
      <c r="R26" s="75">
        <v>0</v>
      </c>
      <c r="S26" s="75">
        <v>0</v>
      </c>
      <c r="T26" s="73">
        <v>0</v>
      </c>
      <c r="U26" s="75">
        <v>0</v>
      </c>
      <c r="V26" s="75">
        <v>0</v>
      </c>
      <c r="W26" s="75">
        <v>0</v>
      </c>
      <c r="X26" s="73">
        <v>0</v>
      </c>
      <c r="Y26" s="75">
        <v>0</v>
      </c>
      <c r="Z26" s="75">
        <v>0</v>
      </c>
      <c r="AA26" s="73">
        <v>0</v>
      </c>
      <c r="AB26" s="75">
        <v>0</v>
      </c>
      <c r="AC26" s="76">
        <v>0</v>
      </c>
      <c r="AD26" s="73">
        <v>0</v>
      </c>
      <c r="AE26" s="75">
        <v>0</v>
      </c>
      <c r="AF26" s="78">
        <v>0</v>
      </c>
      <c r="AG26" s="23">
        <f t="shared" si="2"/>
      </c>
      <c r="AH26" s="23">
        <f t="shared" si="2"/>
      </c>
      <c r="AI26" s="23">
        <f t="shared" si="2"/>
      </c>
    </row>
    <row r="27" spans="1:35" ht="12.75">
      <c r="A27" s="88" t="s">
        <v>62</v>
      </c>
      <c r="B27" s="89"/>
      <c r="C27" s="72" t="s">
        <v>48</v>
      </c>
      <c r="D27" s="77">
        <v>0</v>
      </c>
      <c r="E27" s="74">
        <v>0</v>
      </c>
      <c r="F27" s="74">
        <v>0</v>
      </c>
      <c r="G27" s="74">
        <v>0</v>
      </c>
      <c r="H27" s="77">
        <v>0</v>
      </c>
      <c r="I27" s="74">
        <v>0</v>
      </c>
      <c r="J27" s="74">
        <v>0</v>
      </c>
      <c r="K27" s="74">
        <v>0</v>
      </c>
      <c r="L27" s="77">
        <v>0</v>
      </c>
      <c r="M27" s="74">
        <v>0</v>
      </c>
      <c r="N27" s="74">
        <v>0</v>
      </c>
      <c r="O27" s="74">
        <v>0</v>
      </c>
      <c r="P27" s="77">
        <v>0</v>
      </c>
      <c r="Q27" s="74">
        <v>0</v>
      </c>
      <c r="R27" s="74">
        <v>0</v>
      </c>
      <c r="S27" s="74">
        <v>0</v>
      </c>
      <c r="T27" s="77">
        <v>0</v>
      </c>
      <c r="U27" s="74">
        <v>0</v>
      </c>
      <c r="V27" s="74">
        <v>0</v>
      </c>
      <c r="W27" s="74">
        <v>0</v>
      </c>
      <c r="X27" s="77">
        <v>0</v>
      </c>
      <c r="Y27" s="74">
        <v>0</v>
      </c>
      <c r="Z27" s="74">
        <v>0</v>
      </c>
      <c r="AA27" s="77">
        <v>0</v>
      </c>
      <c r="AB27" s="74">
        <v>0</v>
      </c>
      <c r="AC27" s="90">
        <v>0</v>
      </c>
      <c r="AD27" s="77">
        <v>0</v>
      </c>
      <c r="AE27" s="74">
        <v>0</v>
      </c>
      <c r="AF27" s="91">
        <v>0</v>
      </c>
      <c r="AG27" s="23">
        <f aca="true" t="shared" si="3" ref="AG27:AI29">IF(AD27&lt;0,"Column "&amp;$X$9&amp;", "&amp;"As part of a consortium with "&amp;AD$16&amp;", "&amp;$A$27&amp;", Level "&amp;$C27&amp;"; ","")</f>
      </c>
      <c r="AH27" s="23">
        <f t="shared" si="3"/>
      </c>
      <c r="AI27" s="23">
        <f t="shared" si="3"/>
      </c>
    </row>
    <row r="28" spans="1:35" ht="12.75">
      <c r="A28" s="79" t="s">
        <v>63</v>
      </c>
      <c r="B28" s="18"/>
      <c r="C28" s="80" t="s">
        <v>50</v>
      </c>
      <c r="D28" s="73">
        <v>0</v>
      </c>
      <c r="E28" s="75">
        <v>0</v>
      </c>
      <c r="F28" s="75">
        <v>0</v>
      </c>
      <c r="G28" s="75">
        <v>0</v>
      </c>
      <c r="H28" s="73">
        <v>0</v>
      </c>
      <c r="I28" s="75">
        <v>0</v>
      </c>
      <c r="J28" s="75">
        <v>0</v>
      </c>
      <c r="K28" s="75">
        <v>0</v>
      </c>
      <c r="L28" s="73">
        <v>0</v>
      </c>
      <c r="M28" s="75">
        <v>0</v>
      </c>
      <c r="N28" s="75">
        <v>0</v>
      </c>
      <c r="O28" s="75">
        <v>0</v>
      </c>
      <c r="P28" s="73">
        <v>0</v>
      </c>
      <c r="Q28" s="75">
        <v>0</v>
      </c>
      <c r="R28" s="75">
        <v>0</v>
      </c>
      <c r="S28" s="75">
        <v>0</v>
      </c>
      <c r="T28" s="73">
        <v>0</v>
      </c>
      <c r="U28" s="75">
        <v>0</v>
      </c>
      <c r="V28" s="75">
        <v>0</v>
      </c>
      <c r="W28" s="75">
        <v>0</v>
      </c>
      <c r="X28" s="73">
        <v>0</v>
      </c>
      <c r="Y28" s="75">
        <v>0</v>
      </c>
      <c r="Z28" s="75">
        <v>0</v>
      </c>
      <c r="AA28" s="73">
        <v>0</v>
      </c>
      <c r="AB28" s="75">
        <v>0</v>
      </c>
      <c r="AC28" s="76">
        <v>0</v>
      </c>
      <c r="AD28" s="73">
        <v>0</v>
      </c>
      <c r="AE28" s="75">
        <v>0</v>
      </c>
      <c r="AF28" s="78">
        <v>0</v>
      </c>
      <c r="AG28" s="23">
        <f t="shared" si="3"/>
      </c>
      <c r="AH28" s="23">
        <f t="shared" si="3"/>
      </c>
      <c r="AI28" s="23">
        <f t="shared" si="3"/>
      </c>
    </row>
    <row r="29" spans="1:35" ht="12.75">
      <c r="A29" s="17"/>
      <c r="B29" s="18"/>
      <c r="C29" s="80" t="s">
        <v>51</v>
      </c>
      <c r="D29" s="73">
        <v>0</v>
      </c>
      <c r="E29" s="75">
        <v>0</v>
      </c>
      <c r="F29" s="75">
        <v>0</v>
      </c>
      <c r="G29" s="75">
        <v>0</v>
      </c>
      <c r="H29" s="73">
        <v>0</v>
      </c>
      <c r="I29" s="75">
        <v>0</v>
      </c>
      <c r="J29" s="75">
        <v>0</v>
      </c>
      <c r="K29" s="75">
        <v>0</v>
      </c>
      <c r="L29" s="73">
        <v>0</v>
      </c>
      <c r="M29" s="75">
        <v>0</v>
      </c>
      <c r="N29" s="75">
        <v>0</v>
      </c>
      <c r="O29" s="75">
        <v>0</v>
      </c>
      <c r="P29" s="73">
        <v>0</v>
      </c>
      <c r="Q29" s="75">
        <v>0</v>
      </c>
      <c r="R29" s="75">
        <v>0</v>
      </c>
      <c r="S29" s="75">
        <v>0</v>
      </c>
      <c r="T29" s="73">
        <v>0</v>
      </c>
      <c r="U29" s="75">
        <v>0</v>
      </c>
      <c r="V29" s="75">
        <v>0</v>
      </c>
      <c r="W29" s="75">
        <v>0</v>
      </c>
      <c r="X29" s="73">
        <v>0</v>
      </c>
      <c r="Y29" s="75">
        <v>0</v>
      </c>
      <c r="Z29" s="75">
        <v>0</v>
      </c>
      <c r="AA29" s="73">
        <v>0</v>
      </c>
      <c r="AB29" s="75">
        <v>0</v>
      </c>
      <c r="AC29" s="76">
        <v>0</v>
      </c>
      <c r="AD29" s="73">
        <v>0</v>
      </c>
      <c r="AE29" s="75">
        <v>0</v>
      </c>
      <c r="AF29" s="78">
        <v>0</v>
      </c>
      <c r="AG29" s="23">
        <f t="shared" si="3"/>
      </c>
      <c r="AH29" s="23">
        <f t="shared" si="3"/>
      </c>
      <c r="AI29" s="23">
        <f t="shared" si="3"/>
      </c>
    </row>
    <row r="30" spans="1:35" ht="12.75">
      <c r="A30" s="88" t="s">
        <v>64</v>
      </c>
      <c r="B30" s="89"/>
      <c r="C30" s="72" t="s">
        <v>48</v>
      </c>
      <c r="D30" s="77">
        <v>0</v>
      </c>
      <c r="E30" s="74">
        <v>0</v>
      </c>
      <c r="F30" s="74">
        <v>0</v>
      </c>
      <c r="G30" s="74">
        <v>0</v>
      </c>
      <c r="H30" s="77">
        <v>0</v>
      </c>
      <c r="I30" s="74">
        <v>0</v>
      </c>
      <c r="J30" s="74">
        <v>0</v>
      </c>
      <c r="K30" s="74">
        <v>0</v>
      </c>
      <c r="L30" s="77">
        <v>0</v>
      </c>
      <c r="M30" s="74">
        <v>0</v>
      </c>
      <c r="N30" s="74">
        <v>0</v>
      </c>
      <c r="O30" s="74">
        <v>0</v>
      </c>
      <c r="P30" s="77">
        <v>0</v>
      </c>
      <c r="Q30" s="74">
        <v>0</v>
      </c>
      <c r="R30" s="74">
        <v>0</v>
      </c>
      <c r="S30" s="74">
        <v>0</v>
      </c>
      <c r="T30" s="77">
        <v>0</v>
      </c>
      <c r="U30" s="74">
        <v>0</v>
      </c>
      <c r="V30" s="74">
        <v>0</v>
      </c>
      <c r="W30" s="74">
        <v>0</v>
      </c>
      <c r="X30" s="77">
        <v>0</v>
      </c>
      <c r="Y30" s="74">
        <v>0</v>
      </c>
      <c r="Z30" s="74">
        <v>0</v>
      </c>
      <c r="AA30" s="77">
        <v>0</v>
      </c>
      <c r="AB30" s="74">
        <v>0</v>
      </c>
      <c r="AC30" s="90">
        <v>0</v>
      </c>
      <c r="AD30" s="77">
        <v>0</v>
      </c>
      <c r="AE30" s="74">
        <v>0</v>
      </c>
      <c r="AF30" s="91">
        <v>0</v>
      </c>
      <c r="AG30" s="23">
        <f aca="true" t="shared" si="4" ref="AG30:AI32">IF(AD30&lt;0,"Column "&amp;$X$9&amp;", "&amp;"As part of a consortium with "&amp;AD$16&amp;", "&amp;$A$30&amp;", Level "&amp;$C30&amp;"; ","")</f>
      </c>
      <c r="AH30" s="23">
        <f t="shared" si="4"/>
      </c>
      <c r="AI30" s="23">
        <f t="shared" si="4"/>
      </c>
    </row>
    <row r="31" spans="1:35" ht="12.75">
      <c r="A31" s="17"/>
      <c r="B31" s="18"/>
      <c r="C31" s="80" t="s">
        <v>50</v>
      </c>
      <c r="D31" s="73">
        <v>0</v>
      </c>
      <c r="E31" s="75">
        <v>0</v>
      </c>
      <c r="F31" s="75">
        <v>0</v>
      </c>
      <c r="G31" s="75">
        <v>0</v>
      </c>
      <c r="H31" s="73">
        <v>0</v>
      </c>
      <c r="I31" s="75">
        <v>0</v>
      </c>
      <c r="J31" s="75">
        <v>0</v>
      </c>
      <c r="K31" s="75">
        <v>0</v>
      </c>
      <c r="L31" s="73">
        <v>0</v>
      </c>
      <c r="M31" s="75">
        <v>0</v>
      </c>
      <c r="N31" s="75">
        <v>0</v>
      </c>
      <c r="O31" s="75">
        <v>0</v>
      </c>
      <c r="P31" s="73">
        <v>0</v>
      </c>
      <c r="Q31" s="75">
        <v>0</v>
      </c>
      <c r="R31" s="75">
        <v>0</v>
      </c>
      <c r="S31" s="75">
        <v>0</v>
      </c>
      <c r="T31" s="73">
        <v>0</v>
      </c>
      <c r="U31" s="75">
        <v>0</v>
      </c>
      <c r="V31" s="75">
        <v>0</v>
      </c>
      <c r="W31" s="75">
        <v>0</v>
      </c>
      <c r="X31" s="73">
        <v>0</v>
      </c>
      <c r="Y31" s="75">
        <v>0</v>
      </c>
      <c r="Z31" s="75">
        <v>0</v>
      </c>
      <c r="AA31" s="73">
        <v>0</v>
      </c>
      <c r="AB31" s="75">
        <v>0</v>
      </c>
      <c r="AC31" s="76">
        <v>0</v>
      </c>
      <c r="AD31" s="73">
        <v>0</v>
      </c>
      <c r="AE31" s="75">
        <v>0</v>
      </c>
      <c r="AF31" s="78">
        <v>0</v>
      </c>
      <c r="AG31" s="23">
        <f t="shared" si="4"/>
      </c>
      <c r="AH31" s="23">
        <f t="shared" si="4"/>
      </c>
      <c r="AI31" s="23">
        <f t="shared" si="4"/>
      </c>
    </row>
    <row r="32" spans="1:35" ht="12.75">
      <c r="A32" s="17"/>
      <c r="B32" s="18"/>
      <c r="C32" s="80" t="s">
        <v>51</v>
      </c>
      <c r="D32" s="73">
        <v>0</v>
      </c>
      <c r="E32" s="75">
        <v>0</v>
      </c>
      <c r="F32" s="75">
        <v>0</v>
      </c>
      <c r="G32" s="75">
        <v>0</v>
      </c>
      <c r="H32" s="73">
        <v>0</v>
      </c>
      <c r="I32" s="75">
        <v>0</v>
      </c>
      <c r="J32" s="75">
        <v>0</v>
      </c>
      <c r="K32" s="75">
        <v>0</v>
      </c>
      <c r="L32" s="73">
        <v>0</v>
      </c>
      <c r="M32" s="75">
        <v>0</v>
      </c>
      <c r="N32" s="75">
        <v>0</v>
      </c>
      <c r="O32" s="75">
        <v>0</v>
      </c>
      <c r="P32" s="73">
        <v>0</v>
      </c>
      <c r="Q32" s="75">
        <v>0</v>
      </c>
      <c r="R32" s="75">
        <v>0</v>
      </c>
      <c r="S32" s="75">
        <v>0</v>
      </c>
      <c r="T32" s="73">
        <v>0</v>
      </c>
      <c r="U32" s="75">
        <v>0</v>
      </c>
      <c r="V32" s="75">
        <v>0</v>
      </c>
      <c r="W32" s="75">
        <v>0</v>
      </c>
      <c r="X32" s="73">
        <v>0</v>
      </c>
      <c r="Y32" s="75">
        <v>0</v>
      </c>
      <c r="Z32" s="75">
        <v>0</v>
      </c>
      <c r="AA32" s="73">
        <v>0</v>
      </c>
      <c r="AB32" s="75">
        <v>0</v>
      </c>
      <c r="AC32" s="76">
        <v>0</v>
      </c>
      <c r="AD32" s="73">
        <v>0</v>
      </c>
      <c r="AE32" s="75">
        <v>0</v>
      </c>
      <c r="AF32" s="78">
        <v>0</v>
      </c>
      <c r="AG32" s="23">
        <f t="shared" si="4"/>
      </c>
      <c r="AH32" s="23">
        <f t="shared" si="4"/>
      </c>
      <c r="AI32" s="23">
        <f t="shared" si="4"/>
      </c>
    </row>
    <row r="33" spans="1:35" ht="12.75">
      <c r="A33" s="88" t="s">
        <v>65</v>
      </c>
      <c r="B33" s="89"/>
      <c r="C33" s="72" t="s">
        <v>48</v>
      </c>
      <c r="D33" s="77">
        <v>0</v>
      </c>
      <c r="E33" s="74">
        <v>0</v>
      </c>
      <c r="F33" s="74">
        <v>0</v>
      </c>
      <c r="G33" s="74">
        <v>0</v>
      </c>
      <c r="H33" s="77">
        <v>0</v>
      </c>
      <c r="I33" s="74">
        <v>0</v>
      </c>
      <c r="J33" s="74">
        <v>0</v>
      </c>
      <c r="K33" s="74">
        <v>0</v>
      </c>
      <c r="L33" s="77">
        <v>0</v>
      </c>
      <c r="M33" s="74">
        <v>0</v>
      </c>
      <c r="N33" s="74">
        <v>0</v>
      </c>
      <c r="O33" s="74">
        <v>0</v>
      </c>
      <c r="P33" s="77">
        <v>0</v>
      </c>
      <c r="Q33" s="74">
        <v>0</v>
      </c>
      <c r="R33" s="74">
        <v>0</v>
      </c>
      <c r="S33" s="74">
        <v>0</v>
      </c>
      <c r="T33" s="77">
        <v>0</v>
      </c>
      <c r="U33" s="74">
        <v>0</v>
      </c>
      <c r="V33" s="74">
        <v>0</v>
      </c>
      <c r="W33" s="74">
        <v>0</v>
      </c>
      <c r="X33" s="77">
        <v>0</v>
      </c>
      <c r="Y33" s="74">
        <v>0</v>
      </c>
      <c r="Z33" s="74">
        <v>0</v>
      </c>
      <c r="AA33" s="77">
        <v>0</v>
      </c>
      <c r="AB33" s="74">
        <v>0</v>
      </c>
      <c r="AC33" s="90">
        <v>0</v>
      </c>
      <c r="AD33" s="77">
        <v>0</v>
      </c>
      <c r="AE33" s="74">
        <v>0</v>
      </c>
      <c r="AF33" s="91">
        <v>0</v>
      </c>
      <c r="AG33" s="23">
        <f aca="true" t="shared" si="5" ref="AG33:AI35">IF(AD33&lt;0,"Column "&amp;$X$9&amp;", "&amp;"As part of a consortium with "&amp;AD$16&amp;", "&amp;$A$33&amp;", Level "&amp;$C33&amp;"; ","")</f>
      </c>
      <c r="AH33" s="23">
        <f t="shared" si="5"/>
      </c>
      <c r="AI33" s="23">
        <f t="shared" si="5"/>
      </c>
    </row>
    <row r="34" spans="1:35" ht="12.75">
      <c r="A34" s="17"/>
      <c r="B34" s="18"/>
      <c r="C34" s="80" t="s">
        <v>50</v>
      </c>
      <c r="D34" s="73">
        <v>0</v>
      </c>
      <c r="E34" s="75">
        <v>0</v>
      </c>
      <c r="F34" s="75">
        <v>0</v>
      </c>
      <c r="G34" s="75">
        <v>0</v>
      </c>
      <c r="H34" s="73">
        <v>0</v>
      </c>
      <c r="I34" s="75">
        <v>0</v>
      </c>
      <c r="J34" s="75">
        <v>0</v>
      </c>
      <c r="K34" s="75">
        <v>0</v>
      </c>
      <c r="L34" s="73">
        <v>0</v>
      </c>
      <c r="M34" s="75">
        <v>0</v>
      </c>
      <c r="N34" s="75">
        <v>0</v>
      </c>
      <c r="O34" s="75">
        <v>0</v>
      </c>
      <c r="P34" s="73">
        <v>0</v>
      </c>
      <c r="Q34" s="75">
        <v>0</v>
      </c>
      <c r="R34" s="75">
        <v>0</v>
      </c>
      <c r="S34" s="75">
        <v>0</v>
      </c>
      <c r="T34" s="73">
        <v>0</v>
      </c>
      <c r="U34" s="75">
        <v>0</v>
      </c>
      <c r="V34" s="75">
        <v>0</v>
      </c>
      <c r="W34" s="75">
        <v>0</v>
      </c>
      <c r="X34" s="73">
        <v>0</v>
      </c>
      <c r="Y34" s="75">
        <v>0</v>
      </c>
      <c r="Z34" s="75">
        <v>0</v>
      </c>
      <c r="AA34" s="73">
        <v>0</v>
      </c>
      <c r="AB34" s="75">
        <v>0</v>
      </c>
      <c r="AC34" s="76">
        <v>0</v>
      </c>
      <c r="AD34" s="73">
        <v>0</v>
      </c>
      <c r="AE34" s="75">
        <v>0</v>
      </c>
      <c r="AF34" s="78">
        <v>0</v>
      </c>
      <c r="AG34" s="23">
        <f t="shared" si="5"/>
      </c>
      <c r="AH34" s="23">
        <f t="shared" si="5"/>
      </c>
      <c r="AI34" s="23">
        <f t="shared" si="5"/>
      </c>
    </row>
    <row r="35" spans="1:35" ht="12.75">
      <c r="A35" s="17"/>
      <c r="B35" s="18"/>
      <c r="C35" s="80" t="s">
        <v>51</v>
      </c>
      <c r="D35" s="73">
        <v>0</v>
      </c>
      <c r="E35" s="75">
        <v>0</v>
      </c>
      <c r="F35" s="75">
        <v>0</v>
      </c>
      <c r="G35" s="75">
        <v>0</v>
      </c>
      <c r="H35" s="73">
        <v>0</v>
      </c>
      <c r="I35" s="75">
        <v>0</v>
      </c>
      <c r="J35" s="75">
        <v>0</v>
      </c>
      <c r="K35" s="75">
        <v>0</v>
      </c>
      <c r="L35" s="73">
        <v>0</v>
      </c>
      <c r="M35" s="75">
        <v>0</v>
      </c>
      <c r="N35" s="75">
        <v>0</v>
      </c>
      <c r="O35" s="75">
        <v>0</v>
      </c>
      <c r="P35" s="73">
        <v>0</v>
      </c>
      <c r="Q35" s="75">
        <v>0</v>
      </c>
      <c r="R35" s="75">
        <v>0</v>
      </c>
      <c r="S35" s="75">
        <v>0</v>
      </c>
      <c r="T35" s="73">
        <v>0</v>
      </c>
      <c r="U35" s="75">
        <v>0</v>
      </c>
      <c r="V35" s="75">
        <v>0</v>
      </c>
      <c r="W35" s="75">
        <v>0</v>
      </c>
      <c r="X35" s="73">
        <v>0</v>
      </c>
      <c r="Y35" s="75">
        <v>0</v>
      </c>
      <c r="Z35" s="75">
        <v>0</v>
      </c>
      <c r="AA35" s="73">
        <v>0</v>
      </c>
      <c r="AB35" s="75">
        <v>0</v>
      </c>
      <c r="AC35" s="76">
        <v>0</v>
      </c>
      <c r="AD35" s="73">
        <v>0</v>
      </c>
      <c r="AE35" s="75">
        <v>0</v>
      </c>
      <c r="AF35" s="78">
        <v>0</v>
      </c>
      <c r="AG35" s="23">
        <f t="shared" si="5"/>
      </c>
      <c r="AH35" s="23">
        <f t="shared" si="5"/>
      </c>
      <c r="AI35" s="23">
        <f t="shared" si="5"/>
      </c>
    </row>
    <row r="36" spans="1:35" ht="12.75">
      <c r="A36" s="88" t="s">
        <v>67</v>
      </c>
      <c r="B36" s="89"/>
      <c r="C36" s="72" t="s">
        <v>48</v>
      </c>
      <c r="D36" s="99"/>
      <c r="E36" s="98"/>
      <c r="F36" s="74">
        <v>0</v>
      </c>
      <c r="G36" s="74">
        <v>0</v>
      </c>
      <c r="H36" s="99"/>
      <c r="I36" s="98"/>
      <c r="J36" s="74">
        <v>0</v>
      </c>
      <c r="K36" s="74">
        <v>0</v>
      </c>
      <c r="L36" s="99"/>
      <c r="M36" s="98"/>
      <c r="N36" s="74">
        <v>0</v>
      </c>
      <c r="O36" s="74">
        <v>0</v>
      </c>
      <c r="P36" s="99"/>
      <c r="Q36" s="98"/>
      <c r="R36" s="74">
        <v>0</v>
      </c>
      <c r="S36" s="74">
        <v>0</v>
      </c>
      <c r="T36" s="99"/>
      <c r="U36" s="98"/>
      <c r="V36" s="74">
        <v>0</v>
      </c>
      <c r="W36" s="74">
        <v>0</v>
      </c>
      <c r="X36" s="99"/>
      <c r="Y36" s="98"/>
      <c r="Z36" s="100"/>
      <c r="AA36" s="101"/>
      <c r="AB36" s="98"/>
      <c r="AC36" s="197"/>
      <c r="AD36" s="101"/>
      <c r="AE36" s="98"/>
      <c r="AF36" s="102"/>
      <c r="AG36" s="23">
        <f aca="true" t="shared" si="6" ref="AG36:AI38">IF(AD36&lt;0,"Column "&amp;$X$9&amp;", "&amp;"As part of a consortium with "&amp;AD$16&amp;", "&amp;$A$36&amp;", Level "&amp;$C36&amp;"; ","")</f>
      </c>
      <c r="AH36" s="23">
        <f t="shared" si="6"/>
      </c>
      <c r="AI36" s="23">
        <f t="shared" si="6"/>
      </c>
    </row>
    <row r="37" spans="1:35" ht="12.75">
      <c r="A37" s="17"/>
      <c r="B37" s="18"/>
      <c r="C37" s="80" t="s">
        <v>50</v>
      </c>
      <c r="D37" s="107"/>
      <c r="E37" s="108"/>
      <c r="F37" s="75">
        <v>0</v>
      </c>
      <c r="G37" s="75">
        <v>0</v>
      </c>
      <c r="H37" s="107"/>
      <c r="I37" s="108"/>
      <c r="J37" s="75">
        <v>0</v>
      </c>
      <c r="K37" s="75">
        <v>0</v>
      </c>
      <c r="L37" s="107"/>
      <c r="M37" s="108"/>
      <c r="N37" s="75">
        <v>0</v>
      </c>
      <c r="O37" s="75">
        <v>0</v>
      </c>
      <c r="P37" s="107"/>
      <c r="Q37" s="108"/>
      <c r="R37" s="75">
        <v>0</v>
      </c>
      <c r="S37" s="75">
        <v>0</v>
      </c>
      <c r="T37" s="107"/>
      <c r="U37" s="108"/>
      <c r="V37" s="75">
        <v>0</v>
      </c>
      <c r="W37" s="75">
        <v>0</v>
      </c>
      <c r="X37" s="107"/>
      <c r="Y37" s="108"/>
      <c r="Z37" s="109"/>
      <c r="AA37" s="110"/>
      <c r="AB37" s="108"/>
      <c r="AC37" s="198"/>
      <c r="AD37" s="110"/>
      <c r="AE37" s="108"/>
      <c r="AF37" s="111"/>
      <c r="AG37" s="23">
        <f t="shared" si="6"/>
      </c>
      <c r="AH37" s="23">
        <f t="shared" si="6"/>
      </c>
      <c r="AI37" s="23">
        <f t="shared" si="6"/>
      </c>
    </row>
    <row r="38" spans="1:35" ht="13.5" thickBot="1">
      <c r="A38" s="17"/>
      <c r="B38" s="18"/>
      <c r="C38" s="80" t="s">
        <v>51</v>
      </c>
      <c r="D38" s="107"/>
      <c r="E38" s="108"/>
      <c r="F38" s="75">
        <v>0</v>
      </c>
      <c r="G38" s="75">
        <v>0</v>
      </c>
      <c r="H38" s="107"/>
      <c r="I38" s="108"/>
      <c r="J38" s="75">
        <v>0</v>
      </c>
      <c r="K38" s="75">
        <v>0</v>
      </c>
      <c r="L38" s="107"/>
      <c r="M38" s="108"/>
      <c r="N38" s="75">
        <v>0</v>
      </c>
      <c r="O38" s="75">
        <v>0</v>
      </c>
      <c r="P38" s="107"/>
      <c r="Q38" s="108"/>
      <c r="R38" s="75">
        <v>0</v>
      </c>
      <c r="S38" s="75">
        <v>0</v>
      </c>
      <c r="T38" s="107"/>
      <c r="U38" s="108"/>
      <c r="V38" s="75">
        <v>0</v>
      </c>
      <c r="W38" s="75">
        <v>0</v>
      </c>
      <c r="X38" s="107"/>
      <c r="Y38" s="108"/>
      <c r="Z38" s="109"/>
      <c r="AA38" s="110"/>
      <c r="AB38" s="108"/>
      <c r="AC38" s="198"/>
      <c r="AD38" s="110"/>
      <c r="AE38" s="108"/>
      <c r="AF38" s="111"/>
      <c r="AG38" s="23">
        <f t="shared" si="6"/>
      </c>
      <c r="AH38" s="23">
        <f t="shared" si="6"/>
      </c>
      <c r="AI38" s="23">
        <f t="shared" si="6"/>
      </c>
    </row>
    <row r="39" spans="1:35" ht="12.75">
      <c r="A39" s="136" t="s">
        <v>68</v>
      </c>
      <c r="B39" s="199"/>
      <c r="C39" s="200" t="s">
        <v>48</v>
      </c>
      <c r="D39" s="141">
        <v>0</v>
      </c>
      <c r="E39" s="139">
        <v>0</v>
      </c>
      <c r="F39" s="139">
        <v>0</v>
      </c>
      <c r="G39" s="140">
        <v>0</v>
      </c>
      <c r="H39" s="139">
        <v>0</v>
      </c>
      <c r="I39" s="139">
        <v>0</v>
      </c>
      <c r="J39" s="139">
        <v>0</v>
      </c>
      <c r="K39" s="140">
        <v>0</v>
      </c>
      <c r="L39" s="139">
        <v>0</v>
      </c>
      <c r="M39" s="139">
        <v>0</v>
      </c>
      <c r="N39" s="139">
        <v>0</v>
      </c>
      <c r="O39" s="140">
        <v>0</v>
      </c>
      <c r="P39" s="139">
        <v>0</v>
      </c>
      <c r="Q39" s="139">
        <v>0</v>
      </c>
      <c r="R39" s="139">
        <v>0</v>
      </c>
      <c r="S39" s="140">
        <v>0</v>
      </c>
      <c r="T39" s="139">
        <v>0</v>
      </c>
      <c r="U39" s="139">
        <v>0</v>
      </c>
      <c r="V39" s="139">
        <v>0</v>
      </c>
      <c r="W39" s="140">
        <v>0</v>
      </c>
      <c r="X39" s="141">
        <v>0</v>
      </c>
      <c r="Y39" s="139">
        <v>0</v>
      </c>
      <c r="Z39" s="140">
        <v>0</v>
      </c>
      <c r="AA39" s="139">
        <v>0</v>
      </c>
      <c r="AB39" s="139">
        <v>0</v>
      </c>
      <c r="AC39" s="140">
        <v>0</v>
      </c>
      <c r="AD39" s="139">
        <v>0</v>
      </c>
      <c r="AE39" s="139">
        <v>0</v>
      </c>
      <c r="AF39" s="142">
        <v>0</v>
      </c>
      <c r="AG39" s="2">
        <f>AG18&amp;AG19&amp;AG20&amp;AG21&amp;AG22&amp;AG23&amp;AG24&amp;AG25&amp;AG26&amp;AG27&amp;AG28&amp;AG29&amp;AG30&amp;AG31&amp;AG32&amp;AG33&amp;AG34&amp;AG35&amp;AG36&amp;AG37&amp;AG38</f>
      </c>
      <c r="AH39" s="2">
        <f>AH18&amp;AH19&amp;AH20&amp;AH21&amp;AH22&amp;AH23&amp;AH24&amp;AH25&amp;AH26&amp;AH27&amp;AH28&amp;AH29&amp;AH30&amp;AH31&amp;AH32&amp;AH33&amp;AH34&amp;AH35&amp;AH36&amp;AH37&amp;AH38</f>
      </c>
      <c r="AI39" s="2">
        <f>AI18&amp;AI19&amp;AI20&amp;AI21&amp;AI22&amp;AI23&amp;AI24&amp;AI25&amp;AI26&amp;AI27&amp;AI28&amp;AI29&amp;AI30&amp;AI31&amp;AI32&amp;AI33&amp;AI34&amp;AI35&amp;AI36&amp;AI37&amp;AI38</f>
      </c>
    </row>
    <row r="40" spans="1:33" ht="12.75">
      <c r="A40" s="143"/>
      <c r="B40" s="137"/>
      <c r="C40" s="80" t="s">
        <v>50</v>
      </c>
      <c r="D40" s="73">
        <v>0</v>
      </c>
      <c r="E40" s="75">
        <v>0</v>
      </c>
      <c r="F40" s="75">
        <v>0</v>
      </c>
      <c r="G40" s="76">
        <v>0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0</v>
      </c>
      <c r="V40" s="75">
        <v>0</v>
      </c>
      <c r="W40" s="75">
        <v>0</v>
      </c>
      <c r="X40" s="73">
        <v>0</v>
      </c>
      <c r="Y40" s="75">
        <v>0</v>
      </c>
      <c r="Z40" s="75">
        <v>0</v>
      </c>
      <c r="AA40" s="73">
        <v>0</v>
      </c>
      <c r="AB40" s="75">
        <v>0</v>
      </c>
      <c r="AC40" s="76">
        <v>0</v>
      </c>
      <c r="AD40" s="73">
        <v>0</v>
      </c>
      <c r="AE40" s="75">
        <v>0</v>
      </c>
      <c r="AF40" s="78">
        <v>0</v>
      </c>
      <c r="AG40" s="23"/>
    </row>
    <row r="41" spans="1:35" ht="12.75">
      <c r="A41" s="143"/>
      <c r="B41" s="137"/>
      <c r="C41" s="201" t="s">
        <v>51</v>
      </c>
      <c r="D41" s="126">
        <v>0</v>
      </c>
      <c r="E41" s="126">
        <v>0</v>
      </c>
      <c r="F41" s="126">
        <v>0</v>
      </c>
      <c r="G41" s="132">
        <v>0</v>
      </c>
      <c r="H41" s="126">
        <v>0</v>
      </c>
      <c r="I41" s="126">
        <v>0</v>
      </c>
      <c r="J41" s="126">
        <v>0</v>
      </c>
      <c r="K41" s="132">
        <v>0</v>
      </c>
      <c r="L41" s="126">
        <v>0</v>
      </c>
      <c r="M41" s="126">
        <v>0</v>
      </c>
      <c r="N41" s="126">
        <v>0</v>
      </c>
      <c r="O41" s="132">
        <v>0</v>
      </c>
      <c r="P41" s="126">
        <v>0</v>
      </c>
      <c r="Q41" s="126">
        <v>0</v>
      </c>
      <c r="R41" s="126">
        <v>0</v>
      </c>
      <c r="S41" s="132">
        <v>0</v>
      </c>
      <c r="T41" s="126">
        <v>0</v>
      </c>
      <c r="U41" s="126">
        <v>0</v>
      </c>
      <c r="V41" s="126">
        <v>0</v>
      </c>
      <c r="W41" s="126">
        <v>0</v>
      </c>
      <c r="X41" s="73">
        <v>0</v>
      </c>
      <c r="Y41" s="75">
        <v>0</v>
      </c>
      <c r="Z41" s="75">
        <v>0</v>
      </c>
      <c r="AA41" s="73">
        <v>0</v>
      </c>
      <c r="AB41" s="75">
        <v>0</v>
      </c>
      <c r="AC41" s="76">
        <v>0</v>
      </c>
      <c r="AD41" s="73">
        <v>0</v>
      </c>
      <c r="AE41" s="75">
        <v>0</v>
      </c>
      <c r="AF41" s="78">
        <v>0</v>
      </c>
      <c r="AG41" s="186"/>
      <c r="AH41" s="186"/>
      <c r="AI41" s="163"/>
    </row>
    <row r="42" spans="1:35" ht="13.5" thickBot="1">
      <c r="A42" s="148"/>
      <c r="B42" s="122"/>
      <c r="C42" s="149" t="s">
        <v>69</v>
      </c>
      <c r="D42" s="150">
        <v>0</v>
      </c>
      <c r="E42" s="151">
        <v>0</v>
      </c>
      <c r="F42" s="151">
        <v>0</v>
      </c>
      <c r="G42" s="151">
        <v>0</v>
      </c>
      <c r="H42" s="150">
        <v>0</v>
      </c>
      <c r="I42" s="151">
        <v>0</v>
      </c>
      <c r="J42" s="151">
        <v>0</v>
      </c>
      <c r="K42" s="151">
        <v>0</v>
      </c>
      <c r="L42" s="150">
        <v>0</v>
      </c>
      <c r="M42" s="151">
        <v>0</v>
      </c>
      <c r="N42" s="151">
        <v>0</v>
      </c>
      <c r="O42" s="151">
        <v>0</v>
      </c>
      <c r="P42" s="150">
        <v>0</v>
      </c>
      <c r="Q42" s="151">
        <v>0</v>
      </c>
      <c r="R42" s="151">
        <v>0</v>
      </c>
      <c r="S42" s="151">
        <v>0</v>
      </c>
      <c r="T42" s="150">
        <v>0</v>
      </c>
      <c r="U42" s="151">
        <v>0</v>
      </c>
      <c r="V42" s="151">
        <v>0</v>
      </c>
      <c r="W42" s="151">
        <v>0</v>
      </c>
      <c r="X42" s="150">
        <v>0</v>
      </c>
      <c r="Y42" s="151">
        <v>0</v>
      </c>
      <c r="Z42" s="151">
        <v>0</v>
      </c>
      <c r="AA42" s="150">
        <v>0</v>
      </c>
      <c r="AB42" s="151">
        <v>0</v>
      </c>
      <c r="AC42" s="152">
        <v>0</v>
      </c>
      <c r="AD42" s="150">
        <v>0</v>
      </c>
      <c r="AE42" s="151">
        <v>0</v>
      </c>
      <c r="AF42" s="153">
        <v>0</v>
      </c>
      <c r="AG42" s="18">
        <f>IF(ROUND(AD18,3)&lt;&gt;AD18,"Column "&amp;$X$9&amp;", "&amp;"As part of a consortium with "&amp;AD$16&amp;", "&amp;$A$18&amp;", Level "&amp;$C18&amp;";","")</f>
      </c>
      <c r="AH42" s="18">
        <f>IF(ROUND(AE18,3)&lt;&gt;AE18,"Column "&amp;$X$9&amp;", "&amp;"As part of a consortium with "&amp;AE$16&amp;", "&amp;$A$18&amp;", Level "&amp;$C18&amp;";","")</f>
      </c>
      <c r="AI42" s="18">
        <f>IF(ROUND(AF18,3)&lt;&gt;AF18,"Column "&amp;$X$9&amp;", "&amp;"As part of a consortium with "&amp;AF$16&amp;", "&amp;$A$18&amp;", Level "&amp;$C18&amp;";","")</f>
      </c>
    </row>
    <row r="43" spans="1:35" ht="12.75">
      <c r="A43" s="18"/>
      <c r="B43" s="18"/>
      <c r="C43" s="80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8"/>
      <c r="Y43" s="18"/>
      <c r="Z43" s="18"/>
      <c r="AA43" s="18"/>
      <c r="AB43" s="18"/>
      <c r="AC43" s="18"/>
      <c r="AD43" s="18"/>
      <c r="AG43" s="18">
        <f>IF(ROUND(AD20,3)&lt;&gt;AD20,"Column "&amp;$X$9&amp;", "&amp;"As part of a consortium with "&amp;AD$16&amp;", "&amp;$A$18&amp;", Level "&amp;$C20&amp;";","")</f>
      </c>
      <c r="AH43" s="18">
        <f>IF(ROUND(AE20,3)&lt;&gt;AE20,"Column "&amp;$X$9&amp;", "&amp;"As part of a consortium with "&amp;AE$16&amp;", "&amp;$A$18&amp;", Level "&amp;$C20&amp;";","")</f>
      </c>
      <c r="AI43" s="18">
        <f>IF(ROUND(AF20,3)&lt;&gt;AF20,"Column "&amp;$X$9&amp;", "&amp;"As part of a consortium with "&amp;AF$16&amp;", "&amp;$A$18&amp;", Level "&amp;$C20&amp;";","")</f>
      </c>
    </row>
  </sheetData>
  <sheetProtection password="CCE2" sheet="1" objects="1" scenarios="1"/>
  <conditionalFormatting sqref="AK39:AP41 AG39:AI41">
    <cfRule type="cellIs" priority="1" dxfId="0" operator="notEqual" stopIfTrue="1">
      <formula>TRUNC(AG39)</formula>
    </cfRule>
  </conditionalFormatting>
  <conditionalFormatting sqref="AG18:AI35 AK18:AP35">
    <cfRule type="cellIs" priority="2" dxfId="0" operator="notEqual" stopIfTrue="1">
      <formula>0</formula>
    </cfRule>
    <cfRule type="cellIs" priority="3" dxfId="0" operator="notEqual" stopIfTrue="1">
      <formula>ROUND(AG18,3)</formula>
    </cfRule>
    <cfRule type="expression" priority="4" dxfId="0" stopIfTrue="1">
      <formula>SUM($AG18:$AI18,$AK18:$AM18,$AN18:$AP18)&gt;SUM($D18:$E18,$H18:$I18)</formula>
    </cfRule>
  </conditionalFormatting>
  <conditionalFormatting sqref="AB8 AG8">
    <cfRule type="cellIs" priority="5" dxfId="0" operator="notEqual" stopIfTrue="1">
      <formula>"Validation: OK"</formula>
    </cfRule>
  </conditionalFormatting>
  <printOptions/>
  <pageMargins left="0.5905511811023623" right="0.17" top="0.5905511811023623" bottom="0.2755905511811024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351"/>
  <sheetViews>
    <sheetView zoomScale="75" zoomScaleNormal="75" zoomScalePageLayoutView="0" workbookViewId="0" topLeftCell="A1">
      <selection activeCell="S60" sqref="S60"/>
    </sheetView>
  </sheetViews>
  <sheetFormatPr defaultColWidth="9.140625" defaultRowHeight="12.75"/>
  <cols>
    <col min="1" max="1" width="14.28125" style="2" customWidth="1"/>
    <col min="2" max="2" width="6.57421875" style="2" customWidth="1"/>
    <col min="3" max="3" width="5.57421875" style="2" customWidth="1"/>
    <col min="4" max="7" width="8.140625" style="2" customWidth="1"/>
    <col min="8" max="33" width="8.7109375" style="2" customWidth="1"/>
    <col min="34" max="36" width="9.57421875" style="2" customWidth="1"/>
    <col min="37" max="37" width="9.421875" style="2" customWidth="1"/>
    <col min="38" max="39" width="9.140625" style="2" customWidth="1"/>
    <col min="40" max="40" width="6.28125" style="2" customWidth="1"/>
    <col min="41" max="16384" width="9.140625" style="2" customWidth="1"/>
  </cols>
  <sheetData>
    <row r="1" ht="18">
      <c r="A1" s="187" t="str">
        <f>FTS____!A1</f>
        <v>Higher Education Students Early Statistics 2001-02</v>
      </c>
    </row>
    <row r="2" ht="12.75">
      <c r="A2" s="8"/>
    </row>
    <row r="3" ht="15.75">
      <c r="A3" s="4" t="str">
        <f>FTS____!INSTNAME</f>
        <v>Institution:</v>
      </c>
    </row>
    <row r="4" ht="15.75">
      <c r="A4" s="4" t="str">
        <f>FTS____!CODE</f>
        <v>Code:</v>
      </c>
    </row>
    <row r="5" ht="15.75">
      <c r="A5" s="4" t="s">
        <v>84</v>
      </c>
    </row>
    <row r="6" spans="1:16" ht="15.75">
      <c r="A6" s="4" t="s">
        <v>85</v>
      </c>
      <c r="K6" s="5"/>
      <c r="L6" s="6"/>
      <c r="P6" s="188"/>
    </row>
    <row r="7" spans="1:16" ht="15.75">
      <c r="A7" s="4"/>
      <c r="K7" s="5"/>
      <c r="L7" s="6"/>
      <c r="P7" s="188"/>
    </row>
    <row r="8" spans="4:28" ht="13.5" thickBot="1">
      <c r="D8" s="8" t="s">
        <v>6</v>
      </c>
      <c r="H8" s="8" t="s">
        <v>6</v>
      </c>
      <c r="L8" s="8" t="s">
        <v>6</v>
      </c>
      <c r="T8" s="8" t="s">
        <v>6</v>
      </c>
      <c r="X8" s="8" t="s">
        <v>6</v>
      </c>
      <c r="AB8" s="8" t="s">
        <v>6</v>
      </c>
    </row>
    <row r="9" spans="1:36" ht="12.75">
      <c r="A9" s="9"/>
      <c r="B9" s="10"/>
      <c r="C9" s="10"/>
      <c r="D9" s="11">
        <v>1</v>
      </c>
      <c r="E9" s="12"/>
      <c r="F9" s="12"/>
      <c r="G9" s="12"/>
      <c r="H9" s="11">
        <v>2</v>
      </c>
      <c r="I9" s="12"/>
      <c r="J9" s="12"/>
      <c r="K9" s="12"/>
      <c r="L9" s="11">
        <v>3</v>
      </c>
      <c r="M9" s="12"/>
      <c r="N9" s="12"/>
      <c r="O9" s="12"/>
      <c r="P9" s="11">
        <v>4</v>
      </c>
      <c r="Q9" s="12"/>
      <c r="R9" s="12"/>
      <c r="S9" s="12"/>
      <c r="T9" s="11" t="s">
        <v>86</v>
      </c>
      <c r="U9" s="202"/>
      <c r="V9" s="202"/>
      <c r="W9" s="202"/>
      <c r="X9" s="11">
        <v>5</v>
      </c>
      <c r="Y9" s="12"/>
      <c r="Z9" s="12"/>
      <c r="AA9" s="13"/>
      <c r="AB9" s="14">
        <v>6</v>
      </c>
      <c r="AC9" s="15"/>
      <c r="AD9" s="15"/>
      <c r="AE9" s="15"/>
      <c r="AF9" s="15"/>
      <c r="AG9" s="15"/>
      <c r="AH9" s="15"/>
      <c r="AI9" s="15"/>
      <c r="AJ9" s="16"/>
    </row>
    <row r="10" spans="1:36" ht="12.75">
      <c r="A10" s="17"/>
      <c r="C10" s="203"/>
      <c r="G10" s="203"/>
      <c r="K10" s="203"/>
      <c r="O10" s="203"/>
      <c r="S10" s="203"/>
      <c r="W10" s="203"/>
      <c r="AB10" s="22"/>
      <c r="AC10" s="23"/>
      <c r="AD10" s="23"/>
      <c r="AE10" s="23"/>
      <c r="AF10" s="23"/>
      <c r="AG10" s="23"/>
      <c r="AH10" s="23"/>
      <c r="AI10" s="23"/>
      <c r="AJ10" s="24"/>
    </row>
    <row r="11" spans="1:36" ht="12.75">
      <c r="A11" s="17"/>
      <c r="B11" s="18"/>
      <c r="C11" s="18"/>
      <c r="D11" s="27" t="s">
        <v>7</v>
      </c>
      <c r="E11" s="191"/>
      <c r="F11" s="191"/>
      <c r="G11" s="191"/>
      <c r="H11" s="27" t="s">
        <v>8</v>
      </c>
      <c r="I11" s="191"/>
      <c r="J11" s="191"/>
      <c r="K11" s="191"/>
      <c r="L11" s="27" t="s">
        <v>9</v>
      </c>
      <c r="M11" s="20"/>
      <c r="N11" s="20"/>
      <c r="O11" s="20"/>
      <c r="P11" s="27" t="s">
        <v>10</v>
      </c>
      <c r="Q11" s="191"/>
      <c r="R11" s="191"/>
      <c r="S11" s="191"/>
      <c r="T11" s="27" t="s">
        <v>87</v>
      </c>
      <c r="U11" s="204"/>
      <c r="V11" s="204"/>
      <c r="W11" s="204"/>
      <c r="X11" s="27" t="s">
        <v>11</v>
      </c>
      <c r="Y11" s="20"/>
      <c r="Z11" s="20"/>
      <c r="AA11" s="21"/>
      <c r="AB11" s="22" t="s">
        <v>78</v>
      </c>
      <c r="AC11" s="23"/>
      <c r="AD11" s="23"/>
      <c r="AE11" s="23"/>
      <c r="AF11" s="23"/>
      <c r="AG11" s="23"/>
      <c r="AH11" s="23"/>
      <c r="AI11" s="23"/>
      <c r="AJ11" s="24"/>
    </row>
    <row r="12" spans="1:36" ht="12.75">
      <c r="A12" s="17"/>
      <c r="B12" s="18"/>
      <c r="C12" s="18"/>
      <c r="D12" s="27" t="s">
        <v>13</v>
      </c>
      <c r="E12" s="191"/>
      <c r="F12" s="191"/>
      <c r="G12" s="191"/>
      <c r="H12" s="27" t="s">
        <v>14</v>
      </c>
      <c r="I12" s="191"/>
      <c r="J12" s="191"/>
      <c r="K12" s="191"/>
      <c r="L12" s="27" t="s">
        <v>15</v>
      </c>
      <c r="M12" s="20"/>
      <c r="N12" s="20"/>
      <c r="O12" s="20"/>
      <c r="P12" s="27" t="s">
        <v>16</v>
      </c>
      <c r="Q12" s="20"/>
      <c r="R12" s="20"/>
      <c r="S12" s="20"/>
      <c r="T12" s="27" t="s">
        <v>88</v>
      </c>
      <c r="U12" s="204"/>
      <c r="V12" s="204"/>
      <c r="W12" s="204"/>
      <c r="X12" s="27" t="s">
        <v>17</v>
      </c>
      <c r="Y12" s="20"/>
      <c r="Z12" s="20"/>
      <c r="AA12" s="21"/>
      <c r="AB12" s="22" t="s">
        <v>79</v>
      </c>
      <c r="AC12" s="23"/>
      <c r="AD12" s="23"/>
      <c r="AE12" s="23"/>
      <c r="AF12" s="23"/>
      <c r="AG12" s="23"/>
      <c r="AH12" s="23"/>
      <c r="AI12" s="23"/>
      <c r="AJ12" s="24"/>
    </row>
    <row r="13" spans="1:36" ht="12.75">
      <c r="A13" s="17"/>
      <c r="B13" s="18"/>
      <c r="C13" s="18"/>
      <c r="D13" s="173" t="str">
        <f>"1 December 2001 inclusive"</f>
        <v>1 December 2001 inclusive</v>
      </c>
      <c r="E13" s="31"/>
      <c r="F13" s="31"/>
      <c r="G13" s="31"/>
      <c r="H13" s="32" t="s">
        <v>19</v>
      </c>
      <c r="I13" s="31"/>
      <c r="J13" s="31"/>
      <c r="K13" s="31"/>
      <c r="L13" s="32" t="s">
        <v>20</v>
      </c>
      <c r="M13" s="31"/>
      <c r="N13" s="31"/>
      <c r="O13" s="31"/>
      <c r="P13" s="32" t="s">
        <v>21</v>
      </c>
      <c r="Q13" s="31"/>
      <c r="R13" s="31"/>
      <c r="S13" s="31"/>
      <c r="T13" s="32" t="s">
        <v>16</v>
      </c>
      <c r="U13" s="205"/>
      <c r="V13" s="205"/>
      <c r="W13" s="205"/>
      <c r="X13" s="32"/>
      <c r="Y13" s="31"/>
      <c r="Z13" s="31"/>
      <c r="AA13" s="33"/>
      <c r="AB13" s="34" t="s">
        <v>22</v>
      </c>
      <c r="AC13" s="35"/>
      <c r="AD13" s="35"/>
      <c r="AE13" s="35"/>
      <c r="AF13" s="35"/>
      <c r="AG13" s="35"/>
      <c r="AH13" s="35"/>
      <c r="AI13" s="35"/>
      <c r="AJ13" s="36"/>
    </row>
    <row r="14" spans="1:123" ht="12.75">
      <c r="A14" s="17"/>
      <c r="B14" s="18"/>
      <c r="C14" s="18"/>
      <c r="D14" s="39" t="s">
        <v>23</v>
      </c>
      <c r="E14" s="42"/>
      <c r="F14" s="42"/>
      <c r="G14" s="18"/>
      <c r="H14" s="39" t="s">
        <v>23</v>
      </c>
      <c r="I14" s="42"/>
      <c r="J14" s="42"/>
      <c r="K14" s="18"/>
      <c r="L14" s="39" t="s">
        <v>23</v>
      </c>
      <c r="M14" s="42"/>
      <c r="N14" s="42"/>
      <c r="O14" s="18"/>
      <c r="P14" s="39" t="s">
        <v>23</v>
      </c>
      <c r="Q14" s="42"/>
      <c r="R14" s="42"/>
      <c r="S14" s="18"/>
      <c r="T14" s="39" t="s">
        <v>23</v>
      </c>
      <c r="U14" s="42"/>
      <c r="V14" s="42"/>
      <c r="W14" s="18"/>
      <c r="X14" s="39" t="s">
        <v>23</v>
      </c>
      <c r="Y14" s="42"/>
      <c r="Z14" s="42"/>
      <c r="AA14" s="203"/>
      <c r="AB14" s="44" t="s">
        <v>24</v>
      </c>
      <c r="AC14" s="45"/>
      <c r="AD14" s="45"/>
      <c r="AE14" s="45"/>
      <c r="AF14" s="45"/>
      <c r="AG14" s="45"/>
      <c r="AH14" s="45"/>
      <c r="AI14" s="45"/>
      <c r="AJ14" s="46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ht="12.75">
      <c r="A15" s="17"/>
      <c r="B15" s="18"/>
      <c r="C15" s="18"/>
      <c r="D15" s="193" t="s">
        <v>25</v>
      </c>
      <c r="E15" s="194"/>
      <c r="F15" s="178"/>
      <c r="G15" s="178"/>
      <c r="H15" s="193" t="s">
        <v>25</v>
      </c>
      <c r="I15" s="194"/>
      <c r="J15" s="178"/>
      <c r="K15" s="178"/>
      <c r="L15" s="193" t="s">
        <v>25</v>
      </c>
      <c r="M15" s="194"/>
      <c r="N15" s="178"/>
      <c r="O15" s="178"/>
      <c r="P15" s="193" t="s">
        <v>25</v>
      </c>
      <c r="Q15" s="194"/>
      <c r="R15" s="178"/>
      <c r="S15" s="178"/>
      <c r="T15" s="193" t="s">
        <v>25</v>
      </c>
      <c r="U15" s="194"/>
      <c r="V15" s="178"/>
      <c r="W15" s="178"/>
      <c r="X15" s="193" t="s">
        <v>25</v>
      </c>
      <c r="Y15" s="194"/>
      <c r="Z15" s="178"/>
      <c r="AA15" s="206"/>
      <c r="AB15" s="51" t="s">
        <v>26</v>
      </c>
      <c r="AC15" s="52"/>
      <c r="AD15" s="53"/>
      <c r="AE15" s="52" t="s">
        <v>27</v>
      </c>
      <c r="AF15" s="52"/>
      <c r="AG15" s="53"/>
      <c r="AH15" s="52" t="s">
        <v>28</v>
      </c>
      <c r="AI15" s="52"/>
      <c r="AJ15" s="54"/>
      <c r="AL15" s="192"/>
      <c r="AM15" s="178"/>
      <c r="AN15" s="178"/>
      <c r="AO15" s="178"/>
      <c r="AR15" s="23"/>
      <c r="AS15" s="207"/>
      <c r="AT15" s="207"/>
      <c r="AU15" s="207"/>
      <c r="AV15" s="207"/>
      <c r="AW15" s="207"/>
      <c r="AX15" s="207"/>
      <c r="AY15" s="207"/>
      <c r="AZ15" s="207"/>
      <c r="BA15" s="163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86"/>
      <c r="BP15" s="186"/>
      <c r="BQ15" s="208"/>
      <c r="BR15" s="186"/>
      <c r="BS15" s="186"/>
      <c r="BT15" s="186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ht="36.75" customHeight="1">
      <c r="A16" s="17"/>
      <c r="B16" s="18"/>
      <c r="C16" s="18"/>
      <c r="D16" s="55" t="s">
        <v>29</v>
      </c>
      <c r="E16" s="56" t="s">
        <v>30</v>
      </c>
      <c r="F16" s="56" t="s">
        <v>31</v>
      </c>
      <c r="G16" s="49" t="s">
        <v>32</v>
      </c>
      <c r="H16" s="55" t="s">
        <v>29</v>
      </c>
      <c r="I16" s="56" t="s">
        <v>30</v>
      </c>
      <c r="J16" s="56" t="s">
        <v>31</v>
      </c>
      <c r="K16" s="49" t="s">
        <v>32</v>
      </c>
      <c r="L16" s="55" t="s">
        <v>29</v>
      </c>
      <c r="M16" s="56" t="s">
        <v>30</v>
      </c>
      <c r="N16" s="56" t="s">
        <v>31</v>
      </c>
      <c r="O16" s="49" t="s">
        <v>32</v>
      </c>
      <c r="P16" s="55" t="s">
        <v>29</v>
      </c>
      <c r="Q16" s="56" t="s">
        <v>30</v>
      </c>
      <c r="R16" s="56" t="s">
        <v>31</v>
      </c>
      <c r="S16" s="49" t="s">
        <v>32</v>
      </c>
      <c r="T16" s="55" t="s">
        <v>29</v>
      </c>
      <c r="U16" s="56" t="s">
        <v>30</v>
      </c>
      <c r="V16" s="56" t="s">
        <v>31</v>
      </c>
      <c r="W16" s="49" t="s">
        <v>32</v>
      </c>
      <c r="X16" s="55" t="s">
        <v>29</v>
      </c>
      <c r="Y16" s="56" t="s">
        <v>30</v>
      </c>
      <c r="Z16" s="56" t="s">
        <v>31</v>
      </c>
      <c r="AA16" s="209" t="s">
        <v>32</v>
      </c>
      <c r="AB16" s="57" t="s">
        <v>33</v>
      </c>
      <c r="AC16" s="58" t="s">
        <v>34</v>
      </c>
      <c r="AD16" s="59" t="s">
        <v>35</v>
      </c>
      <c r="AE16" s="60" t="s">
        <v>33</v>
      </c>
      <c r="AF16" s="60" t="s">
        <v>34</v>
      </c>
      <c r="AG16" s="59" t="s">
        <v>35</v>
      </c>
      <c r="AH16" s="60" t="s">
        <v>33</v>
      </c>
      <c r="AI16" s="60" t="s">
        <v>34</v>
      </c>
      <c r="AJ16" s="195" t="s">
        <v>35</v>
      </c>
      <c r="AL16" s="41"/>
      <c r="AM16" s="178"/>
      <c r="AN16" s="178"/>
      <c r="AO16" s="178"/>
      <c r="AR16" s="23"/>
      <c r="AS16" s="210"/>
      <c r="AT16" s="210"/>
      <c r="AU16" s="210"/>
      <c r="AV16" s="211"/>
      <c r="AW16" s="211"/>
      <c r="AX16" s="211"/>
      <c r="AY16" s="211"/>
      <c r="AZ16" s="211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86"/>
      <c r="BP16" s="186"/>
      <c r="BQ16" s="208"/>
      <c r="BR16" s="186"/>
      <c r="BS16" s="186"/>
      <c r="BT16" s="186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23" t="s">
        <v>89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16" ht="12.75">
      <c r="A17" s="62" t="s">
        <v>37</v>
      </c>
      <c r="B17" s="63" t="s">
        <v>38</v>
      </c>
      <c r="C17" s="64" t="s">
        <v>39</v>
      </c>
      <c r="D17" s="65" t="s">
        <v>40</v>
      </c>
      <c r="E17" s="66" t="s">
        <v>41</v>
      </c>
      <c r="F17" s="66" t="s">
        <v>42</v>
      </c>
      <c r="G17" s="66" t="s">
        <v>43</v>
      </c>
      <c r="H17" s="65" t="s">
        <v>40</v>
      </c>
      <c r="I17" s="66" t="s">
        <v>41</v>
      </c>
      <c r="J17" s="66" t="s">
        <v>42</v>
      </c>
      <c r="K17" s="66" t="s">
        <v>43</v>
      </c>
      <c r="L17" s="65" t="s">
        <v>40</v>
      </c>
      <c r="M17" s="66" t="s">
        <v>41</v>
      </c>
      <c r="N17" s="66" t="s">
        <v>42</v>
      </c>
      <c r="O17" s="66" t="s">
        <v>43</v>
      </c>
      <c r="P17" s="65" t="s">
        <v>40</v>
      </c>
      <c r="Q17" s="66" t="s">
        <v>41</v>
      </c>
      <c r="R17" s="66" t="s">
        <v>42</v>
      </c>
      <c r="S17" s="66" t="s">
        <v>43</v>
      </c>
      <c r="T17" s="65" t="s">
        <v>40</v>
      </c>
      <c r="U17" s="66" t="s">
        <v>41</v>
      </c>
      <c r="V17" s="66" t="s">
        <v>42</v>
      </c>
      <c r="W17" s="66" t="s">
        <v>43</v>
      </c>
      <c r="X17" s="65" t="s">
        <v>40</v>
      </c>
      <c r="Y17" s="66" t="s">
        <v>41</v>
      </c>
      <c r="Z17" s="66" t="s">
        <v>42</v>
      </c>
      <c r="AA17" s="67" t="s">
        <v>43</v>
      </c>
      <c r="AB17" s="68" t="s">
        <v>44</v>
      </c>
      <c r="AC17" s="69" t="s">
        <v>45</v>
      </c>
      <c r="AD17" s="70" t="s">
        <v>46</v>
      </c>
      <c r="AE17" s="69" t="s">
        <v>44</v>
      </c>
      <c r="AF17" s="69" t="s">
        <v>45</v>
      </c>
      <c r="AG17" s="70" t="s">
        <v>46</v>
      </c>
      <c r="AH17" s="69" t="s">
        <v>44</v>
      </c>
      <c r="AI17" s="69" t="s">
        <v>45</v>
      </c>
      <c r="AJ17" s="71" t="s">
        <v>46</v>
      </c>
      <c r="AL17" s="178"/>
      <c r="AM17" s="178"/>
      <c r="AN17" s="178"/>
      <c r="AO17" s="178"/>
      <c r="AR17" s="212"/>
      <c r="AS17" s="212"/>
      <c r="AT17" s="212"/>
      <c r="AU17" s="212"/>
      <c r="AV17" s="23"/>
      <c r="AW17" s="212"/>
      <c r="AX17" s="212"/>
      <c r="AY17" s="212"/>
      <c r="AZ17" s="212"/>
      <c r="BA17" s="163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86"/>
      <c r="BP17" s="186"/>
      <c r="BQ17" s="208"/>
      <c r="BR17" s="186"/>
      <c r="BS17" s="186"/>
      <c r="BT17" s="186"/>
      <c r="CI17" s="211"/>
      <c r="CJ17" s="163" t="s">
        <v>90</v>
      </c>
      <c r="CK17" s="211"/>
      <c r="CL17" s="211"/>
      <c r="CM17" s="211"/>
      <c r="CN17" s="211"/>
      <c r="CO17" s="212" t="s">
        <v>91</v>
      </c>
      <c r="CP17" s="211"/>
      <c r="CQ17" s="211"/>
      <c r="CR17" s="211"/>
      <c r="CS17" s="163"/>
      <c r="CT17" s="158" t="s">
        <v>92</v>
      </c>
      <c r="CU17" s="158"/>
      <c r="CV17" s="158"/>
      <c r="CW17" s="158"/>
      <c r="CX17" s="158"/>
      <c r="CY17" s="158" t="s">
        <v>93</v>
      </c>
      <c r="CZ17" s="158"/>
      <c r="DA17" s="158"/>
      <c r="DB17" s="158"/>
      <c r="DC17" s="158"/>
      <c r="DD17" s="158" t="s">
        <v>94</v>
      </c>
      <c r="DE17" s="158"/>
      <c r="DF17" s="158"/>
      <c r="DG17" s="186"/>
      <c r="DH17" s="186"/>
      <c r="DI17" s="186"/>
      <c r="DJ17" s="186"/>
      <c r="DK17" s="186"/>
      <c r="DL17" s="186"/>
    </row>
    <row r="18" spans="1:118" ht="12.75">
      <c r="A18" s="17" t="s">
        <v>47</v>
      </c>
      <c r="B18" s="18"/>
      <c r="C18" s="72" t="s">
        <v>48</v>
      </c>
      <c r="D18" s="73">
        <v>0</v>
      </c>
      <c r="E18" s="75">
        <v>0</v>
      </c>
      <c r="F18" s="75">
        <v>0</v>
      </c>
      <c r="G18" s="75">
        <v>0</v>
      </c>
      <c r="H18" s="73">
        <v>0</v>
      </c>
      <c r="I18" s="75">
        <v>0</v>
      </c>
      <c r="J18" s="75">
        <v>0</v>
      </c>
      <c r="K18" s="75">
        <v>0</v>
      </c>
      <c r="L18" s="73">
        <v>0</v>
      </c>
      <c r="M18" s="75">
        <v>0</v>
      </c>
      <c r="N18" s="75">
        <v>0</v>
      </c>
      <c r="O18" s="75">
        <v>0</v>
      </c>
      <c r="P18" s="73">
        <v>0</v>
      </c>
      <c r="Q18" s="75">
        <v>0</v>
      </c>
      <c r="R18" s="75">
        <v>0</v>
      </c>
      <c r="S18" s="75">
        <v>0</v>
      </c>
      <c r="T18" s="73">
        <v>0</v>
      </c>
      <c r="U18" s="75">
        <v>0</v>
      </c>
      <c r="V18" s="75">
        <v>0</v>
      </c>
      <c r="W18" s="75">
        <v>0</v>
      </c>
      <c r="X18" s="73">
        <v>0</v>
      </c>
      <c r="Y18" s="75">
        <v>0</v>
      </c>
      <c r="Z18" s="75">
        <v>0</v>
      </c>
      <c r="AA18" s="76">
        <v>0</v>
      </c>
      <c r="AB18" s="73">
        <v>0</v>
      </c>
      <c r="AC18" s="75">
        <v>0</v>
      </c>
      <c r="AD18" s="75">
        <v>0</v>
      </c>
      <c r="AE18" s="77">
        <v>0</v>
      </c>
      <c r="AF18" s="75">
        <v>0</v>
      </c>
      <c r="AG18" s="76">
        <v>0</v>
      </c>
      <c r="AH18" s="77">
        <v>0</v>
      </c>
      <c r="AI18" s="75">
        <v>0</v>
      </c>
      <c r="AJ18" s="78">
        <v>0</v>
      </c>
      <c r="AK18" s="204"/>
      <c r="AL18" s="154"/>
      <c r="AM18" s="154"/>
      <c r="AN18" s="154"/>
      <c r="AO18" s="213"/>
      <c r="AR18" s="23"/>
      <c r="AS18" s="23"/>
      <c r="AT18" s="23"/>
      <c r="AU18" s="23"/>
      <c r="AV18" s="212"/>
      <c r="AW18" s="23"/>
      <c r="AX18" s="23"/>
      <c r="AY18" s="23"/>
      <c r="AZ18" s="23"/>
      <c r="BA18" s="212"/>
      <c r="BB18" s="23"/>
      <c r="BC18" s="23"/>
      <c r="BD18" s="23"/>
      <c r="BE18" s="23"/>
      <c r="BF18" s="208"/>
      <c r="BG18" s="23"/>
      <c r="BH18" s="23"/>
      <c r="BI18" s="23"/>
      <c r="BJ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CI18" s="211"/>
      <c r="CJ18" s="18">
        <f aca="true" t="shared" si="0" ref="CJ18:CM20">IF(ROUND(D18,3)&lt;&gt;D18,"Column "&amp;$D$9&amp;", "&amp;D$16&amp;", "&amp;$A$18&amp;", Standard length, "&amp;" Level "&amp;$C18&amp;";","")</f>
      </c>
      <c r="CK18" s="18">
        <f t="shared" si="0"/>
      </c>
      <c r="CL18" s="18">
        <f t="shared" si="0"/>
      </c>
      <c r="CM18" s="18">
        <f t="shared" si="0"/>
      </c>
      <c r="CN18" s="18"/>
      <c r="CO18" s="18">
        <f aca="true" t="shared" si="1" ref="CO18:CR20">IF(ROUND(H18,3)&lt;&gt;H18,"Column "&amp;$H$9&amp;", "&amp;H$16&amp;", "&amp;$A$18&amp;", Standard length, "&amp;" Level "&amp;$C18&amp;";","")</f>
      </c>
      <c r="CP18" s="18">
        <f t="shared" si="1"/>
      </c>
      <c r="CQ18" s="18">
        <f t="shared" si="1"/>
      </c>
      <c r="CR18" s="18">
        <f t="shared" si="1"/>
      </c>
      <c r="CS18" s="163"/>
      <c r="CT18" s="18">
        <f aca="true" t="shared" si="2" ref="CT18:CW20">IF(ROUND(L18,3)&lt;&gt;L18,"Column "&amp;$L$9&amp;", "&amp;L$16&amp;", "&amp;$A$18&amp;", Standard length, "&amp;" Level "&amp;$C18&amp;";","")</f>
      </c>
      <c r="CU18" s="18">
        <f t="shared" si="2"/>
      </c>
      <c r="CV18" s="18">
        <f t="shared" si="2"/>
      </c>
      <c r="CW18" s="18">
        <f t="shared" si="2"/>
      </c>
      <c r="CX18" s="158"/>
      <c r="CY18" s="18">
        <f aca="true" t="shared" si="3" ref="CY18:DB20">IF(ROUND(X18,3)&lt;&gt;X18,"Column "&amp;$X$9&amp;", "&amp;X$16&amp;", "&amp;$A$18&amp;", Standard length, "&amp;" Level "&amp;$C18&amp;";","")</f>
      </c>
      <c r="CZ18" s="18">
        <f t="shared" si="3"/>
      </c>
      <c r="DA18" s="18">
        <f t="shared" si="3"/>
      </c>
      <c r="DB18" s="18">
        <f t="shared" si="3"/>
      </c>
      <c r="DC18" s="158"/>
      <c r="DD18" s="18">
        <f aca="true" t="shared" si="4" ref="DD18:DF20">IF(ROUND(AB18,3)&lt;&gt;AB18,"Column "&amp;$AB$9&amp;", Wholly franchised-out to "&amp;AB$16&amp;", "&amp;$A$18&amp;", Standard length, "&amp;" Level "&amp;$C18&amp;";","")</f>
      </c>
      <c r="DE18" s="18">
        <f t="shared" si="4"/>
      </c>
      <c r="DF18" s="18">
        <f t="shared" si="4"/>
      </c>
      <c r="DG18" s="18"/>
      <c r="DH18" s="18">
        <f aca="true" t="shared" si="5" ref="DH18:DJ20">IF(ROUND(AE18,3)&lt;&gt;AE18,"Column "&amp;$AB$9&amp;", Partially franchised-out to "&amp;AE$16&amp;", "&amp;$A$18&amp;", Standard length, "&amp;" Level "&amp;$C18&amp;";","")</f>
      </c>
      <c r="DI18" s="18">
        <f t="shared" si="5"/>
      </c>
      <c r="DJ18" s="18">
        <f t="shared" si="5"/>
      </c>
      <c r="DL18" s="18">
        <f aca="true" t="shared" si="6" ref="DL18:DN20">IF(ROUND(AH18,3)&lt;&gt;AH18,"Column "&amp;$AB$9&amp;", As part of a consortium with "&amp;AH$16&amp;", "&amp;$A$18&amp;", Standard length, "&amp;" Level "&amp;$C18&amp;";","")</f>
      </c>
      <c r="DM18" s="18">
        <f t="shared" si="6"/>
      </c>
      <c r="DN18" s="18">
        <f t="shared" si="6"/>
      </c>
    </row>
    <row r="19" spans="1:118" ht="12.75">
      <c r="A19" s="79" t="s">
        <v>49</v>
      </c>
      <c r="B19" s="18"/>
      <c r="C19" s="80" t="s">
        <v>50</v>
      </c>
      <c r="D19" s="73">
        <v>0</v>
      </c>
      <c r="E19" s="75">
        <v>0</v>
      </c>
      <c r="F19" s="75">
        <v>0</v>
      </c>
      <c r="G19" s="75">
        <v>0</v>
      </c>
      <c r="H19" s="73">
        <v>0</v>
      </c>
      <c r="I19" s="75">
        <v>0</v>
      </c>
      <c r="J19" s="75">
        <v>0</v>
      </c>
      <c r="K19" s="75">
        <v>0</v>
      </c>
      <c r="L19" s="73">
        <v>0</v>
      </c>
      <c r="M19" s="75">
        <v>0</v>
      </c>
      <c r="N19" s="75">
        <v>0</v>
      </c>
      <c r="O19" s="75">
        <v>0</v>
      </c>
      <c r="P19" s="73">
        <v>0</v>
      </c>
      <c r="Q19" s="75">
        <v>0</v>
      </c>
      <c r="R19" s="75">
        <v>0</v>
      </c>
      <c r="S19" s="75">
        <v>0</v>
      </c>
      <c r="T19" s="73">
        <v>0</v>
      </c>
      <c r="U19" s="75">
        <v>0</v>
      </c>
      <c r="V19" s="75">
        <v>0</v>
      </c>
      <c r="W19" s="75">
        <v>0</v>
      </c>
      <c r="X19" s="73">
        <v>0</v>
      </c>
      <c r="Y19" s="75">
        <v>0</v>
      </c>
      <c r="Z19" s="75">
        <v>0</v>
      </c>
      <c r="AA19" s="76">
        <v>0</v>
      </c>
      <c r="AB19" s="73">
        <v>0</v>
      </c>
      <c r="AC19" s="75">
        <v>0</v>
      </c>
      <c r="AD19" s="75">
        <v>0</v>
      </c>
      <c r="AE19" s="73">
        <v>0</v>
      </c>
      <c r="AF19" s="75">
        <v>0</v>
      </c>
      <c r="AG19" s="76">
        <v>0</v>
      </c>
      <c r="AH19" s="73">
        <v>0</v>
      </c>
      <c r="AI19" s="75">
        <v>0</v>
      </c>
      <c r="AJ19" s="78">
        <v>0</v>
      </c>
      <c r="AK19" s="204"/>
      <c r="AL19" s="154"/>
      <c r="AM19" s="154"/>
      <c r="AN19" s="154"/>
      <c r="AO19" s="213"/>
      <c r="AR19" s="23"/>
      <c r="AS19" s="23"/>
      <c r="AT19" s="23"/>
      <c r="AU19" s="23"/>
      <c r="AV19" s="212"/>
      <c r="AW19" s="23"/>
      <c r="AX19" s="23"/>
      <c r="AY19" s="23"/>
      <c r="AZ19" s="23"/>
      <c r="BA19" s="212"/>
      <c r="BB19" s="23"/>
      <c r="BC19" s="23"/>
      <c r="BD19" s="23"/>
      <c r="BE19" s="23"/>
      <c r="BF19" s="208"/>
      <c r="BG19" s="23"/>
      <c r="BH19" s="23"/>
      <c r="BI19" s="23"/>
      <c r="BJ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CI19" s="211"/>
      <c r="CJ19" s="18">
        <f t="shared" si="0"/>
      </c>
      <c r="CK19" s="18">
        <f t="shared" si="0"/>
      </c>
      <c r="CL19" s="18">
        <f t="shared" si="0"/>
      </c>
      <c r="CM19" s="18">
        <f t="shared" si="0"/>
      </c>
      <c r="CN19" s="18"/>
      <c r="CO19" s="18">
        <f t="shared" si="1"/>
      </c>
      <c r="CP19" s="18">
        <f t="shared" si="1"/>
      </c>
      <c r="CQ19" s="18">
        <f t="shared" si="1"/>
      </c>
      <c r="CR19" s="18">
        <f t="shared" si="1"/>
      </c>
      <c r="CS19" s="163"/>
      <c r="CT19" s="18">
        <f t="shared" si="2"/>
      </c>
      <c r="CU19" s="18">
        <f t="shared" si="2"/>
      </c>
      <c r="CV19" s="18">
        <f t="shared" si="2"/>
      </c>
      <c r="CW19" s="18">
        <f t="shared" si="2"/>
      </c>
      <c r="CX19" s="158"/>
      <c r="CY19" s="18">
        <f t="shared" si="3"/>
      </c>
      <c r="CZ19" s="18">
        <f t="shared" si="3"/>
      </c>
      <c r="DA19" s="18">
        <f t="shared" si="3"/>
      </c>
      <c r="DB19" s="18">
        <f t="shared" si="3"/>
      </c>
      <c r="DC19" s="158"/>
      <c r="DD19" s="18">
        <f t="shared" si="4"/>
      </c>
      <c r="DE19" s="18">
        <f t="shared" si="4"/>
      </c>
      <c r="DF19" s="18">
        <f t="shared" si="4"/>
      </c>
      <c r="DG19" s="18"/>
      <c r="DH19" s="18">
        <f t="shared" si="5"/>
      </c>
      <c r="DI19" s="18">
        <f t="shared" si="5"/>
      </c>
      <c r="DJ19" s="18">
        <f t="shared" si="5"/>
      </c>
      <c r="DL19" s="18">
        <f t="shared" si="6"/>
      </c>
      <c r="DM19" s="18">
        <f t="shared" si="6"/>
      </c>
      <c r="DN19" s="18">
        <f t="shared" si="6"/>
      </c>
    </row>
    <row r="20" spans="1:118" ht="12.75">
      <c r="A20" s="17"/>
      <c r="B20" s="18"/>
      <c r="C20" s="80" t="s">
        <v>51</v>
      </c>
      <c r="D20" s="73">
        <v>0</v>
      </c>
      <c r="E20" s="75">
        <v>0</v>
      </c>
      <c r="F20" s="75">
        <v>0</v>
      </c>
      <c r="G20" s="75">
        <v>0</v>
      </c>
      <c r="H20" s="73">
        <v>0</v>
      </c>
      <c r="I20" s="75">
        <v>0</v>
      </c>
      <c r="J20" s="75">
        <v>0</v>
      </c>
      <c r="K20" s="75">
        <v>0</v>
      </c>
      <c r="L20" s="73">
        <v>0</v>
      </c>
      <c r="M20" s="75">
        <v>0</v>
      </c>
      <c r="N20" s="75">
        <v>0</v>
      </c>
      <c r="O20" s="75">
        <v>0</v>
      </c>
      <c r="P20" s="73">
        <v>0</v>
      </c>
      <c r="Q20" s="75">
        <v>0</v>
      </c>
      <c r="R20" s="75">
        <v>0</v>
      </c>
      <c r="S20" s="75">
        <v>0</v>
      </c>
      <c r="T20" s="73">
        <v>0</v>
      </c>
      <c r="U20" s="75">
        <v>0</v>
      </c>
      <c r="V20" s="75">
        <v>0</v>
      </c>
      <c r="W20" s="75">
        <v>0</v>
      </c>
      <c r="X20" s="73">
        <v>0</v>
      </c>
      <c r="Y20" s="75">
        <v>0</v>
      </c>
      <c r="Z20" s="75">
        <v>0</v>
      </c>
      <c r="AA20" s="76">
        <v>0</v>
      </c>
      <c r="AB20" s="73">
        <v>0</v>
      </c>
      <c r="AC20" s="75">
        <v>0</v>
      </c>
      <c r="AD20" s="75">
        <v>0</v>
      </c>
      <c r="AE20" s="73">
        <v>0</v>
      </c>
      <c r="AF20" s="75">
        <v>0</v>
      </c>
      <c r="AG20" s="76">
        <v>0</v>
      </c>
      <c r="AH20" s="73">
        <v>0</v>
      </c>
      <c r="AI20" s="75">
        <v>0</v>
      </c>
      <c r="AJ20" s="78">
        <v>0</v>
      </c>
      <c r="AK20" s="204"/>
      <c r="AL20" s="154"/>
      <c r="AM20" s="154"/>
      <c r="AN20" s="154"/>
      <c r="AO20" s="213"/>
      <c r="AR20" s="23"/>
      <c r="AS20" s="23"/>
      <c r="AT20" s="23"/>
      <c r="AU20" s="23"/>
      <c r="AV20" s="212"/>
      <c r="AW20" s="23"/>
      <c r="AX20" s="23"/>
      <c r="AY20" s="23"/>
      <c r="AZ20" s="23"/>
      <c r="BA20" s="212"/>
      <c r="BB20" s="23"/>
      <c r="BC20" s="23"/>
      <c r="BD20" s="23"/>
      <c r="BE20" s="23"/>
      <c r="BF20" s="208"/>
      <c r="BG20" s="23"/>
      <c r="BH20" s="23"/>
      <c r="BI20" s="23"/>
      <c r="BJ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CI20" s="211"/>
      <c r="CJ20" s="18">
        <f t="shared" si="0"/>
      </c>
      <c r="CK20" s="18">
        <f t="shared" si="0"/>
      </c>
      <c r="CL20" s="18">
        <f t="shared" si="0"/>
      </c>
      <c r="CM20" s="18">
        <f t="shared" si="0"/>
      </c>
      <c r="CN20" s="18"/>
      <c r="CO20" s="18">
        <f t="shared" si="1"/>
      </c>
      <c r="CP20" s="18">
        <f t="shared" si="1"/>
      </c>
      <c r="CQ20" s="18">
        <f t="shared" si="1"/>
      </c>
      <c r="CR20" s="18">
        <f t="shared" si="1"/>
      </c>
      <c r="CS20" s="163"/>
      <c r="CT20" s="18">
        <f t="shared" si="2"/>
      </c>
      <c r="CU20" s="18">
        <f t="shared" si="2"/>
      </c>
      <c r="CV20" s="18">
        <f t="shared" si="2"/>
      </c>
      <c r="CW20" s="18">
        <f t="shared" si="2"/>
      </c>
      <c r="CX20" s="158"/>
      <c r="CY20" s="18">
        <f t="shared" si="3"/>
      </c>
      <c r="CZ20" s="18">
        <f t="shared" si="3"/>
      </c>
      <c r="DA20" s="18">
        <f t="shared" si="3"/>
      </c>
      <c r="DB20" s="18">
        <f t="shared" si="3"/>
      </c>
      <c r="DC20" s="158"/>
      <c r="DD20" s="18">
        <f t="shared" si="4"/>
      </c>
      <c r="DE20" s="18">
        <f t="shared" si="4"/>
      </c>
      <c r="DF20" s="18">
        <f t="shared" si="4"/>
      </c>
      <c r="DG20" s="18"/>
      <c r="DH20" s="18">
        <f t="shared" si="5"/>
      </c>
      <c r="DI20" s="18">
        <f t="shared" si="5"/>
      </c>
      <c r="DJ20" s="18">
        <f t="shared" si="5"/>
      </c>
      <c r="DL20" s="18">
        <f t="shared" si="6"/>
      </c>
      <c r="DM20" s="18">
        <f t="shared" si="6"/>
      </c>
      <c r="DN20" s="18">
        <f t="shared" si="6"/>
      </c>
    </row>
    <row r="21" spans="1:118" ht="12.75">
      <c r="A21" s="81"/>
      <c r="B21" s="82" t="s">
        <v>52</v>
      </c>
      <c r="C21" s="83" t="s">
        <v>48</v>
      </c>
      <c r="D21" s="84">
        <v>0</v>
      </c>
      <c r="E21" s="85">
        <v>0</v>
      </c>
      <c r="F21" s="85">
        <v>0</v>
      </c>
      <c r="G21" s="85">
        <v>0</v>
      </c>
      <c r="H21" s="84">
        <v>0</v>
      </c>
      <c r="I21" s="85">
        <v>0</v>
      </c>
      <c r="J21" s="85">
        <v>0</v>
      </c>
      <c r="K21" s="85">
        <v>0</v>
      </c>
      <c r="L21" s="84">
        <v>0</v>
      </c>
      <c r="M21" s="85">
        <v>0</v>
      </c>
      <c r="N21" s="85">
        <v>0</v>
      </c>
      <c r="O21" s="85">
        <v>0</v>
      </c>
      <c r="P21" s="84">
        <v>0</v>
      </c>
      <c r="Q21" s="85">
        <v>0</v>
      </c>
      <c r="R21" s="85">
        <v>0</v>
      </c>
      <c r="S21" s="85">
        <v>0</v>
      </c>
      <c r="T21" s="84">
        <v>0</v>
      </c>
      <c r="U21" s="85">
        <v>0</v>
      </c>
      <c r="V21" s="85">
        <v>0</v>
      </c>
      <c r="W21" s="85">
        <v>0</v>
      </c>
      <c r="X21" s="84">
        <v>0</v>
      </c>
      <c r="Y21" s="85">
        <v>0</v>
      </c>
      <c r="Z21" s="85">
        <v>0</v>
      </c>
      <c r="AA21" s="86">
        <v>0</v>
      </c>
      <c r="AB21" s="84">
        <v>0</v>
      </c>
      <c r="AC21" s="85">
        <v>0</v>
      </c>
      <c r="AD21" s="85">
        <v>0</v>
      </c>
      <c r="AE21" s="84">
        <v>0</v>
      </c>
      <c r="AF21" s="85">
        <v>0</v>
      </c>
      <c r="AG21" s="86">
        <v>0</v>
      </c>
      <c r="AH21" s="84">
        <v>0</v>
      </c>
      <c r="AI21" s="85">
        <v>0</v>
      </c>
      <c r="AJ21" s="87">
        <v>0</v>
      </c>
      <c r="AK21" s="204"/>
      <c r="AL21" s="154"/>
      <c r="AM21" s="154"/>
      <c r="AN21" s="154"/>
      <c r="AO21" s="213"/>
      <c r="AR21" s="23"/>
      <c r="AS21" s="23"/>
      <c r="AT21" s="23"/>
      <c r="AU21" s="23"/>
      <c r="AV21" s="212"/>
      <c r="AW21" s="23"/>
      <c r="AX21" s="23"/>
      <c r="AY21" s="23"/>
      <c r="AZ21" s="23"/>
      <c r="BA21" s="212"/>
      <c r="BB21" s="23"/>
      <c r="BC21" s="23"/>
      <c r="BD21" s="23"/>
      <c r="BE21" s="23"/>
      <c r="BF21" s="208"/>
      <c r="BG21" s="23"/>
      <c r="BH21" s="23"/>
      <c r="BI21" s="23"/>
      <c r="BJ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CI21" s="211"/>
      <c r="CJ21" s="18">
        <f aca="true" t="shared" si="7" ref="CJ21:CM23">IF(ROUND(D21,3)&lt;&gt;D21,"Column "&amp;$D$9&amp;", "&amp;D$16&amp;", "&amp;$A$18&amp;", Long length, "&amp;" Level "&amp;$C21&amp;";","")</f>
      </c>
      <c r="CK21" s="18">
        <f t="shared" si="7"/>
      </c>
      <c r="CL21" s="18">
        <f t="shared" si="7"/>
      </c>
      <c r="CM21" s="18">
        <f t="shared" si="7"/>
      </c>
      <c r="CN21" s="18"/>
      <c r="CO21" s="18">
        <f aca="true" t="shared" si="8" ref="CO21:CR23">IF(ROUND(H21,3)&lt;&gt;H21,"Column "&amp;$H$9&amp;", "&amp;H$16&amp;", "&amp;$A$18&amp;", Long length, "&amp;" Level "&amp;$C21&amp;";","")</f>
      </c>
      <c r="CP21" s="18">
        <f t="shared" si="8"/>
      </c>
      <c r="CQ21" s="18">
        <f t="shared" si="8"/>
      </c>
      <c r="CR21" s="18">
        <f t="shared" si="8"/>
      </c>
      <c r="CS21" s="163"/>
      <c r="CT21" s="18">
        <f aca="true" t="shared" si="9" ref="CT21:CW23">IF(ROUND(L21,3)&lt;&gt;L21,"Column "&amp;$L$9&amp;", "&amp;L$16&amp;", "&amp;$A$18&amp;", Long length, "&amp;" Level "&amp;$C21&amp;";","")</f>
      </c>
      <c r="CU21" s="18">
        <f t="shared" si="9"/>
      </c>
      <c r="CV21" s="18">
        <f t="shared" si="9"/>
      </c>
      <c r="CW21" s="18">
        <f t="shared" si="9"/>
      </c>
      <c r="CX21" s="158"/>
      <c r="CY21" s="18">
        <f aca="true" t="shared" si="10" ref="CY21:DB23">IF(ROUND(X21,3)&lt;&gt;X21,"Column "&amp;$X$9&amp;", "&amp;X$16&amp;", "&amp;$A$18&amp;", Long length, "&amp;" Level "&amp;$C21&amp;";","")</f>
      </c>
      <c r="CZ21" s="18">
        <f t="shared" si="10"/>
      </c>
      <c r="DA21" s="18">
        <f t="shared" si="10"/>
      </c>
      <c r="DB21" s="18">
        <f t="shared" si="10"/>
      </c>
      <c r="DC21" s="158"/>
      <c r="DD21" s="18">
        <f aca="true" t="shared" si="11" ref="DD21:DF23">IF(ROUND(AB21,3)&lt;&gt;AB21,"Column "&amp;$AB$9&amp;", Wholly franchised-out to "&amp;AB$16&amp;", "&amp;$A$18&amp;", Long length, "&amp;" Level "&amp;$C21&amp;";","")</f>
      </c>
      <c r="DE21" s="18">
        <f t="shared" si="11"/>
      </c>
      <c r="DF21" s="18">
        <f t="shared" si="11"/>
      </c>
      <c r="DG21" s="18"/>
      <c r="DH21" s="18">
        <f aca="true" t="shared" si="12" ref="DH21:DJ23">IF(ROUND(AE21,3)&lt;&gt;AE21,"Column "&amp;$AB$9&amp;", Partially franchised-out to "&amp;AE$16&amp;", "&amp;$A$18&amp;", Long length, "&amp;" Level "&amp;$C21&amp;";","")</f>
      </c>
      <c r="DI21" s="18">
        <f t="shared" si="12"/>
      </c>
      <c r="DJ21" s="18">
        <f t="shared" si="12"/>
      </c>
      <c r="DL21" s="18">
        <f aca="true" t="shared" si="13" ref="DL21:DN23">IF(ROUND(AH21,3)&lt;&gt;AH21,"Column "&amp;$AB$9&amp;", As part of a consortium with "&amp;AH$16&amp;", "&amp;$A$18&amp;", Long length, "&amp;" Level "&amp;$C21&amp;";","")</f>
      </c>
      <c r="DM21" s="18">
        <f t="shared" si="13"/>
      </c>
      <c r="DN21" s="18">
        <f t="shared" si="13"/>
      </c>
    </row>
    <row r="22" spans="1:118" ht="12.75">
      <c r="A22" s="17"/>
      <c r="B22" s="93"/>
      <c r="C22" s="80" t="s">
        <v>50</v>
      </c>
      <c r="D22" s="73">
        <v>0</v>
      </c>
      <c r="E22" s="75">
        <v>0</v>
      </c>
      <c r="F22" s="75">
        <v>0</v>
      </c>
      <c r="G22" s="75">
        <v>0</v>
      </c>
      <c r="H22" s="73">
        <v>0</v>
      </c>
      <c r="I22" s="75">
        <v>0</v>
      </c>
      <c r="J22" s="75">
        <v>0</v>
      </c>
      <c r="K22" s="75">
        <v>0</v>
      </c>
      <c r="L22" s="73">
        <v>0</v>
      </c>
      <c r="M22" s="75">
        <v>0</v>
      </c>
      <c r="N22" s="75">
        <v>0</v>
      </c>
      <c r="O22" s="75">
        <v>0</v>
      </c>
      <c r="P22" s="73">
        <v>0</v>
      </c>
      <c r="Q22" s="75">
        <v>0</v>
      </c>
      <c r="R22" s="75">
        <v>0</v>
      </c>
      <c r="S22" s="75">
        <v>0</v>
      </c>
      <c r="T22" s="73">
        <v>0</v>
      </c>
      <c r="U22" s="75">
        <v>0</v>
      </c>
      <c r="V22" s="75">
        <v>0</v>
      </c>
      <c r="W22" s="75">
        <v>0</v>
      </c>
      <c r="X22" s="73">
        <v>0</v>
      </c>
      <c r="Y22" s="75">
        <v>0</v>
      </c>
      <c r="Z22" s="75">
        <v>0</v>
      </c>
      <c r="AA22" s="76">
        <v>0</v>
      </c>
      <c r="AB22" s="73">
        <v>0</v>
      </c>
      <c r="AC22" s="75">
        <v>0</v>
      </c>
      <c r="AD22" s="75">
        <v>0</v>
      </c>
      <c r="AE22" s="73">
        <v>0</v>
      </c>
      <c r="AF22" s="75">
        <v>0</v>
      </c>
      <c r="AG22" s="76">
        <v>0</v>
      </c>
      <c r="AH22" s="73">
        <v>0</v>
      </c>
      <c r="AI22" s="75">
        <v>0</v>
      </c>
      <c r="AJ22" s="78">
        <v>0</v>
      </c>
      <c r="AK22" s="204"/>
      <c r="AL22" s="154"/>
      <c r="AM22" s="154"/>
      <c r="AN22" s="154"/>
      <c r="AO22" s="213"/>
      <c r="AR22" s="23"/>
      <c r="AS22" s="23"/>
      <c r="AT22" s="23"/>
      <c r="AU22" s="23"/>
      <c r="AV22" s="212"/>
      <c r="AW22" s="23"/>
      <c r="AX22" s="23"/>
      <c r="AY22" s="23"/>
      <c r="AZ22" s="23"/>
      <c r="BA22" s="163"/>
      <c r="BB22" s="23"/>
      <c r="BC22" s="23"/>
      <c r="BD22" s="23"/>
      <c r="BE22" s="23"/>
      <c r="BF22" s="158"/>
      <c r="BG22" s="23"/>
      <c r="BH22" s="23"/>
      <c r="BI22" s="23"/>
      <c r="BJ22" s="23"/>
      <c r="BK22" s="158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CJ22" s="18">
        <f t="shared" si="7"/>
      </c>
      <c r="CK22" s="18">
        <f t="shared" si="7"/>
      </c>
      <c r="CL22" s="18">
        <f t="shared" si="7"/>
      </c>
      <c r="CM22" s="18">
        <f t="shared" si="7"/>
      </c>
      <c r="CN22" s="18"/>
      <c r="CO22" s="18">
        <f t="shared" si="8"/>
      </c>
      <c r="CP22" s="18">
        <f t="shared" si="8"/>
      </c>
      <c r="CQ22" s="18">
        <f t="shared" si="8"/>
      </c>
      <c r="CR22" s="18">
        <f t="shared" si="8"/>
      </c>
      <c r="CT22" s="18">
        <f t="shared" si="9"/>
      </c>
      <c r="CU22" s="18">
        <f t="shared" si="9"/>
      </c>
      <c r="CV22" s="18">
        <f t="shared" si="9"/>
      </c>
      <c r="CW22" s="18">
        <f t="shared" si="9"/>
      </c>
      <c r="CY22" s="18">
        <f t="shared" si="10"/>
      </c>
      <c r="CZ22" s="18">
        <f t="shared" si="10"/>
      </c>
      <c r="DA22" s="18">
        <f t="shared" si="10"/>
      </c>
      <c r="DB22" s="18">
        <f t="shared" si="10"/>
      </c>
      <c r="DD22" s="18">
        <f t="shared" si="11"/>
      </c>
      <c r="DE22" s="18">
        <f t="shared" si="11"/>
      </c>
      <c r="DF22" s="18">
        <f t="shared" si="11"/>
      </c>
      <c r="DG22" s="18"/>
      <c r="DH22" s="18">
        <f t="shared" si="12"/>
      </c>
      <c r="DI22" s="18">
        <f t="shared" si="12"/>
      </c>
      <c r="DJ22" s="18">
        <f t="shared" si="12"/>
      </c>
      <c r="DL22" s="18">
        <f t="shared" si="13"/>
      </c>
      <c r="DM22" s="18">
        <f t="shared" si="13"/>
      </c>
      <c r="DN22" s="18">
        <f t="shared" si="13"/>
      </c>
    </row>
    <row r="23" spans="1:118" ht="12.75">
      <c r="A23" s="17"/>
      <c r="B23" s="93"/>
      <c r="C23" s="80" t="s">
        <v>51</v>
      </c>
      <c r="D23" s="73">
        <v>0</v>
      </c>
      <c r="E23" s="75">
        <v>0</v>
      </c>
      <c r="F23" s="75">
        <v>0</v>
      </c>
      <c r="G23" s="75">
        <v>0</v>
      </c>
      <c r="H23" s="73">
        <v>0</v>
      </c>
      <c r="I23" s="75">
        <v>0</v>
      </c>
      <c r="J23" s="75">
        <v>0</v>
      </c>
      <c r="K23" s="75">
        <v>0</v>
      </c>
      <c r="L23" s="73">
        <v>0</v>
      </c>
      <c r="M23" s="75">
        <v>0</v>
      </c>
      <c r="N23" s="75">
        <v>0</v>
      </c>
      <c r="O23" s="75">
        <v>0</v>
      </c>
      <c r="P23" s="73">
        <v>0</v>
      </c>
      <c r="Q23" s="75">
        <v>0</v>
      </c>
      <c r="R23" s="75">
        <v>0</v>
      </c>
      <c r="S23" s="75">
        <v>0</v>
      </c>
      <c r="T23" s="73">
        <v>0</v>
      </c>
      <c r="U23" s="75">
        <v>0</v>
      </c>
      <c r="V23" s="75">
        <v>0</v>
      </c>
      <c r="W23" s="75">
        <v>0</v>
      </c>
      <c r="X23" s="73">
        <v>0</v>
      </c>
      <c r="Y23" s="75">
        <v>0</v>
      </c>
      <c r="Z23" s="75">
        <v>0</v>
      </c>
      <c r="AA23" s="76">
        <v>0</v>
      </c>
      <c r="AB23" s="73">
        <v>0</v>
      </c>
      <c r="AC23" s="75">
        <v>0</v>
      </c>
      <c r="AD23" s="75">
        <v>0</v>
      </c>
      <c r="AE23" s="73">
        <v>0</v>
      </c>
      <c r="AF23" s="75">
        <v>0</v>
      </c>
      <c r="AG23" s="76">
        <v>0</v>
      </c>
      <c r="AH23" s="73">
        <v>0</v>
      </c>
      <c r="AI23" s="75">
        <v>0</v>
      </c>
      <c r="AJ23" s="78">
        <v>0</v>
      </c>
      <c r="AK23" s="204"/>
      <c r="AL23" s="154"/>
      <c r="AM23" s="154"/>
      <c r="AN23" s="154"/>
      <c r="AO23" s="213"/>
      <c r="AR23" s="23"/>
      <c r="AS23" s="23"/>
      <c r="AT23" s="23"/>
      <c r="AU23" s="23"/>
      <c r="AV23" s="212"/>
      <c r="AW23" s="23"/>
      <c r="AX23" s="23"/>
      <c r="AY23" s="23"/>
      <c r="AZ23" s="23"/>
      <c r="BA23" s="163"/>
      <c r="BB23" s="23"/>
      <c r="BC23" s="23"/>
      <c r="BD23" s="23"/>
      <c r="BE23" s="23"/>
      <c r="BF23" s="158"/>
      <c r="BG23" s="23"/>
      <c r="BH23" s="23"/>
      <c r="BI23" s="23"/>
      <c r="BJ23" s="23"/>
      <c r="BK23" s="158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CJ23" s="18">
        <f t="shared" si="7"/>
      </c>
      <c r="CK23" s="18">
        <f t="shared" si="7"/>
      </c>
      <c r="CL23" s="18">
        <f t="shared" si="7"/>
      </c>
      <c r="CM23" s="18">
        <f t="shared" si="7"/>
      </c>
      <c r="CN23" s="18"/>
      <c r="CO23" s="18">
        <f t="shared" si="8"/>
      </c>
      <c r="CP23" s="18">
        <f t="shared" si="8"/>
      </c>
      <c r="CQ23" s="18">
        <f t="shared" si="8"/>
      </c>
      <c r="CR23" s="18">
        <f t="shared" si="8"/>
      </c>
      <c r="CT23" s="18">
        <f t="shared" si="9"/>
      </c>
      <c r="CU23" s="18">
        <f t="shared" si="9"/>
      </c>
      <c r="CV23" s="18">
        <f t="shared" si="9"/>
      </c>
      <c r="CW23" s="18">
        <f t="shared" si="9"/>
      </c>
      <c r="CY23" s="18">
        <f t="shared" si="10"/>
      </c>
      <c r="CZ23" s="18">
        <f t="shared" si="10"/>
      </c>
      <c r="DA23" s="18">
        <f t="shared" si="10"/>
      </c>
      <c r="DB23" s="18">
        <f t="shared" si="10"/>
      </c>
      <c r="DD23" s="18">
        <f t="shared" si="11"/>
      </c>
      <c r="DE23" s="18">
        <f t="shared" si="11"/>
      </c>
      <c r="DF23" s="18">
        <f t="shared" si="11"/>
      </c>
      <c r="DG23" s="18"/>
      <c r="DH23" s="18">
        <f t="shared" si="12"/>
      </c>
      <c r="DI23" s="18">
        <f t="shared" si="12"/>
      </c>
      <c r="DJ23" s="18">
        <f t="shared" si="12"/>
      </c>
      <c r="DL23" s="18">
        <f t="shared" si="13"/>
      </c>
      <c r="DM23" s="18">
        <f t="shared" si="13"/>
      </c>
      <c r="DN23" s="18">
        <f t="shared" si="13"/>
      </c>
    </row>
    <row r="24" spans="1:118" ht="12.75">
      <c r="A24" s="88" t="s">
        <v>53</v>
      </c>
      <c r="B24" s="95"/>
      <c r="C24" s="72" t="s">
        <v>48</v>
      </c>
      <c r="D24" s="77">
        <v>0</v>
      </c>
      <c r="E24" s="74">
        <v>0</v>
      </c>
      <c r="F24" s="74">
        <v>0</v>
      </c>
      <c r="G24" s="74">
        <v>0</v>
      </c>
      <c r="H24" s="77">
        <v>0</v>
      </c>
      <c r="I24" s="74">
        <v>0</v>
      </c>
      <c r="J24" s="74">
        <v>0</v>
      </c>
      <c r="K24" s="74">
        <v>0</v>
      </c>
      <c r="L24" s="77">
        <v>0</v>
      </c>
      <c r="M24" s="74">
        <v>0</v>
      </c>
      <c r="N24" s="74">
        <v>0</v>
      </c>
      <c r="O24" s="74">
        <v>0</v>
      </c>
      <c r="P24" s="77">
        <v>0</v>
      </c>
      <c r="Q24" s="74">
        <v>0</v>
      </c>
      <c r="R24" s="74">
        <v>0</v>
      </c>
      <c r="S24" s="74">
        <v>0</v>
      </c>
      <c r="T24" s="77">
        <v>0</v>
      </c>
      <c r="U24" s="74">
        <v>0</v>
      </c>
      <c r="V24" s="74">
        <v>0</v>
      </c>
      <c r="W24" s="74">
        <v>0</v>
      </c>
      <c r="X24" s="77">
        <v>0</v>
      </c>
      <c r="Y24" s="74">
        <v>0</v>
      </c>
      <c r="Z24" s="74">
        <v>0</v>
      </c>
      <c r="AA24" s="90">
        <v>0</v>
      </c>
      <c r="AB24" s="77">
        <v>0</v>
      </c>
      <c r="AC24" s="74">
        <v>0</v>
      </c>
      <c r="AD24" s="74">
        <v>0</v>
      </c>
      <c r="AE24" s="77">
        <v>0</v>
      </c>
      <c r="AF24" s="74">
        <v>0</v>
      </c>
      <c r="AG24" s="90">
        <v>0</v>
      </c>
      <c r="AH24" s="77">
        <v>0</v>
      </c>
      <c r="AI24" s="74">
        <v>0</v>
      </c>
      <c r="AJ24" s="91">
        <v>0</v>
      </c>
      <c r="AK24" s="204"/>
      <c r="AL24" s="154"/>
      <c r="AM24" s="154"/>
      <c r="AN24" s="154"/>
      <c r="AO24" s="213"/>
      <c r="AR24" s="23"/>
      <c r="AS24" s="23"/>
      <c r="AT24" s="23"/>
      <c r="AU24" s="23"/>
      <c r="AV24" s="212"/>
      <c r="AW24" s="23"/>
      <c r="AX24" s="23"/>
      <c r="AY24" s="23"/>
      <c r="AZ24" s="23"/>
      <c r="BA24" s="163"/>
      <c r="BB24" s="23"/>
      <c r="BC24" s="23"/>
      <c r="BD24" s="23"/>
      <c r="BE24" s="23"/>
      <c r="BF24" s="158"/>
      <c r="BG24" s="23"/>
      <c r="BH24" s="23"/>
      <c r="BI24" s="23"/>
      <c r="BJ24" s="23"/>
      <c r="BK24" s="158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CJ24" s="18">
        <f aca="true" t="shared" si="14" ref="CJ24:CM26">IF(ROUND(D24,3)&lt;&gt;D24,"Column "&amp;$D$9&amp;", "&amp;D$16&amp;", "&amp;$A$24&amp;", Standard length, "&amp;" Level "&amp;$C24&amp;";","")</f>
      </c>
      <c r="CK24" s="18">
        <f t="shared" si="14"/>
      </c>
      <c r="CL24" s="18">
        <f t="shared" si="14"/>
      </c>
      <c r="CM24" s="18">
        <f t="shared" si="14"/>
      </c>
      <c r="CN24" s="18"/>
      <c r="CO24" s="18">
        <f aca="true" t="shared" si="15" ref="CO24:CR26">IF(ROUND(H24,3)&lt;&gt;H24,"Column "&amp;$H$9&amp;", "&amp;H$16&amp;", "&amp;$A$24&amp;", Standard length, "&amp;" Level "&amp;$C24&amp;";","")</f>
      </c>
      <c r="CP24" s="18">
        <f t="shared" si="15"/>
      </c>
      <c r="CQ24" s="18">
        <f t="shared" si="15"/>
      </c>
      <c r="CR24" s="18">
        <f t="shared" si="15"/>
      </c>
      <c r="CT24" s="18">
        <f aca="true" t="shared" si="16" ref="CT24:CW26">IF(ROUND(L24,3)&lt;&gt;L24,"Column "&amp;$L$9&amp;", "&amp;L$16&amp;", "&amp;$A$24&amp;", Standard length, "&amp;" Level "&amp;$C24&amp;";","")</f>
      </c>
      <c r="CU24" s="18">
        <f t="shared" si="16"/>
      </c>
      <c r="CV24" s="18">
        <f t="shared" si="16"/>
      </c>
      <c r="CW24" s="18">
        <f t="shared" si="16"/>
      </c>
      <c r="CY24" s="18">
        <f aca="true" t="shared" si="17" ref="CY24:DB26">IF(ROUND(X24,3)&lt;&gt;X24,"Column "&amp;$X$9&amp;", "&amp;X$16&amp;", "&amp;$A$24&amp;", Standard length, "&amp;" Level "&amp;$C24&amp;";","")</f>
      </c>
      <c r="CZ24" s="18">
        <f t="shared" si="17"/>
      </c>
      <c r="DA24" s="18">
        <f t="shared" si="17"/>
      </c>
      <c r="DB24" s="18">
        <f t="shared" si="17"/>
      </c>
      <c r="DD24" s="18">
        <f aca="true" t="shared" si="18" ref="DD24:DF26">IF(ROUND(AB24,3)&lt;&gt;AB24,"Column "&amp;$AB$9&amp;", Wholly franchised-out to "&amp;AB$16&amp;", "&amp;$A$24&amp;", Standard length, "&amp;" Level "&amp;$C24&amp;";","")</f>
      </c>
      <c r="DE24" s="18">
        <f t="shared" si="18"/>
      </c>
      <c r="DF24" s="18">
        <f t="shared" si="18"/>
      </c>
      <c r="DG24" s="18"/>
      <c r="DH24" s="18">
        <f aca="true" t="shared" si="19" ref="DH24:DJ26">IF(ROUND(AE24,3)&lt;&gt;AE24,"Column "&amp;$AB$9&amp;", Partially franchised-out to "&amp;AE$16&amp;", "&amp;$A$24&amp;", Standard length, "&amp;" Level "&amp;$C24&amp;";","")</f>
      </c>
      <c r="DI24" s="18">
        <f t="shared" si="19"/>
      </c>
      <c r="DJ24" s="18">
        <f t="shared" si="19"/>
      </c>
      <c r="DL24" s="18">
        <f aca="true" t="shared" si="20" ref="DL24:DN26">IF(ROUND(AH24,3)&lt;&gt;AH24,"Column "&amp;$AB$9&amp;", As part of a consortium with "&amp;AH$16&amp;", "&amp;$A$24&amp;", Standard length, "&amp;" Level "&amp;$C24&amp;";","")</f>
      </c>
      <c r="DM24" s="18">
        <f t="shared" si="20"/>
      </c>
      <c r="DN24" s="18">
        <f t="shared" si="20"/>
      </c>
    </row>
    <row r="25" spans="1:118" ht="12.75">
      <c r="A25" s="79" t="s">
        <v>95</v>
      </c>
      <c r="B25" s="93"/>
      <c r="C25" s="80" t="s">
        <v>50</v>
      </c>
      <c r="D25" s="73">
        <v>0</v>
      </c>
      <c r="E25" s="75">
        <v>0</v>
      </c>
      <c r="F25" s="75">
        <v>0</v>
      </c>
      <c r="G25" s="75">
        <v>0</v>
      </c>
      <c r="H25" s="73">
        <v>0</v>
      </c>
      <c r="I25" s="75">
        <v>0</v>
      </c>
      <c r="J25" s="75">
        <v>0</v>
      </c>
      <c r="K25" s="75">
        <v>0</v>
      </c>
      <c r="L25" s="73">
        <v>0</v>
      </c>
      <c r="M25" s="75">
        <v>0</v>
      </c>
      <c r="N25" s="75">
        <v>0</v>
      </c>
      <c r="O25" s="75">
        <v>0</v>
      </c>
      <c r="P25" s="73">
        <v>0</v>
      </c>
      <c r="Q25" s="75">
        <v>0</v>
      </c>
      <c r="R25" s="75">
        <v>0</v>
      </c>
      <c r="S25" s="75">
        <v>0</v>
      </c>
      <c r="T25" s="73">
        <v>0</v>
      </c>
      <c r="U25" s="75">
        <v>0</v>
      </c>
      <c r="V25" s="75">
        <v>0</v>
      </c>
      <c r="W25" s="75">
        <v>0</v>
      </c>
      <c r="X25" s="73">
        <v>0</v>
      </c>
      <c r="Y25" s="75">
        <v>0</v>
      </c>
      <c r="Z25" s="75">
        <v>0</v>
      </c>
      <c r="AA25" s="76">
        <v>0</v>
      </c>
      <c r="AB25" s="73">
        <v>0</v>
      </c>
      <c r="AC25" s="75">
        <v>0</v>
      </c>
      <c r="AD25" s="75">
        <v>0</v>
      </c>
      <c r="AE25" s="73">
        <v>0</v>
      </c>
      <c r="AF25" s="75">
        <v>0</v>
      </c>
      <c r="AG25" s="76">
        <v>0</v>
      </c>
      <c r="AH25" s="73">
        <v>0</v>
      </c>
      <c r="AI25" s="75">
        <v>0</v>
      </c>
      <c r="AJ25" s="78">
        <v>0</v>
      </c>
      <c r="AK25" s="204"/>
      <c r="AL25" s="154"/>
      <c r="AM25" s="154"/>
      <c r="AN25" s="154"/>
      <c r="AO25" s="213"/>
      <c r="AR25" s="23"/>
      <c r="AS25" s="23"/>
      <c r="AT25" s="23"/>
      <c r="AU25" s="23"/>
      <c r="AV25" s="212"/>
      <c r="AW25" s="23"/>
      <c r="AX25" s="23"/>
      <c r="AY25" s="23"/>
      <c r="AZ25" s="23"/>
      <c r="BA25" s="163"/>
      <c r="BB25" s="23"/>
      <c r="BC25" s="23"/>
      <c r="BD25" s="23"/>
      <c r="BE25" s="23"/>
      <c r="BF25" s="158"/>
      <c r="BG25" s="23"/>
      <c r="BH25" s="23"/>
      <c r="BI25" s="23"/>
      <c r="BJ25" s="23"/>
      <c r="BK25" s="158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CJ25" s="18">
        <f t="shared" si="14"/>
      </c>
      <c r="CK25" s="18">
        <f t="shared" si="14"/>
      </c>
      <c r="CL25" s="18">
        <f t="shared" si="14"/>
      </c>
      <c r="CM25" s="18">
        <f t="shared" si="14"/>
      </c>
      <c r="CO25" s="18">
        <f t="shared" si="15"/>
      </c>
      <c r="CP25" s="18">
        <f t="shared" si="15"/>
      </c>
      <c r="CQ25" s="18">
        <f t="shared" si="15"/>
      </c>
      <c r="CR25" s="18">
        <f t="shared" si="15"/>
      </c>
      <c r="CT25" s="18">
        <f t="shared" si="16"/>
      </c>
      <c r="CU25" s="18">
        <f t="shared" si="16"/>
      </c>
      <c r="CV25" s="18">
        <f t="shared" si="16"/>
      </c>
      <c r="CW25" s="18">
        <f t="shared" si="16"/>
      </c>
      <c r="CY25" s="18">
        <f t="shared" si="17"/>
      </c>
      <c r="CZ25" s="18">
        <f t="shared" si="17"/>
      </c>
      <c r="DA25" s="18">
        <f t="shared" si="17"/>
      </c>
      <c r="DB25" s="18">
        <f t="shared" si="17"/>
      </c>
      <c r="DD25" s="18">
        <f t="shared" si="18"/>
      </c>
      <c r="DE25" s="18">
        <f t="shared" si="18"/>
      </c>
      <c r="DF25" s="18">
        <f t="shared" si="18"/>
      </c>
      <c r="DG25" s="18"/>
      <c r="DH25" s="18">
        <f t="shared" si="19"/>
      </c>
      <c r="DI25" s="18">
        <f t="shared" si="19"/>
      </c>
      <c r="DJ25" s="18">
        <f t="shared" si="19"/>
      </c>
      <c r="DL25" s="18">
        <f t="shared" si="20"/>
      </c>
      <c r="DM25" s="18">
        <f t="shared" si="20"/>
      </c>
      <c r="DN25" s="18">
        <f t="shared" si="20"/>
      </c>
    </row>
    <row r="26" spans="1:118" ht="12.75">
      <c r="A26" s="79" t="s">
        <v>55</v>
      </c>
      <c r="B26" s="93"/>
      <c r="C26" s="80" t="s">
        <v>51</v>
      </c>
      <c r="D26" s="73">
        <v>0</v>
      </c>
      <c r="E26" s="75">
        <v>0</v>
      </c>
      <c r="F26" s="75">
        <v>0</v>
      </c>
      <c r="G26" s="75">
        <v>0</v>
      </c>
      <c r="H26" s="73">
        <v>0</v>
      </c>
      <c r="I26" s="75">
        <v>0</v>
      </c>
      <c r="J26" s="75">
        <v>0</v>
      </c>
      <c r="K26" s="75">
        <v>0</v>
      </c>
      <c r="L26" s="73">
        <v>0</v>
      </c>
      <c r="M26" s="75">
        <v>0</v>
      </c>
      <c r="N26" s="75">
        <v>0</v>
      </c>
      <c r="O26" s="75">
        <v>0</v>
      </c>
      <c r="P26" s="73">
        <v>0</v>
      </c>
      <c r="Q26" s="75">
        <v>0</v>
      </c>
      <c r="R26" s="75">
        <v>0</v>
      </c>
      <c r="S26" s="75">
        <v>0</v>
      </c>
      <c r="T26" s="73">
        <v>0</v>
      </c>
      <c r="U26" s="75">
        <v>0</v>
      </c>
      <c r="V26" s="75">
        <v>0</v>
      </c>
      <c r="W26" s="75">
        <v>0</v>
      </c>
      <c r="X26" s="73">
        <v>0</v>
      </c>
      <c r="Y26" s="75">
        <v>0</v>
      </c>
      <c r="Z26" s="75">
        <v>0</v>
      </c>
      <c r="AA26" s="76">
        <v>0</v>
      </c>
      <c r="AB26" s="73">
        <v>0</v>
      </c>
      <c r="AC26" s="75">
        <v>0</v>
      </c>
      <c r="AD26" s="75">
        <v>0</v>
      </c>
      <c r="AE26" s="73">
        <v>0</v>
      </c>
      <c r="AF26" s="75">
        <v>0</v>
      </c>
      <c r="AG26" s="76">
        <v>0</v>
      </c>
      <c r="AH26" s="73">
        <v>0</v>
      </c>
      <c r="AI26" s="75">
        <v>0</v>
      </c>
      <c r="AJ26" s="78">
        <v>0</v>
      </c>
      <c r="AK26" s="204"/>
      <c r="AL26" s="154"/>
      <c r="AM26" s="154"/>
      <c r="AN26" s="154"/>
      <c r="AO26" s="213"/>
      <c r="AR26" s="23"/>
      <c r="AS26" s="23"/>
      <c r="AT26" s="23"/>
      <c r="AU26" s="23"/>
      <c r="AV26" s="212"/>
      <c r="AW26" s="23"/>
      <c r="AX26" s="23"/>
      <c r="AY26" s="23"/>
      <c r="AZ26" s="23"/>
      <c r="BA26" s="163"/>
      <c r="BB26" s="23"/>
      <c r="BC26" s="23"/>
      <c r="BD26" s="23"/>
      <c r="BE26" s="23"/>
      <c r="BF26" s="158"/>
      <c r="BG26" s="23"/>
      <c r="BH26" s="23"/>
      <c r="BI26" s="23"/>
      <c r="BJ26" s="23"/>
      <c r="BK26" s="158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CJ26" s="18">
        <f t="shared" si="14"/>
      </c>
      <c r="CK26" s="18">
        <f t="shared" si="14"/>
      </c>
      <c r="CL26" s="18">
        <f t="shared" si="14"/>
      </c>
      <c r="CM26" s="18">
        <f t="shared" si="14"/>
      </c>
      <c r="CO26" s="18">
        <f t="shared" si="15"/>
      </c>
      <c r="CP26" s="18">
        <f t="shared" si="15"/>
      </c>
      <c r="CQ26" s="18">
        <f t="shared" si="15"/>
      </c>
      <c r="CR26" s="18">
        <f t="shared" si="15"/>
      </c>
      <c r="CT26" s="18">
        <f t="shared" si="16"/>
      </c>
      <c r="CU26" s="18">
        <f t="shared" si="16"/>
      </c>
      <c r="CV26" s="18">
        <f t="shared" si="16"/>
      </c>
      <c r="CW26" s="18">
        <f t="shared" si="16"/>
      </c>
      <c r="CY26" s="18">
        <f t="shared" si="17"/>
      </c>
      <c r="CZ26" s="18">
        <f t="shared" si="17"/>
      </c>
      <c r="DA26" s="18">
        <f t="shared" si="17"/>
      </c>
      <c r="DB26" s="18">
        <f t="shared" si="17"/>
      </c>
      <c r="DD26" s="18">
        <f t="shared" si="18"/>
      </c>
      <c r="DE26" s="18">
        <f t="shared" si="18"/>
      </c>
      <c r="DF26" s="18">
        <f t="shared" si="18"/>
      </c>
      <c r="DG26" s="18"/>
      <c r="DH26" s="18">
        <f t="shared" si="19"/>
      </c>
      <c r="DI26" s="18">
        <f t="shared" si="19"/>
      </c>
      <c r="DJ26" s="18">
        <f t="shared" si="19"/>
      </c>
      <c r="DL26" s="18">
        <f t="shared" si="20"/>
      </c>
      <c r="DM26" s="18">
        <f t="shared" si="20"/>
      </c>
      <c r="DN26" s="18">
        <f t="shared" si="20"/>
      </c>
    </row>
    <row r="27" spans="1:118" ht="12.75">
      <c r="A27" s="92" t="s">
        <v>56</v>
      </c>
      <c r="B27" s="94" t="s">
        <v>52</v>
      </c>
      <c r="C27" s="83" t="s">
        <v>48</v>
      </c>
      <c r="D27" s="84">
        <v>0</v>
      </c>
      <c r="E27" s="85">
        <v>0</v>
      </c>
      <c r="F27" s="85">
        <v>0</v>
      </c>
      <c r="G27" s="85">
        <v>0</v>
      </c>
      <c r="H27" s="84">
        <v>0</v>
      </c>
      <c r="I27" s="85">
        <v>0</v>
      </c>
      <c r="J27" s="85">
        <v>0</v>
      </c>
      <c r="K27" s="85">
        <v>0</v>
      </c>
      <c r="L27" s="84">
        <v>0</v>
      </c>
      <c r="M27" s="85">
        <v>0</v>
      </c>
      <c r="N27" s="85">
        <v>0</v>
      </c>
      <c r="O27" s="85">
        <v>0</v>
      </c>
      <c r="P27" s="84">
        <v>0</v>
      </c>
      <c r="Q27" s="85">
        <v>0</v>
      </c>
      <c r="R27" s="85">
        <v>0</v>
      </c>
      <c r="S27" s="85">
        <v>0</v>
      </c>
      <c r="T27" s="84">
        <v>0</v>
      </c>
      <c r="U27" s="85">
        <v>0</v>
      </c>
      <c r="V27" s="85">
        <v>0</v>
      </c>
      <c r="W27" s="85">
        <v>0</v>
      </c>
      <c r="X27" s="84">
        <v>0</v>
      </c>
      <c r="Y27" s="85">
        <v>0</v>
      </c>
      <c r="Z27" s="85">
        <v>0</v>
      </c>
      <c r="AA27" s="86">
        <v>0</v>
      </c>
      <c r="AB27" s="84">
        <v>0</v>
      </c>
      <c r="AC27" s="85">
        <v>0</v>
      </c>
      <c r="AD27" s="85">
        <v>0</v>
      </c>
      <c r="AE27" s="84">
        <v>0</v>
      </c>
      <c r="AF27" s="85">
        <v>0</v>
      </c>
      <c r="AG27" s="86">
        <v>0</v>
      </c>
      <c r="AH27" s="84">
        <v>0</v>
      </c>
      <c r="AI27" s="85">
        <v>0</v>
      </c>
      <c r="AJ27" s="87">
        <v>0</v>
      </c>
      <c r="AK27" s="204"/>
      <c r="AL27" s="154"/>
      <c r="AM27" s="154"/>
      <c r="AN27" s="154"/>
      <c r="AO27" s="213"/>
      <c r="AR27" s="23"/>
      <c r="AS27" s="23"/>
      <c r="AT27" s="23"/>
      <c r="AU27" s="23"/>
      <c r="AV27" s="212"/>
      <c r="AW27" s="23"/>
      <c r="AX27" s="23"/>
      <c r="AY27" s="23"/>
      <c r="AZ27" s="23"/>
      <c r="BA27" s="163"/>
      <c r="BB27" s="23"/>
      <c r="BC27" s="23"/>
      <c r="BD27" s="23"/>
      <c r="BE27" s="23"/>
      <c r="BF27" s="158"/>
      <c r="BG27" s="23"/>
      <c r="BH27" s="23"/>
      <c r="BI27" s="23"/>
      <c r="BJ27" s="23"/>
      <c r="BK27" s="158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CJ27" s="18">
        <f aca="true" t="shared" si="21" ref="CJ27:CM29">IF(ROUND(D27,3)&lt;&gt;D27,"Column "&amp;$D$9&amp;", "&amp;D$16&amp;", "&amp;$A$24&amp;", Long length, "&amp;" Level "&amp;$C27&amp;";","")</f>
      </c>
      <c r="CK27" s="18">
        <f t="shared" si="21"/>
      </c>
      <c r="CL27" s="18">
        <f t="shared" si="21"/>
      </c>
      <c r="CM27" s="18">
        <f t="shared" si="21"/>
      </c>
      <c r="CO27" s="18">
        <f aca="true" t="shared" si="22" ref="CO27:CR29">IF(ROUND(H27,3)&lt;&gt;H27,"Column "&amp;$H$9&amp;", "&amp;H$16&amp;", "&amp;$A$24&amp;", Long length, "&amp;" Level "&amp;$C27&amp;";","")</f>
      </c>
      <c r="CP27" s="18">
        <f t="shared" si="22"/>
      </c>
      <c r="CQ27" s="18">
        <f t="shared" si="22"/>
      </c>
      <c r="CR27" s="18">
        <f t="shared" si="22"/>
      </c>
      <c r="CT27" s="18">
        <f aca="true" t="shared" si="23" ref="CT27:CW29">IF(ROUND(L27,3)&lt;&gt;L27,"Column "&amp;$L$9&amp;", "&amp;L$16&amp;", "&amp;$A$24&amp;", Long length, "&amp;" Level "&amp;$C27&amp;";","")</f>
      </c>
      <c r="CU27" s="18">
        <f t="shared" si="23"/>
      </c>
      <c r="CV27" s="18">
        <f t="shared" si="23"/>
      </c>
      <c r="CW27" s="18">
        <f t="shared" si="23"/>
      </c>
      <c r="CY27" s="18">
        <f aca="true" t="shared" si="24" ref="CY27:DB29">IF(ROUND(X27,3)&lt;&gt;X27,"Column "&amp;$X$9&amp;", "&amp;X$16&amp;", "&amp;$A$24&amp;", Long length, "&amp;" Level "&amp;$C27&amp;";","")</f>
      </c>
      <c r="CZ27" s="18">
        <f t="shared" si="24"/>
      </c>
      <c r="DA27" s="18">
        <f t="shared" si="24"/>
      </c>
      <c r="DB27" s="18">
        <f t="shared" si="24"/>
      </c>
      <c r="DD27" s="18">
        <f aca="true" t="shared" si="25" ref="DD27:DF29">IF(ROUND(AB27,3)&lt;&gt;AB27,"Column "&amp;$AB$9&amp;", Wholly franchised-out to "&amp;AB$16&amp;", "&amp;$A$24&amp;", Long length, "&amp;" Level "&amp;$C27&amp;";","")</f>
      </c>
      <c r="DE27" s="18">
        <f t="shared" si="25"/>
      </c>
      <c r="DF27" s="18">
        <f t="shared" si="25"/>
      </c>
      <c r="DG27" s="18"/>
      <c r="DH27" s="18">
        <f aca="true" t="shared" si="26" ref="DH27:DJ29">IF(ROUND(AE27,3)&lt;&gt;AE27,"Column "&amp;$AB$9&amp;", Partially franchised-out to "&amp;AE$16&amp;", "&amp;$A$24&amp;", Long length, "&amp;" Level "&amp;$C27&amp;";","")</f>
      </c>
      <c r="DI27" s="18">
        <f t="shared" si="26"/>
      </c>
      <c r="DJ27" s="18">
        <f t="shared" si="26"/>
      </c>
      <c r="DL27" s="18">
        <f aca="true" t="shared" si="27" ref="DL27:DN29">IF(ROUND(AH27,3)&lt;&gt;AH27,"Column "&amp;$AB$9&amp;", As part of a consortium with "&amp;AH$16&amp;", "&amp;$A$24&amp;", Long length, "&amp;" Level "&amp;$C27&amp;";","")</f>
      </c>
      <c r="DM27" s="18">
        <f t="shared" si="27"/>
      </c>
      <c r="DN27" s="18">
        <f t="shared" si="27"/>
      </c>
    </row>
    <row r="28" spans="1:118" ht="12.75">
      <c r="A28" s="17"/>
      <c r="B28" s="93"/>
      <c r="C28" s="80" t="s">
        <v>50</v>
      </c>
      <c r="D28" s="73">
        <v>0</v>
      </c>
      <c r="E28" s="75">
        <v>0</v>
      </c>
      <c r="F28" s="75">
        <v>0</v>
      </c>
      <c r="G28" s="75">
        <v>0</v>
      </c>
      <c r="H28" s="73">
        <v>0</v>
      </c>
      <c r="I28" s="75">
        <v>0</v>
      </c>
      <c r="J28" s="75">
        <v>0</v>
      </c>
      <c r="K28" s="75">
        <v>0</v>
      </c>
      <c r="L28" s="73">
        <v>0</v>
      </c>
      <c r="M28" s="75">
        <v>0</v>
      </c>
      <c r="N28" s="75">
        <v>0</v>
      </c>
      <c r="O28" s="75">
        <v>0</v>
      </c>
      <c r="P28" s="73">
        <v>0</v>
      </c>
      <c r="Q28" s="75">
        <v>0</v>
      </c>
      <c r="R28" s="75">
        <v>0</v>
      </c>
      <c r="S28" s="75">
        <v>0</v>
      </c>
      <c r="T28" s="73">
        <v>0</v>
      </c>
      <c r="U28" s="75">
        <v>0</v>
      </c>
      <c r="V28" s="75">
        <v>0</v>
      </c>
      <c r="W28" s="75">
        <v>0</v>
      </c>
      <c r="X28" s="73">
        <v>0</v>
      </c>
      <c r="Y28" s="75">
        <v>0</v>
      </c>
      <c r="Z28" s="75">
        <v>0</v>
      </c>
      <c r="AA28" s="76">
        <v>0</v>
      </c>
      <c r="AB28" s="73">
        <v>0</v>
      </c>
      <c r="AC28" s="75">
        <v>0</v>
      </c>
      <c r="AD28" s="75">
        <v>0</v>
      </c>
      <c r="AE28" s="73">
        <v>0</v>
      </c>
      <c r="AF28" s="75">
        <v>0</v>
      </c>
      <c r="AG28" s="76">
        <v>0</v>
      </c>
      <c r="AH28" s="73">
        <v>0</v>
      </c>
      <c r="AI28" s="75">
        <v>0</v>
      </c>
      <c r="AJ28" s="78">
        <v>0</v>
      </c>
      <c r="AK28" s="204"/>
      <c r="AL28" s="154"/>
      <c r="AM28" s="154"/>
      <c r="AN28" s="154"/>
      <c r="AO28" s="213"/>
      <c r="AR28" s="23"/>
      <c r="AS28" s="23"/>
      <c r="AT28" s="23"/>
      <c r="AU28" s="23"/>
      <c r="AV28" s="212"/>
      <c r="AW28" s="23"/>
      <c r="AX28" s="23"/>
      <c r="AY28" s="23"/>
      <c r="AZ28" s="23"/>
      <c r="BA28" s="163"/>
      <c r="BB28" s="23"/>
      <c r="BC28" s="23"/>
      <c r="BD28" s="23"/>
      <c r="BE28" s="23"/>
      <c r="BF28" s="158"/>
      <c r="BG28" s="23"/>
      <c r="BH28" s="23"/>
      <c r="BI28" s="23"/>
      <c r="BJ28" s="23"/>
      <c r="BK28" s="158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CJ28" s="18">
        <f t="shared" si="21"/>
      </c>
      <c r="CK28" s="18">
        <f t="shared" si="21"/>
      </c>
      <c r="CL28" s="18">
        <f t="shared" si="21"/>
      </c>
      <c r="CM28" s="18">
        <f t="shared" si="21"/>
      </c>
      <c r="CO28" s="18">
        <f t="shared" si="22"/>
      </c>
      <c r="CP28" s="18">
        <f t="shared" si="22"/>
      </c>
      <c r="CQ28" s="18">
        <f t="shared" si="22"/>
      </c>
      <c r="CR28" s="18">
        <f t="shared" si="22"/>
      </c>
      <c r="CT28" s="18">
        <f t="shared" si="23"/>
      </c>
      <c r="CU28" s="18">
        <f t="shared" si="23"/>
      </c>
      <c r="CV28" s="18">
        <f t="shared" si="23"/>
      </c>
      <c r="CW28" s="18">
        <f t="shared" si="23"/>
      </c>
      <c r="CY28" s="18">
        <f t="shared" si="24"/>
      </c>
      <c r="CZ28" s="18">
        <f t="shared" si="24"/>
      </c>
      <c r="DA28" s="18">
        <f t="shared" si="24"/>
      </c>
      <c r="DB28" s="18">
        <f t="shared" si="24"/>
      </c>
      <c r="DD28" s="18">
        <f t="shared" si="25"/>
      </c>
      <c r="DE28" s="18">
        <f t="shared" si="25"/>
      </c>
      <c r="DF28" s="18">
        <f t="shared" si="25"/>
      </c>
      <c r="DG28" s="18"/>
      <c r="DH28" s="18">
        <f t="shared" si="26"/>
      </c>
      <c r="DI28" s="18">
        <f t="shared" si="26"/>
      </c>
      <c r="DJ28" s="18">
        <f t="shared" si="26"/>
      </c>
      <c r="DL28" s="18">
        <f t="shared" si="27"/>
      </c>
      <c r="DM28" s="18">
        <f t="shared" si="27"/>
      </c>
      <c r="DN28" s="18">
        <f t="shared" si="27"/>
      </c>
    </row>
    <row r="29" spans="1:118" ht="12.75">
      <c r="A29" s="17"/>
      <c r="B29" s="93"/>
      <c r="C29" s="80" t="s">
        <v>51</v>
      </c>
      <c r="D29" s="73">
        <v>0</v>
      </c>
      <c r="E29" s="75">
        <v>0</v>
      </c>
      <c r="F29" s="75">
        <v>0</v>
      </c>
      <c r="G29" s="75">
        <v>0</v>
      </c>
      <c r="H29" s="73">
        <v>0</v>
      </c>
      <c r="I29" s="75">
        <v>0</v>
      </c>
      <c r="J29" s="75">
        <v>0</v>
      </c>
      <c r="K29" s="75">
        <v>0</v>
      </c>
      <c r="L29" s="73">
        <v>0</v>
      </c>
      <c r="M29" s="75">
        <v>0</v>
      </c>
      <c r="N29" s="75">
        <v>0</v>
      </c>
      <c r="O29" s="75">
        <v>0</v>
      </c>
      <c r="P29" s="73">
        <v>0</v>
      </c>
      <c r="Q29" s="75">
        <v>0</v>
      </c>
      <c r="R29" s="75">
        <v>0</v>
      </c>
      <c r="S29" s="75">
        <v>0</v>
      </c>
      <c r="T29" s="73">
        <v>0</v>
      </c>
      <c r="U29" s="75">
        <v>0</v>
      </c>
      <c r="V29" s="75">
        <v>0</v>
      </c>
      <c r="W29" s="75">
        <v>0</v>
      </c>
      <c r="X29" s="73">
        <v>0</v>
      </c>
      <c r="Y29" s="75">
        <v>0</v>
      </c>
      <c r="Z29" s="75">
        <v>0</v>
      </c>
      <c r="AA29" s="76">
        <v>0</v>
      </c>
      <c r="AB29" s="73">
        <v>0</v>
      </c>
      <c r="AC29" s="75">
        <v>0</v>
      </c>
      <c r="AD29" s="75">
        <v>0</v>
      </c>
      <c r="AE29" s="73">
        <v>0</v>
      </c>
      <c r="AF29" s="75">
        <v>0</v>
      </c>
      <c r="AG29" s="76">
        <v>0</v>
      </c>
      <c r="AH29" s="73">
        <v>0</v>
      </c>
      <c r="AI29" s="75">
        <v>0</v>
      </c>
      <c r="AJ29" s="78">
        <v>0</v>
      </c>
      <c r="AK29" s="204"/>
      <c r="AL29" s="154"/>
      <c r="AM29" s="154"/>
      <c r="AN29" s="154"/>
      <c r="AO29" s="213"/>
      <c r="AR29" s="23"/>
      <c r="AS29" s="23"/>
      <c r="AT29" s="23"/>
      <c r="AU29" s="23"/>
      <c r="AV29" s="212"/>
      <c r="AW29" s="23"/>
      <c r="AX29" s="23"/>
      <c r="AY29" s="23"/>
      <c r="AZ29" s="23"/>
      <c r="BA29" s="163"/>
      <c r="BB29" s="23"/>
      <c r="BC29" s="23"/>
      <c r="BD29" s="23"/>
      <c r="BE29" s="23"/>
      <c r="BF29" s="158"/>
      <c r="BG29" s="23"/>
      <c r="BH29" s="23"/>
      <c r="BI29" s="23"/>
      <c r="BJ29" s="23"/>
      <c r="BK29" s="158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CJ29" s="18">
        <f t="shared" si="21"/>
      </c>
      <c r="CK29" s="18">
        <f t="shared" si="21"/>
      </c>
      <c r="CL29" s="18">
        <f t="shared" si="21"/>
      </c>
      <c r="CM29" s="18">
        <f t="shared" si="21"/>
      </c>
      <c r="CO29" s="18">
        <f t="shared" si="22"/>
      </c>
      <c r="CP29" s="18">
        <f t="shared" si="22"/>
      </c>
      <c r="CQ29" s="18">
        <f t="shared" si="22"/>
      </c>
      <c r="CR29" s="18">
        <f t="shared" si="22"/>
      </c>
      <c r="CT29" s="18">
        <f t="shared" si="23"/>
      </c>
      <c r="CU29" s="18">
        <f t="shared" si="23"/>
      </c>
      <c r="CV29" s="18">
        <f t="shared" si="23"/>
      </c>
      <c r="CW29" s="18">
        <f t="shared" si="23"/>
      </c>
      <c r="CY29" s="18">
        <f t="shared" si="24"/>
      </c>
      <c r="CZ29" s="18">
        <f t="shared" si="24"/>
      </c>
      <c r="DA29" s="18">
        <f t="shared" si="24"/>
      </c>
      <c r="DB29" s="18">
        <f t="shared" si="24"/>
      </c>
      <c r="DD29" s="18">
        <f t="shared" si="25"/>
      </c>
      <c r="DE29" s="18">
        <f t="shared" si="25"/>
      </c>
      <c r="DF29" s="18">
        <f t="shared" si="25"/>
      </c>
      <c r="DG29" s="18"/>
      <c r="DH29" s="18">
        <f t="shared" si="26"/>
      </c>
      <c r="DI29" s="18">
        <f t="shared" si="26"/>
      </c>
      <c r="DJ29" s="18">
        <f t="shared" si="26"/>
      </c>
      <c r="DL29" s="18">
        <f t="shared" si="27"/>
      </c>
      <c r="DM29" s="18">
        <f t="shared" si="27"/>
      </c>
      <c r="DN29" s="18">
        <f t="shared" si="27"/>
      </c>
    </row>
    <row r="30" spans="1:118" ht="12.75">
      <c r="A30" s="88" t="s">
        <v>57</v>
      </c>
      <c r="B30" s="95"/>
      <c r="C30" s="72" t="s">
        <v>48</v>
      </c>
      <c r="D30" s="77">
        <v>0</v>
      </c>
      <c r="E30" s="74">
        <v>0</v>
      </c>
      <c r="F30" s="74">
        <v>0</v>
      </c>
      <c r="G30" s="74">
        <v>0</v>
      </c>
      <c r="H30" s="77">
        <v>0</v>
      </c>
      <c r="I30" s="74">
        <v>0</v>
      </c>
      <c r="J30" s="74">
        <v>0</v>
      </c>
      <c r="K30" s="74">
        <v>0</v>
      </c>
      <c r="L30" s="77">
        <v>0</v>
      </c>
      <c r="M30" s="74">
        <v>0</v>
      </c>
      <c r="N30" s="74">
        <v>0</v>
      </c>
      <c r="O30" s="74">
        <v>0</v>
      </c>
      <c r="P30" s="77">
        <v>0</v>
      </c>
      <c r="Q30" s="74">
        <v>0</v>
      </c>
      <c r="R30" s="74">
        <v>0</v>
      </c>
      <c r="S30" s="74">
        <v>0</v>
      </c>
      <c r="T30" s="77">
        <v>0</v>
      </c>
      <c r="U30" s="74">
        <v>0</v>
      </c>
      <c r="V30" s="74">
        <v>0</v>
      </c>
      <c r="W30" s="74">
        <v>0</v>
      </c>
      <c r="X30" s="77">
        <v>0</v>
      </c>
      <c r="Y30" s="74">
        <v>0</v>
      </c>
      <c r="Z30" s="74">
        <v>0</v>
      </c>
      <c r="AA30" s="90">
        <v>0</v>
      </c>
      <c r="AB30" s="77">
        <v>0</v>
      </c>
      <c r="AC30" s="74">
        <v>0</v>
      </c>
      <c r="AD30" s="74">
        <v>0</v>
      </c>
      <c r="AE30" s="77">
        <v>0</v>
      </c>
      <c r="AF30" s="74">
        <v>0</v>
      </c>
      <c r="AG30" s="90">
        <v>0</v>
      </c>
      <c r="AH30" s="77">
        <v>0</v>
      </c>
      <c r="AI30" s="74">
        <v>0</v>
      </c>
      <c r="AJ30" s="91">
        <v>0</v>
      </c>
      <c r="AK30" s="204"/>
      <c r="AL30" s="154"/>
      <c r="AM30" s="154"/>
      <c r="AN30" s="154"/>
      <c r="AO30" s="213"/>
      <c r="AR30" s="23"/>
      <c r="AS30" s="23"/>
      <c r="AT30" s="23"/>
      <c r="AU30" s="23"/>
      <c r="AV30" s="212"/>
      <c r="AW30" s="23"/>
      <c r="AX30" s="23"/>
      <c r="AY30" s="23"/>
      <c r="AZ30" s="23"/>
      <c r="BA30" s="163"/>
      <c r="BB30" s="23"/>
      <c r="BC30" s="23"/>
      <c r="BD30" s="23"/>
      <c r="BE30" s="23"/>
      <c r="BF30" s="158"/>
      <c r="BG30" s="23"/>
      <c r="BH30" s="23"/>
      <c r="BI30" s="23"/>
      <c r="BJ30" s="23"/>
      <c r="BK30" s="158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CJ30" s="18">
        <f aca="true" t="shared" si="28" ref="CJ30:CM32">IF(ROUND(D30,3)&lt;&gt;D30,"Column "&amp;$D$9&amp;", "&amp;D$16&amp;", "&amp;$A$30&amp;", Standard length, "&amp;" Level "&amp;$C30&amp;";","")</f>
      </c>
      <c r="CK30" s="18">
        <f t="shared" si="28"/>
      </c>
      <c r="CL30" s="18">
        <f t="shared" si="28"/>
      </c>
      <c r="CM30" s="18">
        <f t="shared" si="28"/>
      </c>
      <c r="CO30" s="18">
        <f aca="true" t="shared" si="29" ref="CO30:CR32">IF(ROUND(H30,3)&lt;&gt;H30,"Column "&amp;$H$9&amp;", "&amp;H$16&amp;", "&amp;$A$30&amp;", Standard length, "&amp;" Level "&amp;$C30&amp;";","")</f>
      </c>
      <c r="CP30" s="18">
        <f t="shared" si="29"/>
      </c>
      <c r="CQ30" s="18">
        <f t="shared" si="29"/>
      </c>
      <c r="CR30" s="18">
        <f t="shared" si="29"/>
      </c>
      <c r="CT30" s="18">
        <f aca="true" t="shared" si="30" ref="CT30:CW32">IF(ROUND(L30,3)&lt;&gt;L30,"Column "&amp;$L$9&amp;", "&amp;L$16&amp;", "&amp;$A$30&amp;", Standard length, "&amp;" Level "&amp;$C30&amp;";","")</f>
      </c>
      <c r="CU30" s="18">
        <f t="shared" si="30"/>
      </c>
      <c r="CV30" s="18">
        <f t="shared" si="30"/>
      </c>
      <c r="CW30" s="18">
        <f t="shared" si="30"/>
      </c>
      <c r="CY30" s="18">
        <f aca="true" t="shared" si="31" ref="CY30:DB32">IF(ROUND(X30,3)&lt;&gt;X30,"Column "&amp;$X$9&amp;", "&amp;X$16&amp;", "&amp;$A$30&amp;", Standard length, "&amp;" Level "&amp;$C30&amp;";","")</f>
      </c>
      <c r="CZ30" s="18">
        <f t="shared" si="31"/>
      </c>
      <c r="DA30" s="18">
        <f t="shared" si="31"/>
      </c>
      <c r="DB30" s="18">
        <f t="shared" si="31"/>
      </c>
      <c r="DD30" s="18">
        <f aca="true" t="shared" si="32" ref="DD30:DF32">IF(ROUND(AB30,3)&lt;&gt;AB30,"Column "&amp;$AB$9&amp;", Wholly franchised-out to "&amp;AB$16&amp;", "&amp;$A$30&amp;", Standard length, "&amp;" Level "&amp;$C30&amp;";","")</f>
      </c>
      <c r="DE30" s="18">
        <f t="shared" si="32"/>
      </c>
      <c r="DF30" s="18">
        <f t="shared" si="32"/>
      </c>
      <c r="DG30" s="18"/>
      <c r="DH30" s="18">
        <f aca="true" t="shared" si="33" ref="DH30:DJ32">IF(ROUND(AE30,3)&lt;&gt;AE30,"Column "&amp;$AB$9&amp;", Partially franchised-out to "&amp;AE$16&amp;", "&amp;$A$30&amp;", Standard length, "&amp;" Level "&amp;$C30&amp;";","")</f>
      </c>
      <c r="DI30" s="18">
        <f t="shared" si="33"/>
      </c>
      <c r="DJ30" s="18">
        <f t="shared" si="33"/>
      </c>
      <c r="DL30" s="18">
        <f aca="true" t="shared" si="34" ref="DL30:DN32">IF(ROUND(AH30,3)&lt;&gt;AH30,"Column "&amp;$AB$9&amp;", As part of a consortium with "&amp;AH$16&amp;", "&amp;$A$30&amp;", Standard length, "&amp;" Level "&amp;$C30&amp;";","")</f>
      </c>
      <c r="DM30" s="18">
        <f t="shared" si="34"/>
      </c>
      <c r="DN30" s="18">
        <f t="shared" si="34"/>
      </c>
    </row>
    <row r="31" spans="1:118" ht="12.75">
      <c r="A31" s="79" t="s">
        <v>58</v>
      </c>
      <c r="B31" s="93"/>
      <c r="C31" s="80" t="s">
        <v>50</v>
      </c>
      <c r="D31" s="73">
        <v>0</v>
      </c>
      <c r="E31" s="75">
        <v>0</v>
      </c>
      <c r="F31" s="75">
        <v>0</v>
      </c>
      <c r="G31" s="75">
        <v>0</v>
      </c>
      <c r="H31" s="73">
        <v>0</v>
      </c>
      <c r="I31" s="75">
        <v>0</v>
      </c>
      <c r="J31" s="75">
        <v>0</v>
      </c>
      <c r="K31" s="75">
        <v>0</v>
      </c>
      <c r="L31" s="73">
        <v>0</v>
      </c>
      <c r="M31" s="75">
        <v>0</v>
      </c>
      <c r="N31" s="75">
        <v>0</v>
      </c>
      <c r="O31" s="75">
        <v>0</v>
      </c>
      <c r="P31" s="73">
        <v>0</v>
      </c>
      <c r="Q31" s="75">
        <v>0</v>
      </c>
      <c r="R31" s="75">
        <v>0</v>
      </c>
      <c r="S31" s="75">
        <v>0</v>
      </c>
      <c r="T31" s="73">
        <v>0</v>
      </c>
      <c r="U31" s="75">
        <v>0</v>
      </c>
      <c r="V31" s="75">
        <v>0</v>
      </c>
      <c r="W31" s="75">
        <v>0</v>
      </c>
      <c r="X31" s="73">
        <v>0</v>
      </c>
      <c r="Y31" s="75">
        <v>0</v>
      </c>
      <c r="Z31" s="75">
        <v>0</v>
      </c>
      <c r="AA31" s="76">
        <v>0</v>
      </c>
      <c r="AB31" s="73">
        <v>0</v>
      </c>
      <c r="AC31" s="75">
        <v>0</v>
      </c>
      <c r="AD31" s="75">
        <v>0</v>
      </c>
      <c r="AE31" s="73">
        <v>0</v>
      </c>
      <c r="AF31" s="75">
        <v>0</v>
      </c>
      <c r="AG31" s="76">
        <v>0</v>
      </c>
      <c r="AH31" s="73">
        <v>0</v>
      </c>
      <c r="AI31" s="75">
        <v>0</v>
      </c>
      <c r="AJ31" s="78">
        <v>0</v>
      </c>
      <c r="AK31" s="204"/>
      <c r="AL31" s="154"/>
      <c r="AM31" s="154"/>
      <c r="AN31" s="154"/>
      <c r="AO31" s="213"/>
      <c r="AR31" s="23"/>
      <c r="AS31" s="23"/>
      <c r="AT31" s="23"/>
      <c r="AU31" s="23"/>
      <c r="AV31" s="212"/>
      <c r="AW31" s="23"/>
      <c r="AX31" s="23"/>
      <c r="AY31" s="23"/>
      <c r="AZ31" s="23"/>
      <c r="BA31" s="163"/>
      <c r="BB31" s="23"/>
      <c r="BC31" s="23"/>
      <c r="BD31" s="23"/>
      <c r="BE31" s="23"/>
      <c r="BF31" s="158"/>
      <c r="BG31" s="23"/>
      <c r="BH31" s="23"/>
      <c r="BI31" s="23"/>
      <c r="BJ31" s="23"/>
      <c r="BK31" s="158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CJ31" s="18">
        <f t="shared" si="28"/>
      </c>
      <c r="CK31" s="18">
        <f t="shared" si="28"/>
      </c>
      <c r="CL31" s="18">
        <f t="shared" si="28"/>
      </c>
      <c r="CM31" s="18">
        <f t="shared" si="28"/>
      </c>
      <c r="CO31" s="18">
        <f t="shared" si="29"/>
      </c>
      <c r="CP31" s="18">
        <f t="shared" si="29"/>
      </c>
      <c r="CQ31" s="18">
        <f t="shared" si="29"/>
      </c>
      <c r="CR31" s="18">
        <f t="shared" si="29"/>
      </c>
      <c r="CT31" s="18">
        <f t="shared" si="30"/>
      </c>
      <c r="CU31" s="18">
        <f t="shared" si="30"/>
      </c>
      <c r="CV31" s="18">
        <f t="shared" si="30"/>
      </c>
      <c r="CW31" s="18">
        <f t="shared" si="30"/>
      </c>
      <c r="CY31" s="18">
        <f t="shared" si="31"/>
      </c>
      <c r="CZ31" s="18">
        <f t="shared" si="31"/>
      </c>
      <c r="DA31" s="18">
        <f t="shared" si="31"/>
      </c>
      <c r="DB31" s="18">
        <f t="shared" si="31"/>
      </c>
      <c r="DD31" s="18">
        <f t="shared" si="32"/>
      </c>
      <c r="DE31" s="18">
        <f t="shared" si="32"/>
      </c>
      <c r="DF31" s="18">
        <f t="shared" si="32"/>
      </c>
      <c r="DG31" s="18"/>
      <c r="DH31" s="18">
        <f t="shared" si="33"/>
      </c>
      <c r="DI31" s="18">
        <f t="shared" si="33"/>
      </c>
      <c r="DJ31" s="18">
        <f t="shared" si="33"/>
      </c>
      <c r="DL31" s="18">
        <f t="shared" si="34"/>
      </c>
      <c r="DM31" s="18">
        <f t="shared" si="34"/>
      </c>
      <c r="DN31" s="18">
        <f t="shared" si="34"/>
      </c>
    </row>
    <row r="32" spans="1:118" ht="12.75">
      <c r="A32" s="79" t="s">
        <v>59</v>
      </c>
      <c r="B32" s="93"/>
      <c r="C32" s="80" t="s">
        <v>51</v>
      </c>
      <c r="D32" s="73">
        <v>0</v>
      </c>
      <c r="E32" s="75">
        <v>0</v>
      </c>
      <c r="F32" s="75">
        <v>0</v>
      </c>
      <c r="G32" s="75">
        <v>0</v>
      </c>
      <c r="H32" s="73">
        <v>0</v>
      </c>
      <c r="I32" s="75">
        <v>0</v>
      </c>
      <c r="J32" s="75">
        <v>0</v>
      </c>
      <c r="K32" s="75">
        <v>0</v>
      </c>
      <c r="L32" s="73">
        <v>0</v>
      </c>
      <c r="M32" s="75">
        <v>0</v>
      </c>
      <c r="N32" s="75">
        <v>0</v>
      </c>
      <c r="O32" s="75">
        <v>0</v>
      </c>
      <c r="P32" s="73">
        <v>0</v>
      </c>
      <c r="Q32" s="75">
        <v>0</v>
      </c>
      <c r="R32" s="75">
        <v>0</v>
      </c>
      <c r="S32" s="75">
        <v>0</v>
      </c>
      <c r="T32" s="73">
        <v>0</v>
      </c>
      <c r="U32" s="75">
        <v>0</v>
      </c>
      <c r="V32" s="75">
        <v>0</v>
      </c>
      <c r="W32" s="75">
        <v>0</v>
      </c>
      <c r="X32" s="73">
        <v>0</v>
      </c>
      <c r="Y32" s="75">
        <v>0</v>
      </c>
      <c r="Z32" s="75">
        <v>0</v>
      </c>
      <c r="AA32" s="76">
        <v>0</v>
      </c>
      <c r="AB32" s="73">
        <v>0</v>
      </c>
      <c r="AC32" s="75">
        <v>0</v>
      </c>
      <c r="AD32" s="75">
        <v>0</v>
      </c>
      <c r="AE32" s="73">
        <v>0</v>
      </c>
      <c r="AF32" s="75">
        <v>0</v>
      </c>
      <c r="AG32" s="76">
        <v>0</v>
      </c>
      <c r="AH32" s="73">
        <v>0</v>
      </c>
      <c r="AI32" s="75">
        <v>0</v>
      </c>
      <c r="AJ32" s="78">
        <v>0</v>
      </c>
      <c r="AK32" s="204"/>
      <c r="AL32" s="154"/>
      <c r="AM32" s="154"/>
      <c r="AN32" s="154"/>
      <c r="AO32" s="213"/>
      <c r="AR32" s="23"/>
      <c r="AS32" s="23"/>
      <c r="AT32" s="23"/>
      <c r="AU32" s="23"/>
      <c r="AV32" s="212"/>
      <c r="AW32" s="23"/>
      <c r="AX32" s="23"/>
      <c r="AY32" s="23"/>
      <c r="AZ32" s="23"/>
      <c r="BA32" s="163"/>
      <c r="BB32" s="23"/>
      <c r="BC32" s="23"/>
      <c r="BD32" s="23"/>
      <c r="BE32" s="23"/>
      <c r="BF32" s="158"/>
      <c r="BG32" s="23"/>
      <c r="BH32" s="23"/>
      <c r="BI32" s="23"/>
      <c r="BJ32" s="23"/>
      <c r="BK32" s="158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CJ32" s="18">
        <f t="shared" si="28"/>
      </c>
      <c r="CK32" s="18">
        <f t="shared" si="28"/>
      </c>
      <c r="CL32" s="18">
        <f t="shared" si="28"/>
      </c>
      <c r="CM32" s="18">
        <f t="shared" si="28"/>
      </c>
      <c r="CO32" s="18">
        <f t="shared" si="29"/>
      </c>
      <c r="CP32" s="18">
        <f t="shared" si="29"/>
      </c>
      <c r="CQ32" s="18">
        <f t="shared" si="29"/>
      </c>
      <c r="CR32" s="18">
        <f t="shared" si="29"/>
      </c>
      <c r="CT32" s="18">
        <f t="shared" si="30"/>
      </c>
      <c r="CU32" s="18">
        <f t="shared" si="30"/>
      </c>
      <c r="CV32" s="18">
        <f t="shared" si="30"/>
      </c>
      <c r="CW32" s="18">
        <f t="shared" si="30"/>
      </c>
      <c r="CY32" s="18">
        <f t="shared" si="31"/>
      </c>
      <c r="CZ32" s="18">
        <f t="shared" si="31"/>
      </c>
      <c r="DA32" s="18">
        <f t="shared" si="31"/>
      </c>
      <c r="DB32" s="18">
        <f t="shared" si="31"/>
      </c>
      <c r="DD32" s="18">
        <f t="shared" si="32"/>
      </c>
      <c r="DE32" s="18">
        <f t="shared" si="32"/>
      </c>
      <c r="DF32" s="18">
        <f t="shared" si="32"/>
      </c>
      <c r="DG32" s="18"/>
      <c r="DH32" s="18">
        <f t="shared" si="33"/>
      </c>
      <c r="DI32" s="18">
        <f t="shared" si="33"/>
      </c>
      <c r="DJ32" s="18">
        <f t="shared" si="33"/>
      </c>
      <c r="DL32" s="18">
        <f t="shared" si="34"/>
      </c>
      <c r="DM32" s="18">
        <f t="shared" si="34"/>
      </c>
      <c r="DN32" s="18">
        <f t="shared" si="34"/>
      </c>
    </row>
    <row r="33" spans="1:118" ht="12.75">
      <c r="A33" s="79" t="s">
        <v>60</v>
      </c>
      <c r="B33" s="94" t="s">
        <v>52</v>
      </c>
      <c r="C33" s="83" t="s">
        <v>48</v>
      </c>
      <c r="D33" s="84">
        <v>0</v>
      </c>
      <c r="E33" s="85">
        <v>0</v>
      </c>
      <c r="F33" s="85">
        <v>0</v>
      </c>
      <c r="G33" s="85">
        <v>0</v>
      </c>
      <c r="H33" s="84">
        <v>0</v>
      </c>
      <c r="I33" s="85">
        <v>0</v>
      </c>
      <c r="J33" s="85">
        <v>0</v>
      </c>
      <c r="K33" s="85">
        <v>0</v>
      </c>
      <c r="L33" s="84">
        <v>0</v>
      </c>
      <c r="M33" s="85">
        <v>0</v>
      </c>
      <c r="N33" s="85">
        <v>0</v>
      </c>
      <c r="O33" s="85">
        <v>0</v>
      </c>
      <c r="P33" s="84">
        <v>0</v>
      </c>
      <c r="Q33" s="85">
        <v>0</v>
      </c>
      <c r="R33" s="85">
        <v>0</v>
      </c>
      <c r="S33" s="85">
        <v>0</v>
      </c>
      <c r="T33" s="84">
        <v>0</v>
      </c>
      <c r="U33" s="85">
        <v>0</v>
      </c>
      <c r="V33" s="85">
        <v>0</v>
      </c>
      <c r="W33" s="85">
        <v>0</v>
      </c>
      <c r="X33" s="84">
        <v>0</v>
      </c>
      <c r="Y33" s="85">
        <v>0</v>
      </c>
      <c r="Z33" s="85">
        <v>0</v>
      </c>
      <c r="AA33" s="86">
        <v>0</v>
      </c>
      <c r="AB33" s="84">
        <v>0</v>
      </c>
      <c r="AC33" s="85">
        <v>0</v>
      </c>
      <c r="AD33" s="85">
        <v>0</v>
      </c>
      <c r="AE33" s="84">
        <v>0</v>
      </c>
      <c r="AF33" s="85">
        <v>0</v>
      </c>
      <c r="AG33" s="86">
        <v>0</v>
      </c>
      <c r="AH33" s="84">
        <v>0</v>
      </c>
      <c r="AI33" s="85">
        <v>0</v>
      </c>
      <c r="AJ33" s="87">
        <v>0</v>
      </c>
      <c r="AK33" s="204"/>
      <c r="AL33" s="154"/>
      <c r="AM33" s="154"/>
      <c r="AN33" s="154"/>
      <c r="AO33" s="213"/>
      <c r="AR33" s="23"/>
      <c r="AS33" s="23"/>
      <c r="AT33" s="23"/>
      <c r="AU33" s="23"/>
      <c r="AV33" s="212"/>
      <c r="AW33" s="23"/>
      <c r="AX33" s="23"/>
      <c r="AY33" s="23"/>
      <c r="AZ33" s="23"/>
      <c r="BA33" s="163"/>
      <c r="BB33" s="23"/>
      <c r="BC33" s="23"/>
      <c r="BD33" s="23"/>
      <c r="BE33" s="23"/>
      <c r="BF33" s="158"/>
      <c r="BG33" s="23"/>
      <c r="BH33" s="23"/>
      <c r="BI33" s="23"/>
      <c r="BJ33" s="23"/>
      <c r="BK33" s="158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CJ33" s="18">
        <f aca="true" t="shared" si="35" ref="CJ33:CM35">IF(ROUND(D33,3)&lt;&gt;D33,"Column "&amp;$D$9&amp;", "&amp;D$16&amp;", "&amp;$A$30&amp;", Long length, "&amp;" Level "&amp;$C33&amp;";","")</f>
      </c>
      <c r="CK33" s="18">
        <f t="shared" si="35"/>
      </c>
      <c r="CL33" s="18">
        <f t="shared" si="35"/>
      </c>
      <c r="CM33" s="18">
        <f t="shared" si="35"/>
      </c>
      <c r="CO33" s="18">
        <f aca="true" t="shared" si="36" ref="CO33:CR35">IF(ROUND(H33,3)&lt;&gt;H33,"Column "&amp;$H$9&amp;", "&amp;H$16&amp;", "&amp;$A$30&amp;", Long length, "&amp;" Level "&amp;$C33&amp;";","")</f>
      </c>
      <c r="CP33" s="18">
        <f t="shared" si="36"/>
      </c>
      <c r="CQ33" s="18">
        <f t="shared" si="36"/>
      </c>
      <c r="CR33" s="18">
        <f t="shared" si="36"/>
      </c>
      <c r="CT33" s="18">
        <f aca="true" t="shared" si="37" ref="CT33:CW35">IF(ROUND(L33,3)&lt;&gt;L33,"Column "&amp;$L$9&amp;", "&amp;L$16&amp;", "&amp;$A$30&amp;", Long length, "&amp;" Level "&amp;$C33&amp;";","")</f>
      </c>
      <c r="CU33" s="18">
        <f t="shared" si="37"/>
      </c>
      <c r="CV33" s="18">
        <f t="shared" si="37"/>
      </c>
      <c r="CW33" s="18">
        <f t="shared" si="37"/>
      </c>
      <c r="CY33" s="18">
        <f aca="true" t="shared" si="38" ref="CY33:DB35">IF(ROUND(X33,3)&lt;&gt;X33,"Column "&amp;$X$9&amp;", "&amp;X$16&amp;", "&amp;$A$30&amp;", Long length, "&amp;" Level "&amp;$C33&amp;";","")</f>
      </c>
      <c r="CZ33" s="18">
        <f t="shared" si="38"/>
      </c>
      <c r="DA33" s="18">
        <f t="shared" si="38"/>
      </c>
      <c r="DB33" s="18">
        <f t="shared" si="38"/>
      </c>
      <c r="DD33" s="18">
        <f aca="true" t="shared" si="39" ref="DD33:DF35">IF(ROUND(AB33,3)&lt;&gt;AB33,"Column "&amp;$AB$9&amp;", Wholly franchised-out to "&amp;AB$16&amp;", "&amp;$A$30&amp;", Long length, "&amp;" Level "&amp;$C33&amp;";","")</f>
      </c>
      <c r="DE33" s="18">
        <f t="shared" si="39"/>
      </c>
      <c r="DF33" s="18">
        <f t="shared" si="39"/>
      </c>
      <c r="DG33" s="18"/>
      <c r="DH33" s="18">
        <f aca="true" t="shared" si="40" ref="DH33:DJ35">IF(ROUND(AE33,3)&lt;&gt;AE33,"Column "&amp;$AB$9&amp;", Partially franchised-out to "&amp;AE$16&amp;", "&amp;$A$30&amp;", Long length, "&amp;" Level "&amp;$C33&amp;";","")</f>
      </c>
      <c r="DI33" s="18">
        <f t="shared" si="40"/>
      </c>
      <c r="DJ33" s="18">
        <f t="shared" si="40"/>
      </c>
      <c r="DL33" s="18">
        <f aca="true" t="shared" si="41" ref="DL33:DN35">IF(ROUND(AH33,3)&lt;&gt;AH33,"Column "&amp;$AB$9&amp;", As part of a consortium with "&amp;AH$16&amp;", "&amp;$A$30&amp;", Long length, "&amp;" Level "&amp;$C33&amp;";","")</f>
      </c>
      <c r="DM33" s="18">
        <f t="shared" si="41"/>
      </c>
      <c r="DN33" s="18">
        <f t="shared" si="41"/>
      </c>
    </row>
    <row r="34" spans="1:118" ht="12.75">
      <c r="A34" s="79" t="s">
        <v>61</v>
      </c>
      <c r="B34" s="93"/>
      <c r="C34" s="80" t="s">
        <v>50</v>
      </c>
      <c r="D34" s="73">
        <v>0</v>
      </c>
      <c r="E34" s="75">
        <v>0</v>
      </c>
      <c r="F34" s="75">
        <v>0</v>
      </c>
      <c r="G34" s="75">
        <v>0</v>
      </c>
      <c r="H34" s="73">
        <v>0</v>
      </c>
      <c r="I34" s="75">
        <v>0</v>
      </c>
      <c r="J34" s="75">
        <v>0</v>
      </c>
      <c r="K34" s="75">
        <v>0</v>
      </c>
      <c r="L34" s="73">
        <v>0</v>
      </c>
      <c r="M34" s="75">
        <v>0</v>
      </c>
      <c r="N34" s="75">
        <v>0</v>
      </c>
      <c r="O34" s="75">
        <v>0</v>
      </c>
      <c r="P34" s="73">
        <v>0</v>
      </c>
      <c r="Q34" s="75">
        <v>0</v>
      </c>
      <c r="R34" s="75">
        <v>0</v>
      </c>
      <c r="S34" s="75">
        <v>0</v>
      </c>
      <c r="T34" s="73">
        <v>0</v>
      </c>
      <c r="U34" s="75">
        <v>0</v>
      </c>
      <c r="V34" s="75">
        <v>0</v>
      </c>
      <c r="W34" s="75">
        <v>0</v>
      </c>
      <c r="X34" s="73">
        <v>0</v>
      </c>
      <c r="Y34" s="75">
        <v>0</v>
      </c>
      <c r="Z34" s="75">
        <v>0</v>
      </c>
      <c r="AA34" s="76">
        <v>0</v>
      </c>
      <c r="AB34" s="73">
        <v>0</v>
      </c>
      <c r="AC34" s="75">
        <v>0</v>
      </c>
      <c r="AD34" s="75">
        <v>0</v>
      </c>
      <c r="AE34" s="73">
        <v>0</v>
      </c>
      <c r="AF34" s="75">
        <v>0</v>
      </c>
      <c r="AG34" s="76">
        <v>0</v>
      </c>
      <c r="AH34" s="73">
        <v>0</v>
      </c>
      <c r="AI34" s="75">
        <v>0</v>
      </c>
      <c r="AJ34" s="78">
        <v>0</v>
      </c>
      <c r="AK34" s="204"/>
      <c r="AL34" s="154"/>
      <c r="AM34" s="154"/>
      <c r="AN34" s="154"/>
      <c r="AO34" s="213"/>
      <c r="AR34" s="23"/>
      <c r="AS34" s="23"/>
      <c r="AT34" s="23"/>
      <c r="AU34" s="23"/>
      <c r="AV34" s="212"/>
      <c r="AW34" s="23"/>
      <c r="AX34" s="23"/>
      <c r="AY34" s="23"/>
      <c r="AZ34" s="23"/>
      <c r="BA34" s="163"/>
      <c r="BB34" s="23"/>
      <c r="BC34" s="23"/>
      <c r="BD34" s="23"/>
      <c r="BE34" s="23"/>
      <c r="BF34" s="158"/>
      <c r="BG34" s="23"/>
      <c r="BH34" s="23"/>
      <c r="BI34" s="23"/>
      <c r="BJ34" s="23"/>
      <c r="BK34" s="158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CJ34" s="18">
        <f t="shared" si="35"/>
      </c>
      <c r="CK34" s="18">
        <f t="shared" si="35"/>
      </c>
      <c r="CL34" s="18">
        <f t="shared" si="35"/>
      </c>
      <c r="CM34" s="18">
        <f t="shared" si="35"/>
      </c>
      <c r="CO34" s="18">
        <f t="shared" si="36"/>
      </c>
      <c r="CP34" s="18">
        <f t="shared" si="36"/>
      </c>
      <c r="CQ34" s="18">
        <f t="shared" si="36"/>
      </c>
      <c r="CR34" s="18">
        <f t="shared" si="36"/>
      </c>
      <c r="CT34" s="18">
        <f t="shared" si="37"/>
      </c>
      <c r="CU34" s="18">
        <f t="shared" si="37"/>
      </c>
      <c r="CV34" s="18">
        <f t="shared" si="37"/>
      </c>
      <c r="CW34" s="18">
        <f t="shared" si="37"/>
      </c>
      <c r="CY34" s="18">
        <f t="shared" si="38"/>
      </c>
      <c r="CZ34" s="18">
        <f t="shared" si="38"/>
      </c>
      <c r="DA34" s="18">
        <f t="shared" si="38"/>
      </c>
      <c r="DB34" s="18">
        <f t="shared" si="38"/>
      </c>
      <c r="DD34" s="18">
        <f t="shared" si="39"/>
      </c>
      <c r="DE34" s="18">
        <f t="shared" si="39"/>
      </c>
      <c r="DF34" s="18">
        <f t="shared" si="39"/>
      </c>
      <c r="DG34" s="18"/>
      <c r="DH34" s="18">
        <f t="shared" si="40"/>
      </c>
      <c r="DI34" s="18">
        <f t="shared" si="40"/>
      </c>
      <c r="DJ34" s="18">
        <f t="shared" si="40"/>
      </c>
      <c r="DL34" s="18">
        <f t="shared" si="41"/>
      </c>
      <c r="DM34" s="18">
        <f t="shared" si="41"/>
      </c>
      <c r="DN34" s="18">
        <f t="shared" si="41"/>
      </c>
    </row>
    <row r="35" spans="1:118" ht="12.75">
      <c r="A35" s="17"/>
      <c r="B35" s="93"/>
      <c r="C35" s="80" t="s">
        <v>51</v>
      </c>
      <c r="D35" s="73">
        <v>0</v>
      </c>
      <c r="E35" s="75">
        <v>0</v>
      </c>
      <c r="F35" s="75">
        <v>0</v>
      </c>
      <c r="G35" s="75">
        <v>0</v>
      </c>
      <c r="H35" s="73">
        <v>0</v>
      </c>
      <c r="I35" s="75">
        <v>0</v>
      </c>
      <c r="J35" s="75">
        <v>0</v>
      </c>
      <c r="K35" s="75">
        <v>0</v>
      </c>
      <c r="L35" s="73">
        <v>0</v>
      </c>
      <c r="M35" s="75">
        <v>0</v>
      </c>
      <c r="N35" s="75">
        <v>0</v>
      </c>
      <c r="O35" s="75">
        <v>0</v>
      </c>
      <c r="P35" s="73">
        <v>0</v>
      </c>
      <c r="Q35" s="75">
        <v>0</v>
      </c>
      <c r="R35" s="75">
        <v>0</v>
      </c>
      <c r="S35" s="75">
        <v>0</v>
      </c>
      <c r="T35" s="73">
        <v>0</v>
      </c>
      <c r="U35" s="75">
        <v>0</v>
      </c>
      <c r="V35" s="75">
        <v>0</v>
      </c>
      <c r="W35" s="75">
        <v>0</v>
      </c>
      <c r="X35" s="73">
        <v>0</v>
      </c>
      <c r="Y35" s="75">
        <v>0</v>
      </c>
      <c r="Z35" s="75">
        <v>0</v>
      </c>
      <c r="AA35" s="76">
        <v>0</v>
      </c>
      <c r="AB35" s="73">
        <v>0</v>
      </c>
      <c r="AC35" s="75">
        <v>0</v>
      </c>
      <c r="AD35" s="75">
        <v>0</v>
      </c>
      <c r="AE35" s="73">
        <v>0</v>
      </c>
      <c r="AF35" s="75">
        <v>0</v>
      </c>
      <c r="AG35" s="76">
        <v>0</v>
      </c>
      <c r="AH35" s="73">
        <v>0</v>
      </c>
      <c r="AI35" s="75">
        <v>0</v>
      </c>
      <c r="AJ35" s="78">
        <v>0</v>
      </c>
      <c r="AK35" s="204"/>
      <c r="AL35" s="154"/>
      <c r="AM35" s="154"/>
      <c r="AN35" s="154"/>
      <c r="AO35" s="213"/>
      <c r="AR35" s="23"/>
      <c r="AS35" s="23"/>
      <c r="AT35" s="23"/>
      <c r="AU35" s="23"/>
      <c r="AV35" s="212"/>
      <c r="AW35" s="23"/>
      <c r="AX35" s="23"/>
      <c r="AY35" s="23"/>
      <c r="AZ35" s="23"/>
      <c r="BA35" s="163"/>
      <c r="BB35" s="23"/>
      <c r="BC35" s="23"/>
      <c r="BD35" s="23"/>
      <c r="BE35" s="23"/>
      <c r="BF35" s="158"/>
      <c r="BG35" s="23"/>
      <c r="BH35" s="23"/>
      <c r="BI35" s="23"/>
      <c r="BJ35" s="23"/>
      <c r="BK35" s="158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CJ35" s="18">
        <f t="shared" si="35"/>
      </c>
      <c r="CK35" s="18">
        <f t="shared" si="35"/>
      </c>
      <c r="CL35" s="18">
        <f t="shared" si="35"/>
      </c>
      <c r="CM35" s="18">
        <f t="shared" si="35"/>
      </c>
      <c r="CO35" s="18">
        <f t="shared" si="36"/>
      </c>
      <c r="CP35" s="18">
        <f t="shared" si="36"/>
      </c>
      <c r="CQ35" s="18">
        <f t="shared" si="36"/>
      </c>
      <c r="CR35" s="18">
        <f t="shared" si="36"/>
      </c>
      <c r="CT35" s="18">
        <f t="shared" si="37"/>
      </c>
      <c r="CU35" s="18">
        <f t="shared" si="37"/>
      </c>
      <c r="CV35" s="18">
        <f t="shared" si="37"/>
      </c>
      <c r="CW35" s="18">
        <f t="shared" si="37"/>
      </c>
      <c r="CY35" s="18">
        <f t="shared" si="38"/>
      </c>
      <c r="CZ35" s="18">
        <f t="shared" si="38"/>
      </c>
      <c r="DA35" s="18">
        <f t="shared" si="38"/>
      </c>
      <c r="DB35" s="18">
        <f t="shared" si="38"/>
      </c>
      <c r="DD35" s="18">
        <f t="shared" si="39"/>
      </c>
      <c r="DE35" s="18">
        <f t="shared" si="39"/>
      </c>
      <c r="DF35" s="18">
        <f t="shared" si="39"/>
      </c>
      <c r="DG35" s="18"/>
      <c r="DH35" s="18">
        <f t="shared" si="40"/>
      </c>
      <c r="DI35" s="18">
        <f t="shared" si="40"/>
      </c>
      <c r="DJ35" s="18">
        <f t="shared" si="40"/>
      </c>
      <c r="DL35" s="18">
        <f t="shared" si="41"/>
      </c>
      <c r="DM35" s="18">
        <f t="shared" si="41"/>
      </c>
      <c r="DN35" s="18">
        <f t="shared" si="41"/>
      </c>
    </row>
    <row r="36" spans="1:118" ht="12.75">
      <c r="A36" s="88" t="s">
        <v>62</v>
      </c>
      <c r="B36" s="95"/>
      <c r="C36" s="72" t="s">
        <v>48</v>
      </c>
      <c r="D36" s="77">
        <v>0</v>
      </c>
      <c r="E36" s="74">
        <v>0</v>
      </c>
      <c r="F36" s="74">
        <v>0</v>
      </c>
      <c r="G36" s="74">
        <v>0</v>
      </c>
      <c r="H36" s="77">
        <v>0</v>
      </c>
      <c r="I36" s="74">
        <v>0</v>
      </c>
      <c r="J36" s="74">
        <v>0</v>
      </c>
      <c r="K36" s="74">
        <v>0</v>
      </c>
      <c r="L36" s="77">
        <v>0</v>
      </c>
      <c r="M36" s="74">
        <v>0</v>
      </c>
      <c r="N36" s="74">
        <v>0</v>
      </c>
      <c r="O36" s="74">
        <v>0</v>
      </c>
      <c r="P36" s="77">
        <v>0</v>
      </c>
      <c r="Q36" s="74">
        <v>0</v>
      </c>
      <c r="R36" s="74">
        <v>0</v>
      </c>
      <c r="S36" s="74">
        <v>0</v>
      </c>
      <c r="T36" s="77">
        <v>0</v>
      </c>
      <c r="U36" s="74">
        <v>0</v>
      </c>
      <c r="V36" s="74">
        <v>0</v>
      </c>
      <c r="W36" s="74">
        <v>0</v>
      </c>
      <c r="X36" s="77">
        <v>0</v>
      </c>
      <c r="Y36" s="74">
        <v>0</v>
      </c>
      <c r="Z36" s="74">
        <v>0</v>
      </c>
      <c r="AA36" s="90">
        <v>0</v>
      </c>
      <c r="AB36" s="77">
        <v>0</v>
      </c>
      <c r="AC36" s="74">
        <v>0</v>
      </c>
      <c r="AD36" s="74">
        <v>0</v>
      </c>
      <c r="AE36" s="77">
        <v>0</v>
      </c>
      <c r="AF36" s="74">
        <v>0</v>
      </c>
      <c r="AG36" s="90">
        <v>0</v>
      </c>
      <c r="AH36" s="77">
        <v>0</v>
      </c>
      <c r="AI36" s="74">
        <v>0</v>
      </c>
      <c r="AJ36" s="91">
        <v>0</v>
      </c>
      <c r="AK36" s="204"/>
      <c r="AL36" s="154"/>
      <c r="AM36" s="154"/>
      <c r="AN36" s="154"/>
      <c r="AO36" s="213"/>
      <c r="AR36" s="23"/>
      <c r="AS36" s="23"/>
      <c r="AT36" s="23"/>
      <c r="AU36" s="23"/>
      <c r="AV36" s="212"/>
      <c r="AW36" s="23"/>
      <c r="AX36" s="23"/>
      <c r="AY36" s="23"/>
      <c r="AZ36" s="23"/>
      <c r="BA36" s="163"/>
      <c r="BB36" s="23"/>
      <c r="BC36" s="23"/>
      <c r="BD36" s="23"/>
      <c r="BE36" s="23"/>
      <c r="BF36" s="158"/>
      <c r="BG36" s="23"/>
      <c r="BH36" s="23"/>
      <c r="BI36" s="23"/>
      <c r="BJ36" s="23"/>
      <c r="BK36" s="158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CI36" s="18"/>
      <c r="CJ36" s="18">
        <f aca="true" t="shared" si="42" ref="CJ36:CM38">IF(ROUND(D36,3)&lt;&gt;D36,"Column "&amp;$D$9&amp;", "&amp;D$16&amp;", "&amp;$A$36&amp;", Standard length, "&amp;" Level "&amp;$C36&amp;";","")</f>
      </c>
      <c r="CK36" s="18">
        <f t="shared" si="42"/>
      </c>
      <c r="CL36" s="18">
        <f t="shared" si="42"/>
      </c>
      <c r="CM36" s="18">
        <f t="shared" si="42"/>
      </c>
      <c r="CN36" s="18"/>
      <c r="CO36" s="18">
        <f aca="true" t="shared" si="43" ref="CO36:CR38">IF(ROUND(H36,3)&lt;&gt;H36,"Column "&amp;$H$9&amp;", "&amp;H$16&amp;", "&amp;$A$36&amp;", Standard length, "&amp;" Level "&amp;$C36&amp;";","")</f>
      </c>
      <c r="CP36" s="18">
        <f t="shared" si="43"/>
      </c>
      <c r="CQ36" s="18">
        <f t="shared" si="43"/>
      </c>
      <c r="CR36" s="18">
        <f t="shared" si="43"/>
      </c>
      <c r="CS36" s="18"/>
      <c r="CT36" s="18">
        <f aca="true" t="shared" si="44" ref="CT36:CW38">IF(ROUND(L36,3)&lt;&gt;L36,"Column "&amp;$L$9&amp;", "&amp;L$16&amp;", "&amp;$A$36&amp;", Standard length, "&amp;" Level "&amp;$C36&amp;";","")</f>
      </c>
      <c r="CU36" s="18">
        <f t="shared" si="44"/>
      </c>
      <c r="CV36" s="18">
        <f t="shared" si="44"/>
      </c>
      <c r="CW36" s="18">
        <f t="shared" si="44"/>
      </c>
      <c r="CX36" s="18"/>
      <c r="CY36" s="18">
        <f aca="true" t="shared" si="45" ref="CY36:DB38">IF(ROUND(X36,3)&lt;&gt;X36,"Column "&amp;$X$9&amp;", "&amp;X$16&amp;", "&amp;$A$36&amp;", Standard length, "&amp;" Level "&amp;$C36&amp;";","")</f>
      </c>
      <c r="CZ36" s="18">
        <f t="shared" si="45"/>
      </c>
      <c r="DA36" s="18">
        <f t="shared" si="45"/>
      </c>
      <c r="DB36" s="18">
        <f t="shared" si="45"/>
      </c>
      <c r="DC36" s="18"/>
      <c r="DD36" s="18">
        <f aca="true" t="shared" si="46" ref="DD36:DF38">IF(ROUND(AB36,3)&lt;&gt;AB36,"Column "&amp;$AB$9&amp;", Wholly franchised-out to "&amp;AB$16&amp;", "&amp;$A$36&amp;", Standard length, "&amp;" Level "&amp;$C36&amp;";","")</f>
      </c>
      <c r="DE36" s="18">
        <f t="shared" si="46"/>
      </c>
      <c r="DF36" s="18">
        <f t="shared" si="46"/>
      </c>
      <c r="DG36" s="18"/>
      <c r="DH36" s="18">
        <f aca="true" t="shared" si="47" ref="DH36:DJ38">IF(ROUND(AE36,3)&lt;&gt;AE36,"Column "&amp;$AB$9&amp;", Partially franchised-out to "&amp;AE$16&amp;", "&amp;$A$36&amp;", Standard length, "&amp;" Level "&amp;$C36&amp;";","")</f>
      </c>
      <c r="DI36" s="18">
        <f t="shared" si="47"/>
      </c>
      <c r="DJ36" s="18">
        <f t="shared" si="47"/>
      </c>
      <c r="DL36" s="18">
        <f aca="true" t="shared" si="48" ref="DL36:DN38">IF(ROUND(AH36,3)&lt;&gt;AH36,"Column "&amp;$AB$9&amp;", As part of a consortium with "&amp;AH$16&amp;", "&amp;$A$36&amp;", Standard length, "&amp;" Level "&amp;$C36&amp;";","")</f>
      </c>
      <c r="DM36" s="18">
        <f t="shared" si="48"/>
      </c>
      <c r="DN36" s="18">
        <f t="shared" si="48"/>
      </c>
    </row>
    <row r="37" spans="1:118" ht="12.75">
      <c r="A37" s="79" t="s">
        <v>63</v>
      </c>
      <c r="B37" s="93"/>
      <c r="C37" s="80" t="s">
        <v>50</v>
      </c>
      <c r="D37" s="73">
        <v>0</v>
      </c>
      <c r="E37" s="75">
        <v>0</v>
      </c>
      <c r="F37" s="75">
        <v>0</v>
      </c>
      <c r="G37" s="75">
        <v>0</v>
      </c>
      <c r="H37" s="73">
        <v>0</v>
      </c>
      <c r="I37" s="75">
        <v>0</v>
      </c>
      <c r="J37" s="75">
        <v>0</v>
      </c>
      <c r="K37" s="75">
        <v>0</v>
      </c>
      <c r="L37" s="73">
        <v>0</v>
      </c>
      <c r="M37" s="75">
        <v>0</v>
      </c>
      <c r="N37" s="75">
        <v>0</v>
      </c>
      <c r="O37" s="75">
        <v>0</v>
      </c>
      <c r="P37" s="73">
        <v>0</v>
      </c>
      <c r="Q37" s="75">
        <v>0</v>
      </c>
      <c r="R37" s="75">
        <v>0</v>
      </c>
      <c r="S37" s="75">
        <v>0</v>
      </c>
      <c r="T37" s="73">
        <v>0</v>
      </c>
      <c r="U37" s="75">
        <v>0</v>
      </c>
      <c r="V37" s="75">
        <v>0</v>
      </c>
      <c r="W37" s="75">
        <v>0</v>
      </c>
      <c r="X37" s="73">
        <v>0</v>
      </c>
      <c r="Y37" s="75">
        <v>0</v>
      </c>
      <c r="Z37" s="75">
        <v>0</v>
      </c>
      <c r="AA37" s="76">
        <v>0</v>
      </c>
      <c r="AB37" s="73">
        <v>0</v>
      </c>
      <c r="AC37" s="75">
        <v>0</v>
      </c>
      <c r="AD37" s="75">
        <v>0</v>
      </c>
      <c r="AE37" s="73">
        <v>0</v>
      </c>
      <c r="AF37" s="75">
        <v>0</v>
      </c>
      <c r="AG37" s="76">
        <v>0</v>
      </c>
      <c r="AH37" s="73">
        <v>0</v>
      </c>
      <c r="AI37" s="75">
        <v>0</v>
      </c>
      <c r="AJ37" s="78">
        <v>0</v>
      </c>
      <c r="AK37" s="204"/>
      <c r="AL37" s="154"/>
      <c r="AM37" s="154"/>
      <c r="AN37" s="154"/>
      <c r="AO37" s="213"/>
      <c r="AR37" s="23"/>
      <c r="AS37" s="23"/>
      <c r="AT37" s="23"/>
      <c r="AU37" s="23"/>
      <c r="AV37" s="212"/>
      <c r="AW37" s="23"/>
      <c r="AX37" s="23"/>
      <c r="AY37" s="23"/>
      <c r="AZ37" s="23"/>
      <c r="BA37" s="163"/>
      <c r="BB37" s="23"/>
      <c r="BC37" s="23"/>
      <c r="BD37" s="23"/>
      <c r="BE37" s="23"/>
      <c r="BF37" s="158"/>
      <c r="BG37" s="23"/>
      <c r="BH37" s="23"/>
      <c r="BI37" s="23"/>
      <c r="BJ37" s="23"/>
      <c r="BK37" s="158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CI37" s="18"/>
      <c r="CJ37" s="18">
        <f t="shared" si="42"/>
      </c>
      <c r="CK37" s="18">
        <f t="shared" si="42"/>
      </c>
      <c r="CL37" s="18">
        <f t="shared" si="42"/>
      </c>
      <c r="CM37" s="18">
        <f t="shared" si="42"/>
      </c>
      <c r="CN37" s="18"/>
      <c r="CO37" s="18">
        <f t="shared" si="43"/>
      </c>
      <c r="CP37" s="18">
        <f t="shared" si="43"/>
      </c>
      <c r="CQ37" s="18">
        <f t="shared" si="43"/>
      </c>
      <c r="CR37" s="18">
        <f t="shared" si="43"/>
      </c>
      <c r="CS37" s="18"/>
      <c r="CT37" s="18">
        <f t="shared" si="44"/>
      </c>
      <c r="CU37" s="18">
        <f t="shared" si="44"/>
      </c>
      <c r="CV37" s="18">
        <f t="shared" si="44"/>
      </c>
      <c r="CW37" s="18">
        <f t="shared" si="44"/>
      </c>
      <c r="CX37" s="18"/>
      <c r="CY37" s="18">
        <f t="shared" si="45"/>
      </c>
      <c r="CZ37" s="18">
        <f t="shared" si="45"/>
      </c>
      <c r="DA37" s="18">
        <f t="shared" si="45"/>
      </c>
      <c r="DB37" s="18">
        <f t="shared" si="45"/>
      </c>
      <c r="DC37" s="18"/>
      <c r="DD37" s="18">
        <f t="shared" si="46"/>
      </c>
      <c r="DE37" s="18">
        <f t="shared" si="46"/>
      </c>
      <c r="DF37" s="18">
        <f t="shared" si="46"/>
      </c>
      <c r="DG37" s="18"/>
      <c r="DH37" s="18">
        <f t="shared" si="47"/>
      </c>
      <c r="DI37" s="18">
        <f t="shared" si="47"/>
      </c>
      <c r="DJ37" s="18">
        <f t="shared" si="47"/>
      </c>
      <c r="DL37" s="18">
        <f t="shared" si="48"/>
      </c>
      <c r="DM37" s="18">
        <f t="shared" si="48"/>
      </c>
      <c r="DN37" s="18">
        <f t="shared" si="48"/>
      </c>
    </row>
    <row r="38" spans="1:118" ht="12.75">
      <c r="A38" s="17"/>
      <c r="B38" s="93"/>
      <c r="C38" s="80" t="s">
        <v>51</v>
      </c>
      <c r="D38" s="73">
        <v>0</v>
      </c>
      <c r="E38" s="75">
        <v>0</v>
      </c>
      <c r="F38" s="75">
        <v>0</v>
      </c>
      <c r="G38" s="75">
        <v>0</v>
      </c>
      <c r="H38" s="73">
        <v>0</v>
      </c>
      <c r="I38" s="75">
        <v>0</v>
      </c>
      <c r="J38" s="75">
        <v>0</v>
      </c>
      <c r="K38" s="75">
        <v>0</v>
      </c>
      <c r="L38" s="73">
        <v>0</v>
      </c>
      <c r="M38" s="75">
        <v>0</v>
      </c>
      <c r="N38" s="75">
        <v>0</v>
      </c>
      <c r="O38" s="75">
        <v>0</v>
      </c>
      <c r="P38" s="73">
        <v>0</v>
      </c>
      <c r="Q38" s="75">
        <v>0</v>
      </c>
      <c r="R38" s="75">
        <v>0</v>
      </c>
      <c r="S38" s="75">
        <v>0</v>
      </c>
      <c r="T38" s="73">
        <v>0</v>
      </c>
      <c r="U38" s="75">
        <v>0</v>
      </c>
      <c r="V38" s="75">
        <v>0</v>
      </c>
      <c r="W38" s="75">
        <v>0</v>
      </c>
      <c r="X38" s="73">
        <v>0</v>
      </c>
      <c r="Y38" s="75">
        <v>0</v>
      </c>
      <c r="Z38" s="75">
        <v>0</v>
      </c>
      <c r="AA38" s="76">
        <v>0</v>
      </c>
      <c r="AB38" s="73">
        <v>0</v>
      </c>
      <c r="AC38" s="75">
        <v>0</v>
      </c>
      <c r="AD38" s="75">
        <v>0</v>
      </c>
      <c r="AE38" s="73">
        <v>0</v>
      </c>
      <c r="AF38" s="75">
        <v>0</v>
      </c>
      <c r="AG38" s="76">
        <v>0</v>
      </c>
      <c r="AH38" s="73">
        <v>0</v>
      </c>
      <c r="AI38" s="75">
        <v>0</v>
      </c>
      <c r="AJ38" s="78">
        <v>0</v>
      </c>
      <c r="AK38" s="204"/>
      <c r="AL38" s="154"/>
      <c r="AM38" s="154"/>
      <c r="AN38" s="154"/>
      <c r="AO38" s="213"/>
      <c r="AR38" s="23"/>
      <c r="AS38" s="23"/>
      <c r="AT38" s="23"/>
      <c r="AU38" s="23"/>
      <c r="AV38" s="212"/>
      <c r="AW38" s="23"/>
      <c r="AX38" s="23"/>
      <c r="AY38" s="23"/>
      <c r="AZ38" s="23"/>
      <c r="BA38" s="163"/>
      <c r="BB38" s="23"/>
      <c r="BC38" s="23"/>
      <c r="BD38" s="23"/>
      <c r="BE38" s="23"/>
      <c r="BF38" s="158"/>
      <c r="BG38" s="23"/>
      <c r="BH38" s="23"/>
      <c r="BI38" s="23"/>
      <c r="BJ38" s="23"/>
      <c r="BK38" s="158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CI38" s="18"/>
      <c r="CJ38" s="18">
        <f t="shared" si="42"/>
      </c>
      <c r="CK38" s="18">
        <f t="shared" si="42"/>
      </c>
      <c r="CL38" s="18">
        <f t="shared" si="42"/>
      </c>
      <c r="CM38" s="18">
        <f t="shared" si="42"/>
      </c>
      <c r="CN38" s="18"/>
      <c r="CO38" s="18">
        <f t="shared" si="43"/>
      </c>
      <c r="CP38" s="18">
        <f t="shared" si="43"/>
      </c>
      <c r="CQ38" s="18">
        <f t="shared" si="43"/>
      </c>
      <c r="CR38" s="18">
        <f t="shared" si="43"/>
      </c>
      <c r="CS38" s="18"/>
      <c r="CT38" s="18">
        <f t="shared" si="44"/>
      </c>
      <c r="CU38" s="18">
        <f t="shared" si="44"/>
      </c>
      <c r="CV38" s="18">
        <f t="shared" si="44"/>
      </c>
      <c r="CW38" s="18">
        <f t="shared" si="44"/>
      </c>
      <c r="CX38" s="18"/>
      <c r="CY38" s="18">
        <f t="shared" si="45"/>
      </c>
      <c r="CZ38" s="18">
        <f t="shared" si="45"/>
      </c>
      <c r="DA38" s="18">
        <f t="shared" si="45"/>
      </c>
      <c r="DB38" s="18">
        <f t="shared" si="45"/>
      </c>
      <c r="DC38" s="18"/>
      <c r="DD38" s="18">
        <f t="shared" si="46"/>
      </c>
      <c r="DE38" s="18">
        <f t="shared" si="46"/>
      </c>
      <c r="DF38" s="18">
        <f t="shared" si="46"/>
      </c>
      <c r="DG38" s="18"/>
      <c r="DH38" s="18">
        <f t="shared" si="47"/>
      </c>
      <c r="DI38" s="18">
        <f t="shared" si="47"/>
      </c>
      <c r="DJ38" s="18">
        <f t="shared" si="47"/>
      </c>
      <c r="DL38" s="18">
        <f t="shared" si="48"/>
      </c>
      <c r="DM38" s="18">
        <f t="shared" si="48"/>
      </c>
      <c r="DN38" s="18">
        <f t="shared" si="48"/>
      </c>
    </row>
    <row r="39" spans="1:118" ht="12.75">
      <c r="A39" s="81"/>
      <c r="B39" s="94" t="s">
        <v>52</v>
      </c>
      <c r="C39" s="83" t="s">
        <v>48</v>
      </c>
      <c r="D39" s="84">
        <v>0</v>
      </c>
      <c r="E39" s="85">
        <v>0</v>
      </c>
      <c r="F39" s="85">
        <v>0</v>
      </c>
      <c r="G39" s="85">
        <v>0</v>
      </c>
      <c r="H39" s="84">
        <v>0</v>
      </c>
      <c r="I39" s="85">
        <v>0</v>
      </c>
      <c r="J39" s="85">
        <v>0</v>
      </c>
      <c r="K39" s="85">
        <v>0</v>
      </c>
      <c r="L39" s="84">
        <v>0</v>
      </c>
      <c r="M39" s="85">
        <v>0</v>
      </c>
      <c r="N39" s="85">
        <v>0</v>
      </c>
      <c r="O39" s="85">
        <v>0</v>
      </c>
      <c r="P39" s="84">
        <v>0</v>
      </c>
      <c r="Q39" s="85">
        <v>0</v>
      </c>
      <c r="R39" s="85">
        <v>0</v>
      </c>
      <c r="S39" s="85">
        <v>0</v>
      </c>
      <c r="T39" s="84">
        <v>0</v>
      </c>
      <c r="U39" s="85">
        <v>0</v>
      </c>
      <c r="V39" s="85">
        <v>0</v>
      </c>
      <c r="W39" s="85">
        <v>0</v>
      </c>
      <c r="X39" s="84">
        <v>0</v>
      </c>
      <c r="Y39" s="85">
        <v>0</v>
      </c>
      <c r="Z39" s="85">
        <v>0</v>
      </c>
      <c r="AA39" s="86">
        <v>0</v>
      </c>
      <c r="AB39" s="84">
        <v>0</v>
      </c>
      <c r="AC39" s="85">
        <v>0</v>
      </c>
      <c r="AD39" s="85">
        <v>0</v>
      </c>
      <c r="AE39" s="84">
        <v>0</v>
      </c>
      <c r="AF39" s="85">
        <v>0</v>
      </c>
      <c r="AG39" s="86">
        <v>0</v>
      </c>
      <c r="AH39" s="84">
        <v>0</v>
      </c>
      <c r="AI39" s="85">
        <v>0</v>
      </c>
      <c r="AJ39" s="87">
        <v>0</v>
      </c>
      <c r="AK39" s="204"/>
      <c r="AL39" s="154"/>
      <c r="AM39" s="154"/>
      <c r="AN39" s="154"/>
      <c r="AO39" s="213"/>
      <c r="AR39" s="23"/>
      <c r="AS39" s="23"/>
      <c r="AT39" s="23"/>
      <c r="AU39" s="23"/>
      <c r="AV39" s="212"/>
      <c r="AW39" s="23"/>
      <c r="AX39" s="23"/>
      <c r="AY39" s="23"/>
      <c r="AZ39" s="23"/>
      <c r="BA39" s="163"/>
      <c r="BB39" s="23"/>
      <c r="BC39" s="23"/>
      <c r="BD39" s="23"/>
      <c r="BE39" s="23"/>
      <c r="BF39" s="158"/>
      <c r="BG39" s="23"/>
      <c r="BH39" s="23"/>
      <c r="BI39" s="23"/>
      <c r="BJ39" s="23"/>
      <c r="BK39" s="158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CI39" s="18"/>
      <c r="CJ39" s="18">
        <f aca="true" t="shared" si="49" ref="CJ39:CM41">IF(ROUND(D39,3)&lt;&gt;D39,"Column "&amp;$D$9&amp;", "&amp;D$16&amp;", "&amp;$A$36&amp;", Long length, "&amp;" Level "&amp;$C39&amp;";","")</f>
      </c>
      <c r="CK39" s="18">
        <f t="shared" si="49"/>
      </c>
      <c r="CL39" s="18">
        <f t="shared" si="49"/>
      </c>
      <c r="CM39" s="18">
        <f t="shared" si="49"/>
      </c>
      <c r="CN39" s="18"/>
      <c r="CO39" s="18">
        <f aca="true" t="shared" si="50" ref="CO39:CR41">IF(ROUND(H39,3)&lt;&gt;H39,"Column "&amp;$H$9&amp;", "&amp;H$16&amp;", "&amp;$A$36&amp;", Long length, "&amp;" Level "&amp;$C39&amp;";","")</f>
      </c>
      <c r="CP39" s="18">
        <f t="shared" si="50"/>
      </c>
      <c r="CQ39" s="18">
        <f t="shared" si="50"/>
      </c>
      <c r="CR39" s="18">
        <f t="shared" si="50"/>
      </c>
      <c r="CS39" s="18"/>
      <c r="CT39" s="18">
        <f aca="true" t="shared" si="51" ref="CT39:CW41">IF(ROUND(L39,3)&lt;&gt;L39,"Column "&amp;$L$9&amp;", "&amp;L$16&amp;", "&amp;$A$36&amp;", Long length, "&amp;" Level "&amp;$C39&amp;";","")</f>
      </c>
      <c r="CU39" s="18">
        <f t="shared" si="51"/>
      </c>
      <c r="CV39" s="18">
        <f t="shared" si="51"/>
      </c>
      <c r="CW39" s="18">
        <f t="shared" si="51"/>
      </c>
      <c r="CX39" s="18"/>
      <c r="CY39" s="18">
        <f aca="true" t="shared" si="52" ref="CY39:DB41">IF(ROUND(X39,3)&lt;&gt;X39,"Column "&amp;$X$9&amp;", "&amp;X$16&amp;", "&amp;$A$36&amp;", Long length, "&amp;" Level "&amp;$C39&amp;";","")</f>
      </c>
      <c r="CZ39" s="18">
        <f t="shared" si="52"/>
      </c>
      <c r="DA39" s="18">
        <f t="shared" si="52"/>
      </c>
      <c r="DB39" s="18">
        <f t="shared" si="52"/>
      </c>
      <c r="DC39" s="18"/>
      <c r="DD39" s="18">
        <f aca="true" t="shared" si="53" ref="DD39:DF41">IF(ROUND(AB39,3)&lt;&gt;AB39,"Column "&amp;$AB$9&amp;", Wholly franchised-out to "&amp;AB$16&amp;", "&amp;$A$36&amp;", Long length, "&amp;" Level "&amp;$C39&amp;";","")</f>
      </c>
      <c r="DE39" s="18">
        <f t="shared" si="53"/>
      </c>
      <c r="DF39" s="18">
        <f t="shared" si="53"/>
      </c>
      <c r="DG39" s="18"/>
      <c r="DH39" s="18">
        <f aca="true" t="shared" si="54" ref="DH39:DJ41">IF(ROUND(AE39,3)&lt;&gt;AE39,"Column "&amp;$AB$9&amp;", Partially franchised-out to "&amp;AE$16&amp;", "&amp;$A$36&amp;", Long length, "&amp;" Level "&amp;$C39&amp;";","")</f>
      </c>
      <c r="DI39" s="18">
        <f t="shared" si="54"/>
      </c>
      <c r="DJ39" s="18">
        <f t="shared" si="54"/>
      </c>
      <c r="DL39" s="18">
        <f aca="true" t="shared" si="55" ref="DL39:DN41">IF(ROUND(AH39,3)&lt;&gt;AH39,"Column "&amp;$AB$9&amp;", As part of a consortium with "&amp;AH$16&amp;", "&amp;$A$36&amp;", Long length, "&amp;" Level "&amp;$C39&amp;";","")</f>
      </c>
      <c r="DM39" s="18">
        <f t="shared" si="55"/>
      </c>
      <c r="DN39" s="18">
        <f t="shared" si="55"/>
      </c>
    </row>
    <row r="40" spans="1:118" ht="12.75">
      <c r="A40" s="17"/>
      <c r="B40" s="93"/>
      <c r="C40" s="80" t="s">
        <v>50</v>
      </c>
      <c r="D40" s="73">
        <v>0</v>
      </c>
      <c r="E40" s="75">
        <v>0</v>
      </c>
      <c r="F40" s="75">
        <v>0</v>
      </c>
      <c r="G40" s="75">
        <v>0</v>
      </c>
      <c r="H40" s="73">
        <v>0</v>
      </c>
      <c r="I40" s="75">
        <v>0</v>
      </c>
      <c r="J40" s="75">
        <v>0</v>
      </c>
      <c r="K40" s="75">
        <v>0</v>
      </c>
      <c r="L40" s="73">
        <v>0</v>
      </c>
      <c r="M40" s="75">
        <v>0</v>
      </c>
      <c r="N40" s="75">
        <v>0</v>
      </c>
      <c r="O40" s="75">
        <v>0</v>
      </c>
      <c r="P40" s="73">
        <v>0</v>
      </c>
      <c r="Q40" s="75">
        <v>0</v>
      </c>
      <c r="R40" s="75">
        <v>0</v>
      </c>
      <c r="S40" s="75">
        <v>0</v>
      </c>
      <c r="T40" s="73">
        <v>0</v>
      </c>
      <c r="U40" s="75">
        <v>0</v>
      </c>
      <c r="V40" s="75">
        <v>0</v>
      </c>
      <c r="W40" s="75">
        <v>0</v>
      </c>
      <c r="X40" s="73">
        <v>0</v>
      </c>
      <c r="Y40" s="75">
        <v>0</v>
      </c>
      <c r="Z40" s="75">
        <v>0</v>
      </c>
      <c r="AA40" s="76">
        <v>0</v>
      </c>
      <c r="AB40" s="73">
        <v>0</v>
      </c>
      <c r="AC40" s="75">
        <v>0</v>
      </c>
      <c r="AD40" s="75">
        <v>0</v>
      </c>
      <c r="AE40" s="73">
        <v>0</v>
      </c>
      <c r="AF40" s="75">
        <v>0</v>
      </c>
      <c r="AG40" s="76">
        <v>0</v>
      </c>
      <c r="AH40" s="73">
        <v>0</v>
      </c>
      <c r="AI40" s="75">
        <v>0</v>
      </c>
      <c r="AJ40" s="78">
        <v>0</v>
      </c>
      <c r="AK40" s="204"/>
      <c r="AL40" s="154"/>
      <c r="AM40" s="154"/>
      <c r="AN40" s="154"/>
      <c r="AO40" s="213"/>
      <c r="AR40" s="23"/>
      <c r="AS40" s="23"/>
      <c r="AT40" s="23"/>
      <c r="AU40" s="23"/>
      <c r="AV40" s="212"/>
      <c r="AW40" s="23"/>
      <c r="AX40" s="23"/>
      <c r="AY40" s="23"/>
      <c r="AZ40" s="23"/>
      <c r="BA40" s="163"/>
      <c r="BB40" s="23"/>
      <c r="BC40" s="23"/>
      <c r="BD40" s="23"/>
      <c r="BE40" s="23"/>
      <c r="BF40" s="158"/>
      <c r="BG40" s="23"/>
      <c r="BH40" s="23"/>
      <c r="BI40" s="23"/>
      <c r="BJ40" s="23"/>
      <c r="BK40" s="158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CI40" s="18"/>
      <c r="CJ40" s="18">
        <f t="shared" si="49"/>
      </c>
      <c r="CK40" s="18">
        <f t="shared" si="49"/>
      </c>
      <c r="CL40" s="18">
        <f t="shared" si="49"/>
      </c>
      <c r="CM40" s="18">
        <f t="shared" si="49"/>
      </c>
      <c r="CN40" s="18"/>
      <c r="CO40" s="18">
        <f t="shared" si="50"/>
      </c>
      <c r="CP40" s="18">
        <f t="shared" si="50"/>
      </c>
      <c r="CQ40" s="18">
        <f t="shared" si="50"/>
      </c>
      <c r="CR40" s="18">
        <f t="shared" si="50"/>
      </c>
      <c r="CS40" s="18"/>
      <c r="CT40" s="18">
        <f t="shared" si="51"/>
      </c>
      <c r="CU40" s="18">
        <f t="shared" si="51"/>
      </c>
      <c r="CV40" s="18">
        <f t="shared" si="51"/>
      </c>
      <c r="CW40" s="18">
        <f t="shared" si="51"/>
      </c>
      <c r="CX40" s="18"/>
      <c r="CY40" s="18">
        <f t="shared" si="52"/>
      </c>
      <c r="CZ40" s="18">
        <f t="shared" si="52"/>
      </c>
      <c r="DA40" s="18">
        <f t="shared" si="52"/>
      </c>
      <c r="DB40" s="18">
        <f t="shared" si="52"/>
      </c>
      <c r="DC40" s="18"/>
      <c r="DD40" s="18">
        <f t="shared" si="53"/>
      </c>
      <c r="DE40" s="18">
        <f t="shared" si="53"/>
      </c>
      <c r="DF40" s="18">
        <f t="shared" si="53"/>
      </c>
      <c r="DG40" s="18"/>
      <c r="DH40" s="18">
        <f t="shared" si="54"/>
      </c>
      <c r="DI40" s="18">
        <f t="shared" si="54"/>
      </c>
      <c r="DJ40" s="18">
        <f t="shared" si="54"/>
      </c>
      <c r="DL40" s="18">
        <f t="shared" si="55"/>
      </c>
      <c r="DM40" s="18">
        <f t="shared" si="55"/>
      </c>
      <c r="DN40" s="18">
        <f t="shared" si="55"/>
      </c>
    </row>
    <row r="41" spans="1:118" ht="12.75">
      <c r="A41" s="17"/>
      <c r="B41" s="93"/>
      <c r="C41" s="80" t="s">
        <v>51</v>
      </c>
      <c r="D41" s="73">
        <v>0</v>
      </c>
      <c r="E41" s="75">
        <v>0</v>
      </c>
      <c r="F41" s="75">
        <v>0</v>
      </c>
      <c r="G41" s="75">
        <v>0</v>
      </c>
      <c r="H41" s="73">
        <v>0</v>
      </c>
      <c r="I41" s="75">
        <v>0</v>
      </c>
      <c r="J41" s="75">
        <v>0</v>
      </c>
      <c r="K41" s="75">
        <v>0</v>
      </c>
      <c r="L41" s="73">
        <v>0</v>
      </c>
      <c r="M41" s="75">
        <v>0</v>
      </c>
      <c r="N41" s="75">
        <v>0</v>
      </c>
      <c r="O41" s="75">
        <v>0</v>
      </c>
      <c r="P41" s="73">
        <v>0</v>
      </c>
      <c r="Q41" s="75">
        <v>0</v>
      </c>
      <c r="R41" s="75">
        <v>0</v>
      </c>
      <c r="S41" s="75">
        <v>0</v>
      </c>
      <c r="T41" s="73">
        <v>0</v>
      </c>
      <c r="U41" s="75">
        <v>0</v>
      </c>
      <c r="V41" s="75">
        <v>0</v>
      </c>
      <c r="W41" s="75">
        <v>0</v>
      </c>
      <c r="X41" s="73">
        <v>0</v>
      </c>
      <c r="Y41" s="75">
        <v>0</v>
      </c>
      <c r="Z41" s="75">
        <v>0</v>
      </c>
      <c r="AA41" s="76">
        <v>0</v>
      </c>
      <c r="AB41" s="73">
        <v>0</v>
      </c>
      <c r="AC41" s="75">
        <v>0</v>
      </c>
      <c r="AD41" s="75">
        <v>0</v>
      </c>
      <c r="AE41" s="73">
        <v>0</v>
      </c>
      <c r="AF41" s="75">
        <v>0</v>
      </c>
      <c r="AG41" s="76">
        <v>0</v>
      </c>
      <c r="AH41" s="73">
        <v>0</v>
      </c>
      <c r="AI41" s="75">
        <v>0</v>
      </c>
      <c r="AJ41" s="78">
        <v>0</v>
      </c>
      <c r="AK41" s="204"/>
      <c r="AL41" s="154"/>
      <c r="AM41" s="154"/>
      <c r="AN41" s="154"/>
      <c r="AO41" s="213"/>
      <c r="AR41" s="23"/>
      <c r="AS41" s="23"/>
      <c r="AT41" s="23"/>
      <c r="AU41" s="23"/>
      <c r="AV41" s="212"/>
      <c r="AW41" s="23"/>
      <c r="AX41" s="23"/>
      <c r="AY41" s="23"/>
      <c r="AZ41" s="23"/>
      <c r="BA41" s="163"/>
      <c r="BB41" s="23"/>
      <c r="BC41" s="23"/>
      <c r="BD41" s="23"/>
      <c r="BE41" s="23"/>
      <c r="BF41" s="158"/>
      <c r="BG41" s="23"/>
      <c r="BH41" s="23"/>
      <c r="BI41" s="23"/>
      <c r="BJ41" s="23"/>
      <c r="BK41" s="158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CI41" s="18"/>
      <c r="CJ41" s="18">
        <f t="shared" si="49"/>
      </c>
      <c r="CK41" s="18">
        <f t="shared" si="49"/>
      </c>
      <c r="CL41" s="18">
        <f t="shared" si="49"/>
      </c>
      <c r="CM41" s="18">
        <f t="shared" si="49"/>
      </c>
      <c r="CN41" s="18"/>
      <c r="CO41" s="18">
        <f t="shared" si="50"/>
      </c>
      <c r="CP41" s="18">
        <f t="shared" si="50"/>
      </c>
      <c r="CQ41" s="18">
        <f t="shared" si="50"/>
      </c>
      <c r="CR41" s="18">
        <f t="shared" si="50"/>
      </c>
      <c r="CS41" s="18"/>
      <c r="CT41" s="18">
        <f t="shared" si="51"/>
      </c>
      <c r="CU41" s="18">
        <f t="shared" si="51"/>
      </c>
      <c r="CV41" s="18">
        <f t="shared" si="51"/>
      </c>
      <c r="CW41" s="18">
        <f t="shared" si="51"/>
      </c>
      <c r="CX41" s="18"/>
      <c r="CY41" s="18">
        <f t="shared" si="52"/>
      </c>
      <c r="CZ41" s="18">
        <f t="shared" si="52"/>
      </c>
      <c r="DA41" s="18">
        <f t="shared" si="52"/>
      </c>
      <c r="DB41" s="18">
        <f t="shared" si="52"/>
      </c>
      <c r="DC41" s="18"/>
      <c r="DD41" s="18">
        <f t="shared" si="53"/>
      </c>
      <c r="DE41" s="18">
        <f t="shared" si="53"/>
      </c>
      <c r="DF41" s="18">
        <f t="shared" si="53"/>
      </c>
      <c r="DG41" s="18"/>
      <c r="DH41" s="18">
        <f t="shared" si="54"/>
      </c>
      <c r="DI41" s="18">
        <f t="shared" si="54"/>
      </c>
      <c r="DJ41" s="18">
        <f t="shared" si="54"/>
      </c>
      <c r="DL41" s="18">
        <f t="shared" si="55"/>
      </c>
      <c r="DM41" s="18">
        <f t="shared" si="55"/>
      </c>
      <c r="DN41" s="18">
        <f t="shared" si="55"/>
      </c>
    </row>
    <row r="42" spans="1:118" ht="12.75">
      <c r="A42" s="88" t="s">
        <v>64</v>
      </c>
      <c r="B42" s="95"/>
      <c r="C42" s="72" t="s">
        <v>48</v>
      </c>
      <c r="D42" s="77">
        <v>0</v>
      </c>
      <c r="E42" s="74">
        <v>0</v>
      </c>
      <c r="F42" s="74">
        <v>0</v>
      </c>
      <c r="G42" s="74">
        <v>0</v>
      </c>
      <c r="H42" s="77">
        <v>0</v>
      </c>
      <c r="I42" s="74">
        <v>0</v>
      </c>
      <c r="J42" s="74">
        <v>0</v>
      </c>
      <c r="K42" s="74">
        <v>0</v>
      </c>
      <c r="L42" s="77">
        <v>0</v>
      </c>
      <c r="M42" s="74">
        <v>0</v>
      </c>
      <c r="N42" s="74">
        <v>0</v>
      </c>
      <c r="O42" s="74">
        <v>0</v>
      </c>
      <c r="P42" s="77">
        <v>0</v>
      </c>
      <c r="Q42" s="74">
        <v>0</v>
      </c>
      <c r="R42" s="74">
        <v>0</v>
      </c>
      <c r="S42" s="74">
        <v>0</v>
      </c>
      <c r="T42" s="77">
        <v>0</v>
      </c>
      <c r="U42" s="74">
        <v>0</v>
      </c>
      <c r="V42" s="74">
        <v>0</v>
      </c>
      <c r="W42" s="74">
        <v>0</v>
      </c>
      <c r="X42" s="77">
        <v>0</v>
      </c>
      <c r="Y42" s="74">
        <v>0</v>
      </c>
      <c r="Z42" s="74">
        <v>0</v>
      </c>
      <c r="AA42" s="90">
        <v>0</v>
      </c>
      <c r="AB42" s="77">
        <v>0</v>
      </c>
      <c r="AC42" s="74">
        <v>0</v>
      </c>
      <c r="AD42" s="74">
        <v>0</v>
      </c>
      <c r="AE42" s="77">
        <v>0</v>
      </c>
      <c r="AF42" s="74">
        <v>0</v>
      </c>
      <c r="AG42" s="90">
        <v>0</v>
      </c>
      <c r="AH42" s="77">
        <v>0</v>
      </c>
      <c r="AI42" s="74">
        <v>0</v>
      </c>
      <c r="AJ42" s="91">
        <v>0</v>
      </c>
      <c r="AK42" s="204"/>
      <c r="AL42" s="154"/>
      <c r="AM42" s="154"/>
      <c r="AN42" s="154"/>
      <c r="AO42" s="213"/>
      <c r="AR42" s="23"/>
      <c r="AS42" s="23"/>
      <c r="AT42" s="23"/>
      <c r="AU42" s="23"/>
      <c r="AV42" s="212"/>
      <c r="AW42" s="23"/>
      <c r="AX42" s="23"/>
      <c r="AY42" s="23"/>
      <c r="AZ42" s="23"/>
      <c r="BA42" s="163"/>
      <c r="BB42" s="23"/>
      <c r="BC42" s="23"/>
      <c r="BD42" s="23"/>
      <c r="BE42" s="23"/>
      <c r="BF42" s="158"/>
      <c r="BG42" s="23"/>
      <c r="BH42" s="23"/>
      <c r="BI42" s="23"/>
      <c r="BJ42" s="23"/>
      <c r="BK42" s="158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CI42" s="18"/>
      <c r="CJ42" s="18">
        <f aca="true" t="shared" si="56" ref="CJ42:CM44">IF(ROUND(D42,3)&lt;&gt;D42,"Column "&amp;$D$9&amp;", "&amp;D$16&amp;", "&amp;$A$42&amp;", Standard length, "&amp;" Level "&amp;$C42&amp;";","")</f>
      </c>
      <c r="CK42" s="18">
        <f t="shared" si="56"/>
      </c>
      <c r="CL42" s="18">
        <f t="shared" si="56"/>
      </c>
      <c r="CM42" s="18">
        <f t="shared" si="56"/>
      </c>
      <c r="CN42" s="18"/>
      <c r="CO42" s="18">
        <f aca="true" t="shared" si="57" ref="CO42:CR44">IF(ROUND(H42,3)&lt;&gt;H42,"Column "&amp;$H$9&amp;", "&amp;H$16&amp;", "&amp;$A$42&amp;", Standard length, "&amp;" Level "&amp;$C42&amp;";","")</f>
      </c>
      <c r="CP42" s="18">
        <f t="shared" si="57"/>
      </c>
      <c r="CQ42" s="18">
        <f t="shared" si="57"/>
      </c>
      <c r="CR42" s="18">
        <f t="shared" si="57"/>
      </c>
      <c r="CS42" s="18"/>
      <c r="CT42" s="18">
        <f aca="true" t="shared" si="58" ref="CT42:CW44">IF(ROUND(L42,3)&lt;&gt;L42,"Column "&amp;$L$9&amp;", "&amp;L$16&amp;", "&amp;$A$42&amp;", Standard length, "&amp;" Level "&amp;$C42&amp;";","")</f>
      </c>
      <c r="CU42" s="18">
        <f t="shared" si="58"/>
      </c>
      <c r="CV42" s="18">
        <f t="shared" si="58"/>
      </c>
      <c r="CW42" s="18">
        <f t="shared" si="58"/>
      </c>
      <c r="CX42" s="18"/>
      <c r="CY42" s="18">
        <f aca="true" t="shared" si="59" ref="CY42:DB44">IF(ROUND(X42,3)&lt;&gt;X42,"Column "&amp;$X$9&amp;", "&amp;X$16&amp;", "&amp;$A$42&amp;", Standard length, "&amp;" Level "&amp;$C42&amp;";","")</f>
      </c>
      <c r="CZ42" s="18">
        <f t="shared" si="59"/>
      </c>
      <c r="DA42" s="18">
        <f t="shared" si="59"/>
      </c>
      <c r="DB42" s="18">
        <f t="shared" si="59"/>
      </c>
      <c r="DC42" s="18"/>
      <c r="DD42" s="18">
        <f aca="true" t="shared" si="60" ref="DD42:DF44">IF(ROUND(AB42,3)&lt;&gt;AB42,"Column "&amp;$AB$9&amp;", Wholly franchised-out to "&amp;AB$16&amp;", "&amp;$A$42&amp;", Standard length, "&amp;" Level "&amp;$C42&amp;";","")</f>
      </c>
      <c r="DE42" s="18">
        <f t="shared" si="60"/>
      </c>
      <c r="DF42" s="18">
        <f t="shared" si="60"/>
      </c>
      <c r="DG42" s="214"/>
      <c r="DH42" s="18">
        <f aca="true" t="shared" si="61" ref="DH42:DJ44">IF(ROUND(AE42,3)&lt;&gt;AE42,"Column "&amp;$AB$9&amp;", Partially franchised-out to "&amp;AE$16&amp;", "&amp;$A$42&amp;", Standard length, "&amp;" Level "&amp;$C42&amp;";","")</f>
      </c>
      <c r="DI42" s="18">
        <f t="shared" si="61"/>
      </c>
      <c r="DJ42" s="18">
        <f t="shared" si="61"/>
      </c>
      <c r="DL42" s="18">
        <f aca="true" t="shared" si="62" ref="DL42:DN44">IF(ROUND(AH42,3)&lt;&gt;AH42,"Column "&amp;$AB$9&amp;", As part of a consortium with "&amp;AH$16&amp;", "&amp;$A$42&amp;", Standard length, "&amp;" Level "&amp;$C42&amp;";","")</f>
      </c>
      <c r="DM42" s="18">
        <f t="shared" si="62"/>
      </c>
      <c r="DN42" s="18">
        <f t="shared" si="62"/>
      </c>
    </row>
    <row r="43" spans="1:118" ht="12.75">
      <c r="A43" s="17"/>
      <c r="B43" s="93"/>
      <c r="C43" s="80" t="s">
        <v>50</v>
      </c>
      <c r="D43" s="73">
        <v>0</v>
      </c>
      <c r="E43" s="75">
        <v>0</v>
      </c>
      <c r="F43" s="75">
        <v>0</v>
      </c>
      <c r="G43" s="75">
        <v>0</v>
      </c>
      <c r="H43" s="73">
        <v>0</v>
      </c>
      <c r="I43" s="75">
        <v>0</v>
      </c>
      <c r="J43" s="75">
        <v>0</v>
      </c>
      <c r="K43" s="75">
        <v>0</v>
      </c>
      <c r="L43" s="73">
        <v>0</v>
      </c>
      <c r="M43" s="75">
        <v>0</v>
      </c>
      <c r="N43" s="75">
        <v>0</v>
      </c>
      <c r="O43" s="75">
        <v>0</v>
      </c>
      <c r="P43" s="73">
        <v>0</v>
      </c>
      <c r="Q43" s="75">
        <v>0</v>
      </c>
      <c r="R43" s="75">
        <v>0</v>
      </c>
      <c r="S43" s="75">
        <v>0</v>
      </c>
      <c r="T43" s="73">
        <v>0</v>
      </c>
      <c r="U43" s="75">
        <v>0</v>
      </c>
      <c r="V43" s="75">
        <v>0</v>
      </c>
      <c r="W43" s="75">
        <v>0</v>
      </c>
      <c r="X43" s="73">
        <v>0</v>
      </c>
      <c r="Y43" s="75">
        <v>0</v>
      </c>
      <c r="Z43" s="75">
        <v>0</v>
      </c>
      <c r="AA43" s="76">
        <v>0</v>
      </c>
      <c r="AB43" s="73">
        <v>0</v>
      </c>
      <c r="AC43" s="75">
        <v>0</v>
      </c>
      <c r="AD43" s="75">
        <v>0</v>
      </c>
      <c r="AE43" s="73">
        <v>0</v>
      </c>
      <c r="AF43" s="75">
        <v>0</v>
      </c>
      <c r="AG43" s="76">
        <v>0</v>
      </c>
      <c r="AH43" s="73">
        <v>0</v>
      </c>
      <c r="AI43" s="75">
        <v>0</v>
      </c>
      <c r="AJ43" s="78">
        <v>0</v>
      </c>
      <c r="AK43" s="204"/>
      <c r="AL43" s="154"/>
      <c r="AM43" s="154"/>
      <c r="AN43" s="154"/>
      <c r="AO43" s="213"/>
      <c r="AR43" s="23"/>
      <c r="AS43" s="23"/>
      <c r="AT43" s="23"/>
      <c r="AU43" s="23"/>
      <c r="AV43" s="212"/>
      <c r="AW43" s="23"/>
      <c r="AX43" s="23"/>
      <c r="AY43" s="23"/>
      <c r="AZ43" s="23"/>
      <c r="BA43" s="163"/>
      <c r="BB43" s="23"/>
      <c r="BC43" s="23"/>
      <c r="BD43" s="23"/>
      <c r="BE43" s="23"/>
      <c r="BF43" s="158"/>
      <c r="BG43" s="23"/>
      <c r="BH43" s="23"/>
      <c r="BI43" s="23"/>
      <c r="BJ43" s="23"/>
      <c r="BK43" s="158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CI43" s="18"/>
      <c r="CJ43" s="18">
        <f t="shared" si="56"/>
      </c>
      <c r="CK43" s="18">
        <f t="shared" si="56"/>
      </c>
      <c r="CL43" s="18">
        <f t="shared" si="56"/>
      </c>
      <c r="CM43" s="18">
        <f t="shared" si="56"/>
      </c>
      <c r="CN43" s="18"/>
      <c r="CO43" s="18">
        <f t="shared" si="57"/>
      </c>
      <c r="CP43" s="18">
        <f t="shared" si="57"/>
      </c>
      <c r="CQ43" s="18">
        <f t="shared" si="57"/>
      </c>
      <c r="CR43" s="18">
        <f t="shared" si="57"/>
      </c>
      <c r="CS43" s="18"/>
      <c r="CT43" s="18">
        <f t="shared" si="58"/>
      </c>
      <c r="CU43" s="18">
        <f t="shared" si="58"/>
      </c>
      <c r="CV43" s="18">
        <f t="shared" si="58"/>
      </c>
      <c r="CW43" s="18">
        <f t="shared" si="58"/>
      </c>
      <c r="CX43" s="18"/>
      <c r="CY43" s="18">
        <f t="shared" si="59"/>
      </c>
      <c r="CZ43" s="18">
        <f t="shared" si="59"/>
      </c>
      <c r="DA43" s="18">
        <f t="shared" si="59"/>
      </c>
      <c r="DB43" s="18">
        <f t="shared" si="59"/>
      </c>
      <c r="DC43" s="18"/>
      <c r="DD43" s="18">
        <f t="shared" si="60"/>
      </c>
      <c r="DE43" s="18">
        <f t="shared" si="60"/>
      </c>
      <c r="DF43" s="18">
        <f t="shared" si="60"/>
      </c>
      <c r="DG43" s="18"/>
      <c r="DH43" s="18">
        <f t="shared" si="61"/>
      </c>
      <c r="DI43" s="18">
        <f t="shared" si="61"/>
      </c>
      <c r="DJ43" s="18">
        <f t="shared" si="61"/>
      </c>
      <c r="DL43" s="18">
        <f t="shared" si="62"/>
      </c>
      <c r="DM43" s="18">
        <f t="shared" si="62"/>
      </c>
      <c r="DN43" s="18">
        <f t="shared" si="62"/>
      </c>
    </row>
    <row r="44" spans="1:118" ht="12.75">
      <c r="A44" s="17"/>
      <c r="B44" s="93"/>
      <c r="C44" s="80" t="s">
        <v>51</v>
      </c>
      <c r="D44" s="73">
        <v>0</v>
      </c>
      <c r="E44" s="75">
        <v>0</v>
      </c>
      <c r="F44" s="75">
        <v>0</v>
      </c>
      <c r="G44" s="75">
        <v>0</v>
      </c>
      <c r="H44" s="73">
        <v>0</v>
      </c>
      <c r="I44" s="75">
        <v>0</v>
      </c>
      <c r="J44" s="75">
        <v>0</v>
      </c>
      <c r="K44" s="75">
        <v>0</v>
      </c>
      <c r="L44" s="73">
        <v>0</v>
      </c>
      <c r="M44" s="75">
        <v>0</v>
      </c>
      <c r="N44" s="75">
        <v>0</v>
      </c>
      <c r="O44" s="75">
        <v>0</v>
      </c>
      <c r="P44" s="73">
        <v>0</v>
      </c>
      <c r="Q44" s="75">
        <v>0</v>
      </c>
      <c r="R44" s="75">
        <v>0</v>
      </c>
      <c r="S44" s="75">
        <v>0</v>
      </c>
      <c r="T44" s="73">
        <v>0</v>
      </c>
      <c r="U44" s="75">
        <v>0</v>
      </c>
      <c r="V44" s="75">
        <v>0</v>
      </c>
      <c r="W44" s="75">
        <v>0</v>
      </c>
      <c r="X44" s="73">
        <v>0</v>
      </c>
      <c r="Y44" s="75">
        <v>0</v>
      </c>
      <c r="Z44" s="75">
        <v>0</v>
      </c>
      <c r="AA44" s="76">
        <v>0</v>
      </c>
      <c r="AB44" s="73">
        <v>0</v>
      </c>
      <c r="AC44" s="75">
        <v>0</v>
      </c>
      <c r="AD44" s="75">
        <v>0</v>
      </c>
      <c r="AE44" s="73">
        <v>0</v>
      </c>
      <c r="AF44" s="75">
        <v>0</v>
      </c>
      <c r="AG44" s="76">
        <v>0</v>
      </c>
      <c r="AH44" s="73">
        <v>0</v>
      </c>
      <c r="AI44" s="75">
        <v>0</v>
      </c>
      <c r="AJ44" s="78">
        <v>0</v>
      </c>
      <c r="AK44" s="204"/>
      <c r="AL44" s="154"/>
      <c r="AM44" s="154"/>
      <c r="AN44" s="154"/>
      <c r="AO44" s="213"/>
      <c r="AR44" s="23"/>
      <c r="AS44" s="23"/>
      <c r="AT44" s="23"/>
      <c r="AU44" s="23"/>
      <c r="AV44" s="212"/>
      <c r="AW44" s="23"/>
      <c r="AX44" s="23"/>
      <c r="AY44" s="23"/>
      <c r="AZ44" s="23"/>
      <c r="BA44" s="163"/>
      <c r="BB44" s="23"/>
      <c r="BC44" s="23"/>
      <c r="BD44" s="23"/>
      <c r="BE44" s="23"/>
      <c r="BF44" s="158"/>
      <c r="BG44" s="23"/>
      <c r="BH44" s="23"/>
      <c r="BI44" s="23"/>
      <c r="BJ44" s="23"/>
      <c r="BK44" s="158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CI44" s="18"/>
      <c r="CJ44" s="18">
        <f t="shared" si="56"/>
      </c>
      <c r="CK44" s="18">
        <f t="shared" si="56"/>
      </c>
      <c r="CL44" s="18">
        <f t="shared" si="56"/>
      </c>
      <c r="CM44" s="18">
        <f t="shared" si="56"/>
      </c>
      <c r="CN44" s="18"/>
      <c r="CO44" s="18">
        <f t="shared" si="57"/>
      </c>
      <c r="CP44" s="18">
        <f t="shared" si="57"/>
      </c>
      <c r="CQ44" s="18">
        <f t="shared" si="57"/>
      </c>
      <c r="CR44" s="18">
        <f t="shared" si="57"/>
      </c>
      <c r="CS44" s="18"/>
      <c r="CT44" s="18">
        <f t="shared" si="58"/>
      </c>
      <c r="CU44" s="18">
        <f t="shared" si="58"/>
      </c>
      <c r="CV44" s="18">
        <f t="shared" si="58"/>
      </c>
      <c r="CW44" s="18">
        <f t="shared" si="58"/>
      </c>
      <c r="CX44" s="18"/>
      <c r="CY44" s="18">
        <f t="shared" si="59"/>
      </c>
      <c r="CZ44" s="18">
        <f t="shared" si="59"/>
      </c>
      <c r="DA44" s="18">
        <f t="shared" si="59"/>
      </c>
      <c r="DB44" s="18">
        <f t="shared" si="59"/>
      </c>
      <c r="DC44" s="18"/>
      <c r="DD44" s="18">
        <f t="shared" si="60"/>
      </c>
      <c r="DE44" s="18">
        <f t="shared" si="60"/>
      </c>
      <c r="DF44" s="18">
        <f t="shared" si="60"/>
      </c>
      <c r="DG44" s="18"/>
      <c r="DH44" s="18">
        <f t="shared" si="61"/>
      </c>
      <c r="DI44" s="18">
        <f t="shared" si="61"/>
      </c>
      <c r="DJ44" s="18">
        <f t="shared" si="61"/>
      </c>
      <c r="DL44" s="18">
        <f t="shared" si="62"/>
      </c>
      <c r="DM44" s="18">
        <f t="shared" si="62"/>
      </c>
      <c r="DN44" s="18">
        <f t="shared" si="62"/>
      </c>
    </row>
    <row r="45" spans="1:118" ht="12.75">
      <c r="A45" s="17"/>
      <c r="B45" s="94" t="s">
        <v>52</v>
      </c>
      <c r="C45" s="83" t="s">
        <v>48</v>
      </c>
      <c r="D45" s="84">
        <v>0</v>
      </c>
      <c r="E45" s="85">
        <v>0</v>
      </c>
      <c r="F45" s="85">
        <v>0</v>
      </c>
      <c r="G45" s="85">
        <v>0</v>
      </c>
      <c r="H45" s="84">
        <v>0</v>
      </c>
      <c r="I45" s="85">
        <v>0</v>
      </c>
      <c r="J45" s="85">
        <v>0</v>
      </c>
      <c r="K45" s="85">
        <v>0</v>
      </c>
      <c r="L45" s="84">
        <v>0</v>
      </c>
      <c r="M45" s="85">
        <v>0</v>
      </c>
      <c r="N45" s="85">
        <v>0</v>
      </c>
      <c r="O45" s="85">
        <v>0</v>
      </c>
      <c r="P45" s="84">
        <v>0</v>
      </c>
      <c r="Q45" s="85">
        <v>0</v>
      </c>
      <c r="R45" s="85">
        <v>0</v>
      </c>
      <c r="S45" s="85">
        <v>0</v>
      </c>
      <c r="T45" s="84">
        <v>0</v>
      </c>
      <c r="U45" s="85">
        <v>0</v>
      </c>
      <c r="V45" s="85">
        <v>0</v>
      </c>
      <c r="W45" s="85">
        <v>0</v>
      </c>
      <c r="X45" s="84">
        <v>0</v>
      </c>
      <c r="Y45" s="85">
        <v>0</v>
      </c>
      <c r="Z45" s="85">
        <v>0</v>
      </c>
      <c r="AA45" s="86">
        <v>0</v>
      </c>
      <c r="AB45" s="84">
        <v>0</v>
      </c>
      <c r="AC45" s="85">
        <v>0</v>
      </c>
      <c r="AD45" s="85">
        <v>0</v>
      </c>
      <c r="AE45" s="84">
        <v>0</v>
      </c>
      <c r="AF45" s="85">
        <v>0</v>
      </c>
      <c r="AG45" s="86">
        <v>0</v>
      </c>
      <c r="AH45" s="84">
        <v>0</v>
      </c>
      <c r="AI45" s="85">
        <v>0</v>
      </c>
      <c r="AJ45" s="87">
        <v>0</v>
      </c>
      <c r="AK45" s="204"/>
      <c r="AL45" s="154"/>
      <c r="AM45" s="154"/>
      <c r="AN45" s="154"/>
      <c r="AO45" s="213"/>
      <c r="AR45" s="23"/>
      <c r="AS45" s="23"/>
      <c r="AT45" s="23"/>
      <c r="AU45" s="23"/>
      <c r="AV45" s="212"/>
      <c r="AW45" s="23"/>
      <c r="AX45" s="23"/>
      <c r="AY45" s="23"/>
      <c r="AZ45" s="23"/>
      <c r="BA45" s="163"/>
      <c r="BB45" s="23"/>
      <c r="BC45" s="23"/>
      <c r="BD45" s="23"/>
      <c r="BE45" s="23"/>
      <c r="BF45" s="158"/>
      <c r="BG45" s="23"/>
      <c r="BH45" s="23"/>
      <c r="BI45" s="23"/>
      <c r="BJ45" s="23"/>
      <c r="BK45" s="158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CI45" s="18"/>
      <c r="CJ45" s="18">
        <f aca="true" t="shared" si="63" ref="CJ45:CM47">IF(ROUND(D45,3)&lt;&gt;D45,"Column "&amp;$D$9&amp;", "&amp;D$16&amp;", "&amp;$A$42&amp;", Long length, "&amp;" Level "&amp;$C45&amp;";","")</f>
      </c>
      <c r="CK45" s="18">
        <f t="shared" si="63"/>
      </c>
      <c r="CL45" s="18">
        <f t="shared" si="63"/>
      </c>
      <c r="CM45" s="18">
        <f t="shared" si="63"/>
      </c>
      <c r="CN45" s="158"/>
      <c r="CO45" s="18">
        <f aca="true" t="shared" si="64" ref="CO45:CR47">IF(ROUND(H45,3)&lt;&gt;H45,"Column "&amp;$H$9&amp;", "&amp;H$16&amp;", "&amp;$A$42&amp;", Long length, "&amp;" Level "&amp;$C45&amp;";","")</f>
      </c>
      <c r="CP45" s="18">
        <f t="shared" si="64"/>
      </c>
      <c r="CQ45" s="18">
        <f t="shared" si="64"/>
      </c>
      <c r="CR45" s="18">
        <f t="shared" si="64"/>
      </c>
      <c r="CS45" s="158"/>
      <c r="CT45" s="18">
        <f aca="true" t="shared" si="65" ref="CT45:CW47">IF(ROUND(L45,3)&lt;&gt;L45,"Column "&amp;$L$9&amp;", "&amp;L$16&amp;", "&amp;$A$42&amp;", Long length, "&amp;" Level "&amp;$C45&amp;";","")</f>
      </c>
      <c r="CU45" s="18">
        <f t="shared" si="65"/>
      </c>
      <c r="CV45" s="18">
        <f t="shared" si="65"/>
      </c>
      <c r="CW45" s="18">
        <f t="shared" si="65"/>
      </c>
      <c r="CX45" s="158"/>
      <c r="CY45" s="18">
        <f aca="true" t="shared" si="66" ref="CY45:DB47">IF(ROUND(X45,3)&lt;&gt;X45,"Column "&amp;$X$9&amp;", "&amp;X$16&amp;", "&amp;$A$42&amp;", Long length, "&amp;" Level "&amp;$C45&amp;";","")</f>
      </c>
      <c r="CZ45" s="18">
        <f t="shared" si="66"/>
      </c>
      <c r="DA45" s="18">
        <f t="shared" si="66"/>
      </c>
      <c r="DB45" s="18">
        <f t="shared" si="66"/>
      </c>
      <c r="DC45" s="158"/>
      <c r="DD45" s="18">
        <f aca="true" t="shared" si="67" ref="DD45:DF47">IF(ROUND(AB45,3)&lt;&gt;AB45,"Column "&amp;$AB$9&amp;", Wholly franchised-out to "&amp;AB$16&amp;", "&amp;$A$42&amp;", Long length, "&amp;" Level "&amp;$C45&amp;";","")</f>
      </c>
      <c r="DE45" s="18">
        <f t="shared" si="67"/>
      </c>
      <c r="DF45" s="18">
        <f t="shared" si="67"/>
      </c>
      <c r="DG45" s="18"/>
      <c r="DH45" s="18">
        <f aca="true" t="shared" si="68" ref="DH45:DJ47">IF(ROUND(AE45,3)&lt;&gt;AE45,"Column "&amp;$AB$9&amp;", Partially franchised-out to "&amp;AE$16&amp;", "&amp;$A$42&amp;", Long length, "&amp;" Level "&amp;$C45&amp;";","")</f>
      </c>
      <c r="DI45" s="18">
        <f t="shared" si="68"/>
      </c>
      <c r="DJ45" s="18">
        <f t="shared" si="68"/>
      </c>
      <c r="DL45" s="18">
        <f aca="true" t="shared" si="69" ref="DL45:DN47">IF(ROUND(AH45,3)&lt;&gt;AH45,"Column "&amp;$AB$9&amp;", As part of a consortium with "&amp;AH$16&amp;", "&amp;$A$42&amp;", Long length, "&amp;" Level "&amp;$C45&amp;";","")</f>
      </c>
      <c r="DM45" s="18">
        <f t="shared" si="69"/>
      </c>
      <c r="DN45" s="18">
        <f t="shared" si="69"/>
      </c>
    </row>
    <row r="46" spans="1:118" ht="12.75">
      <c r="A46" s="17"/>
      <c r="B46" s="93"/>
      <c r="C46" s="80" t="s">
        <v>50</v>
      </c>
      <c r="D46" s="73">
        <v>0</v>
      </c>
      <c r="E46" s="75">
        <v>0</v>
      </c>
      <c r="F46" s="75">
        <v>0</v>
      </c>
      <c r="G46" s="75">
        <v>0</v>
      </c>
      <c r="H46" s="73">
        <v>0</v>
      </c>
      <c r="I46" s="75">
        <v>0</v>
      </c>
      <c r="J46" s="75">
        <v>0</v>
      </c>
      <c r="K46" s="75">
        <v>0</v>
      </c>
      <c r="L46" s="73">
        <v>0</v>
      </c>
      <c r="M46" s="75">
        <v>0</v>
      </c>
      <c r="N46" s="75">
        <v>0</v>
      </c>
      <c r="O46" s="75">
        <v>0</v>
      </c>
      <c r="P46" s="73">
        <v>0</v>
      </c>
      <c r="Q46" s="75">
        <v>0</v>
      </c>
      <c r="R46" s="75">
        <v>0</v>
      </c>
      <c r="S46" s="75">
        <v>0</v>
      </c>
      <c r="T46" s="73">
        <v>0</v>
      </c>
      <c r="U46" s="75">
        <v>0</v>
      </c>
      <c r="V46" s="75">
        <v>0</v>
      </c>
      <c r="W46" s="75">
        <v>0</v>
      </c>
      <c r="X46" s="73">
        <v>0</v>
      </c>
      <c r="Y46" s="75">
        <v>0</v>
      </c>
      <c r="Z46" s="75">
        <v>0</v>
      </c>
      <c r="AA46" s="76">
        <v>0</v>
      </c>
      <c r="AB46" s="73">
        <v>0</v>
      </c>
      <c r="AC46" s="75">
        <v>0</v>
      </c>
      <c r="AD46" s="75">
        <v>0</v>
      </c>
      <c r="AE46" s="73">
        <v>0</v>
      </c>
      <c r="AF46" s="75">
        <v>0</v>
      </c>
      <c r="AG46" s="76">
        <v>0</v>
      </c>
      <c r="AH46" s="73">
        <v>0</v>
      </c>
      <c r="AI46" s="75">
        <v>0</v>
      </c>
      <c r="AJ46" s="78">
        <v>0</v>
      </c>
      <c r="AK46" s="204"/>
      <c r="AL46" s="154"/>
      <c r="AM46" s="154"/>
      <c r="AN46" s="154"/>
      <c r="AO46" s="213"/>
      <c r="AR46" s="23"/>
      <c r="AS46" s="23"/>
      <c r="AT46" s="23"/>
      <c r="AU46" s="23"/>
      <c r="AV46" s="212"/>
      <c r="AW46" s="215"/>
      <c r="AX46" s="215"/>
      <c r="AY46" s="215"/>
      <c r="AZ46" s="215"/>
      <c r="BA46" s="163"/>
      <c r="BB46" s="215"/>
      <c r="BC46" s="215"/>
      <c r="BD46" s="215"/>
      <c r="BE46" s="215"/>
      <c r="BF46" s="158"/>
      <c r="BG46" s="215"/>
      <c r="BH46" s="215"/>
      <c r="BI46" s="215"/>
      <c r="BJ46" s="215"/>
      <c r="BK46" s="158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CI46" s="158"/>
      <c r="CJ46" s="18">
        <f t="shared" si="63"/>
      </c>
      <c r="CK46" s="18">
        <f t="shared" si="63"/>
      </c>
      <c r="CL46" s="18">
        <f t="shared" si="63"/>
      </c>
      <c r="CM46" s="18">
        <f t="shared" si="63"/>
      </c>
      <c r="CN46" s="158"/>
      <c r="CO46" s="18">
        <f t="shared" si="64"/>
      </c>
      <c r="CP46" s="18">
        <f t="shared" si="64"/>
      </c>
      <c r="CQ46" s="18">
        <f t="shared" si="64"/>
      </c>
      <c r="CR46" s="18">
        <f t="shared" si="64"/>
      </c>
      <c r="CS46" s="158"/>
      <c r="CT46" s="18">
        <f t="shared" si="65"/>
      </c>
      <c r="CU46" s="18">
        <f t="shared" si="65"/>
      </c>
      <c r="CV46" s="18">
        <f t="shared" si="65"/>
      </c>
      <c r="CW46" s="18">
        <f t="shared" si="65"/>
      </c>
      <c r="CX46" s="158"/>
      <c r="CY46" s="18">
        <f t="shared" si="66"/>
      </c>
      <c r="CZ46" s="18">
        <f t="shared" si="66"/>
      </c>
      <c r="DA46" s="18">
        <f t="shared" si="66"/>
      </c>
      <c r="DB46" s="18">
        <f t="shared" si="66"/>
      </c>
      <c r="DC46" s="158"/>
      <c r="DD46" s="18">
        <f t="shared" si="67"/>
      </c>
      <c r="DE46" s="18">
        <f t="shared" si="67"/>
      </c>
      <c r="DF46" s="18">
        <f t="shared" si="67"/>
      </c>
      <c r="DG46" s="158"/>
      <c r="DH46" s="18">
        <f t="shared" si="68"/>
      </c>
      <c r="DI46" s="18">
        <f t="shared" si="68"/>
      </c>
      <c r="DJ46" s="18">
        <f t="shared" si="68"/>
      </c>
      <c r="DL46" s="18">
        <f t="shared" si="69"/>
      </c>
      <c r="DM46" s="18">
        <f t="shared" si="69"/>
      </c>
      <c r="DN46" s="18">
        <f t="shared" si="69"/>
      </c>
    </row>
    <row r="47" spans="1:118" ht="12.75">
      <c r="A47" s="17"/>
      <c r="B47" s="93"/>
      <c r="C47" s="80" t="s">
        <v>51</v>
      </c>
      <c r="D47" s="73">
        <v>0</v>
      </c>
      <c r="E47" s="75">
        <v>0</v>
      </c>
      <c r="F47" s="75">
        <v>0</v>
      </c>
      <c r="G47" s="75">
        <v>0</v>
      </c>
      <c r="H47" s="73">
        <v>0</v>
      </c>
      <c r="I47" s="75">
        <v>0</v>
      </c>
      <c r="J47" s="75">
        <v>0</v>
      </c>
      <c r="K47" s="75">
        <v>0</v>
      </c>
      <c r="L47" s="73">
        <v>0</v>
      </c>
      <c r="M47" s="75">
        <v>0</v>
      </c>
      <c r="N47" s="75">
        <v>0</v>
      </c>
      <c r="O47" s="75">
        <v>0</v>
      </c>
      <c r="P47" s="73">
        <v>0</v>
      </c>
      <c r="Q47" s="75">
        <v>0</v>
      </c>
      <c r="R47" s="75">
        <v>0</v>
      </c>
      <c r="S47" s="75">
        <v>0</v>
      </c>
      <c r="T47" s="73">
        <v>0</v>
      </c>
      <c r="U47" s="75">
        <v>0</v>
      </c>
      <c r="V47" s="75">
        <v>0</v>
      </c>
      <c r="W47" s="75">
        <v>0</v>
      </c>
      <c r="X47" s="73">
        <v>0</v>
      </c>
      <c r="Y47" s="75">
        <v>0</v>
      </c>
      <c r="Z47" s="75">
        <v>0</v>
      </c>
      <c r="AA47" s="76">
        <v>0</v>
      </c>
      <c r="AB47" s="73">
        <v>0</v>
      </c>
      <c r="AC47" s="75">
        <v>0</v>
      </c>
      <c r="AD47" s="75">
        <v>0</v>
      </c>
      <c r="AE47" s="73">
        <v>0</v>
      </c>
      <c r="AF47" s="75">
        <v>0</v>
      </c>
      <c r="AG47" s="76">
        <v>0</v>
      </c>
      <c r="AH47" s="73">
        <v>0</v>
      </c>
      <c r="AI47" s="75">
        <v>0</v>
      </c>
      <c r="AJ47" s="78">
        <v>0</v>
      </c>
      <c r="AK47" s="204"/>
      <c r="AL47" s="154"/>
      <c r="AM47" s="154"/>
      <c r="AN47" s="154"/>
      <c r="AO47" s="213"/>
      <c r="AR47" s="23"/>
      <c r="AS47" s="23"/>
      <c r="AT47" s="23"/>
      <c r="AU47" s="23"/>
      <c r="AV47" s="212"/>
      <c r="AW47" s="23"/>
      <c r="AX47" s="23"/>
      <c r="AY47" s="23"/>
      <c r="AZ47" s="23"/>
      <c r="BA47" s="163"/>
      <c r="BB47" s="23"/>
      <c r="BC47" s="23"/>
      <c r="BD47" s="23"/>
      <c r="BE47" s="23"/>
      <c r="BF47" s="158"/>
      <c r="BG47" s="23"/>
      <c r="BH47" s="23"/>
      <c r="BI47" s="23"/>
      <c r="BJ47" s="23"/>
      <c r="BK47" s="158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CI47" s="158"/>
      <c r="CJ47" s="18">
        <f t="shared" si="63"/>
      </c>
      <c r="CK47" s="18">
        <f t="shared" si="63"/>
      </c>
      <c r="CL47" s="18">
        <f t="shared" si="63"/>
      </c>
      <c r="CM47" s="18">
        <f t="shared" si="63"/>
      </c>
      <c r="CN47" s="23"/>
      <c r="CO47" s="18">
        <f t="shared" si="64"/>
      </c>
      <c r="CP47" s="18">
        <f t="shared" si="64"/>
      </c>
      <c r="CQ47" s="18">
        <f t="shared" si="64"/>
      </c>
      <c r="CR47" s="18">
        <f t="shared" si="64"/>
      </c>
      <c r="CS47" s="23"/>
      <c r="CT47" s="18">
        <f t="shared" si="65"/>
      </c>
      <c r="CU47" s="18">
        <f t="shared" si="65"/>
      </c>
      <c r="CV47" s="18">
        <f t="shared" si="65"/>
      </c>
      <c r="CW47" s="18">
        <f t="shared" si="65"/>
      </c>
      <c r="CX47" s="23"/>
      <c r="CY47" s="18">
        <f t="shared" si="66"/>
      </c>
      <c r="CZ47" s="18">
        <f t="shared" si="66"/>
      </c>
      <c r="DA47" s="18">
        <f t="shared" si="66"/>
      </c>
      <c r="DB47" s="18">
        <f t="shared" si="66"/>
      </c>
      <c r="DC47" s="23"/>
      <c r="DD47" s="18">
        <f t="shared" si="67"/>
      </c>
      <c r="DE47" s="18">
        <f t="shared" si="67"/>
      </c>
      <c r="DF47" s="18">
        <f t="shared" si="67"/>
      </c>
      <c r="DG47" s="23"/>
      <c r="DH47" s="18">
        <f t="shared" si="68"/>
      </c>
      <c r="DI47" s="18">
        <f t="shared" si="68"/>
      </c>
      <c r="DJ47" s="18">
        <f t="shared" si="68"/>
      </c>
      <c r="DL47" s="18">
        <f t="shared" si="69"/>
      </c>
      <c r="DM47" s="18">
        <f t="shared" si="69"/>
      </c>
      <c r="DN47" s="18">
        <f t="shared" si="69"/>
      </c>
    </row>
    <row r="48" spans="1:118" ht="12.75">
      <c r="A48" s="88" t="s">
        <v>65</v>
      </c>
      <c r="B48" s="95"/>
      <c r="C48" s="72" t="s">
        <v>48</v>
      </c>
      <c r="D48" s="77">
        <v>0</v>
      </c>
      <c r="E48" s="74">
        <v>0</v>
      </c>
      <c r="F48" s="74">
        <v>0</v>
      </c>
      <c r="G48" s="74">
        <v>0</v>
      </c>
      <c r="H48" s="77">
        <v>0</v>
      </c>
      <c r="I48" s="74">
        <v>0</v>
      </c>
      <c r="J48" s="74">
        <v>0</v>
      </c>
      <c r="K48" s="74">
        <v>0</v>
      </c>
      <c r="L48" s="77">
        <v>0</v>
      </c>
      <c r="M48" s="74">
        <v>0</v>
      </c>
      <c r="N48" s="74">
        <v>0</v>
      </c>
      <c r="O48" s="74">
        <v>0</v>
      </c>
      <c r="P48" s="77">
        <v>0</v>
      </c>
      <c r="Q48" s="74">
        <v>0</v>
      </c>
      <c r="R48" s="74">
        <v>0</v>
      </c>
      <c r="S48" s="74">
        <v>0</v>
      </c>
      <c r="T48" s="77">
        <v>0</v>
      </c>
      <c r="U48" s="74">
        <v>0</v>
      </c>
      <c r="V48" s="74">
        <v>0</v>
      </c>
      <c r="W48" s="74">
        <v>0</v>
      </c>
      <c r="X48" s="77">
        <v>0</v>
      </c>
      <c r="Y48" s="74">
        <v>0</v>
      </c>
      <c r="Z48" s="74">
        <v>0</v>
      </c>
      <c r="AA48" s="90">
        <v>0</v>
      </c>
      <c r="AB48" s="77">
        <v>0</v>
      </c>
      <c r="AC48" s="74">
        <v>0</v>
      </c>
      <c r="AD48" s="74">
        <v>0</v>
      </c>
      <c r="AE48" s="77">
        <v>0</v>
      </c>
      <c r="AF48" s="74">
        <v>0</v>
      </c>
      <c r="AG48" s="90">
        <v>0</v>
      </c>
      <c r="AH48" s="77">
        <v>0</v>
      </c>
      <c r="AI48" s="74">
        <v>0</v>
      </c>
      <c r="AJ48" s="91">
        <v>0</v>
      </c>
      <c r="AK48" s="204"/>
      <c r="AL48" s="154"/>
      <c r="AM48" s="154"/>
      <c r="AN48" s="154"/>
      <c r="AO48" s="213"/>
      <c r="AR48" s="23"/>
      <c r="AS48" s="23"/>
      <c r="AT48" s="23"/>
      <c r="AU48" s="23"/>
      <c r="AV48" s="212"/>
      <c r="AW48" s="23"/>
      <c r="AX48" s="23"/>
      <c r="AY48" s="23"/>
      <c r="AZ48" s="23"/>
      <c r="BA48" s="163"/>
      <c r="BB48" s="23"/>
      <c r="BC48" s="23"/>
      <c r="BD48" s="23"/>
      <c r="BE48" s="23"/>
      <c r="BF48" s="158"/>
      <c r="BG48" s="23"/>
      <c r="BH48" s="23"/>
      <c r="BI48" s="23"/>
      <c r="BJ48" s="23"/>
      <c r="BK48" s="158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CI48" s="158"/>
      <c r="CJ48" s="18">
        <f aca="true" t="shared" si="70" ref="CJ48:CM50">IF(ROUND(D48,3)&lt;&gt;D48,"Column "&amp;$D$9&amp;", "&amp;D$16&amp;", "&amp;$A$48&amp;", Standard length, "&amp;" Level "&amp;$C48&amp;";","")</f>
      </c>
      <c r="CK48" s="18">
        <f t="shared" si="70"/>
      </c>
      <c r="CL48" s="18">
        <f t="shared" si="70"/>
      </c>
      <c r="CM48" s="18">
        <f t="shared" si="70"/>
      </c>
      <c r="CN48" s="158"/>
      <c r="CO48" s="18">
        <f aca="true" t="shared" si="71" ref="CO48:CR50">IF(ROUND(H48,3)&lt;&gt;H48,"Column "&amp;$H$9&amp;", "&amp;H$16&amp;", "&amp;$A$48&amp;", Standard length, "&amp;" Level "&amp;$C48&amp;";","")</f>
      </c>
      <c r="CP48" s="18">
        <f t="shared" si="71"/>
      </c>
      <c r="CQ48" s="18">
        <f t="shared" si="71"/>
      </c>
      <c r="CR48" s="18">
        <f t="shared" si="71"/>
      </c>
      <c r="CS48" s="158"/>
      <c r="CT48" s="18">
        <f aca="true" t="shared" si="72" ref="CT48:CW50">IF(ROUND(L48,3)&lt;&gt;L48,"Column "&amp;$L$9&amp;", "&amp;L$16&amp;", "&amp;$A$48&amp;", Standard length, "&amp;" Level "&amp;$C48&amp;";","")</f>
      </c>
      <c r="CU48" s="18">
        <f t="shared" si="72"/>
      </c>
      <c r="CV48" s="18">
        <f t="shared" si="72"/>
      </c>
      <c r="CW48" s="18">
        <f t="shared" si="72"/>
      </c>
      <c r="CX48" s="158"/>
      <c r="CY48" s="18">
        <f aca="true" t="shared" si="73" ref="CY48:DB50">IF(ROUND(X48,3)&lt;&gt;X48,"Column "&amp;$X$9&amp;", "&amp;X$16&amp;", "&amp;$A$48&amp;", Standard length, "&amp;" Level "&amp;$C48&amp;";","")</f>
      </c>
      <c r="CZ48" s="18">
        <f t="shared" si="73"/>
      </c>
      <c r="DA48" s="18">
        <f t="shared" si="73"/>
      </c>
      <c r="DB48" s="18">
        <f t="shared" si="73"/>
      </c>
      <c r="DC48" s="158"/>
      <c r="DD48" s="18">
        <f aca="true" t="shared" si="74" ref="DD48:DF50">IF(ROUND(AB48,3)&lt;&gt;AB48,"Column "&amp;$AB$9&amp;", Wholly franchised-out to "&amp;AB$16&amp;", "&amp;$A$48&amp;", Standard length, "&amp;" Level "&amp;$C48&amp;";","")</f>
      </c>
      <c r="DE48" s="18">
        <f t="shared" si="74"/>
      </c>
      <c r="DF48" s="18">
        <f t="shared" si="74"/>
      </c>
      <c r="DG48" s="18"/>
      <c r="DH48" s="18">
        <f aca="true" t="shared" si="75" ref="DH48:DJ50">IF(ROUND(AE48,3)&lt;&gt;AE48,"Column "&amp;$AB$9&amp;", Partially franchised-out to "&amp;AE$16&amp;", "&amp;$A$48&amp;", Standard length, "&amp;" Level "&amp;$C48&amp;";","")</f>
      </c>
      <c r="DI48" s="18">
        <f t="shared" si="75"/>
      </c>
      <c r="DJ48" s="18">
        <f t="shared" si="75"/>
      </c>
      <c r="DL48" s="18">
        <f aca="true" t="shared" si="76" ref="DL48:DN50">IF(ROUND(AH48,3)&lt;&gt;AH48,"Column "&amp;$AB$9&amp;", As part of a consortium with "&amp;AH$16&amp;", "&amp;$A$48&amp;", Standard length, "&amp;" Level "&amp;$C48&amp;";","")</f>
      </c>
      <c r="DM48" s="18">
        <f t="shared" si="76"/>
      </c>
      <c r="DN48" s="18">
        <f t="shared" si="76"/>
      </c>
    </row>
    <row r="49" spans="1:118" ht="12.75">
      <c r="A49" s="17"/>
      <c r="B49" s="93"/>
      <c r="C49" s="80" t="s">
        <v>50</v>
      </c>
      <c r="D49" s="73">
        <v>0</v>
      </c>
      <c r="E49" s="75">
        <v>0</v>
      </c>
      <c r="F49" s="75">
        <v>0</v>
      </c>
      <c r="G49" s="75">
        <v>0</v>
      </c>
      <c r="H49" s="73">
        <v>0</v>
      </c>
      <c r="I49" s="75">
        <v>0</v>
      </c>
      <c r="J49" s="75">
        <v>0</v>
      </c>
      <c r="K49" s="75">
        <v>0</v>
      </c>
      <c r="L49" s="73">
        <v>0</v>
      </c>
      <c r="M49" s="75">
        <v>0</v>
      </c>
      <c r="N49" s="75">
        <v>0</v>
      </c>
      <c r="O49" s="75">
        <v>0</v>
      </c>
      <c r="P49" s="73">
        <v>0</v>
      </c>
      <c r="Q49" s="75">
        <v>0</v>
      </c>
      <c r="R49" s="75">
        <v>0</v>
      </c>
      <c r="S49" s="75">
        <v>0</v>
      </c>
      <c r="T49" s="73">
        <v>0</v>
      </c>
      <c r="U49" s="75">
        <v>0</v>
      </c>
      <c r="V49" s="75">
        <v>0</v>
      </c>
      <c r="W49" s="75">
        <v>0</v>
      </c>
      <c r="X49" s="73">
        <v>0</v>
      </c>
      <c r="Y49" s="75">
        <v>0</v>
      </c>
      <c r="Z49" s="75">
        <v>0</v>
      </c>
      <c r="AA49" s="76">
        <v>0</v>
      </c>
      <c r="AB49" s="73">
        <v>0</v>
      </c>
      <c r="AC49" s="75">
        <v>0</v>
      </c>
      <c r="AD49" s="75">
        <v>0</v>
      </c>
      <c r="AE49" s="73">
        <v>0</v>
      </c>
      <c r="AF49" s="75">
        <v>0</v>
      </c>
      <c r="AG49" s="76">
        <v>0</v>
      </c>
      <c r="AH49" s="73">
        <v>0</v>
      </c>
      <c r="AI49" s="75">
        <v>0</v>
      </c>
      <c r="AJ49" s="78">
        <v>0</v>
      </c>
      <c r="AK49" s="204"/>
      <c r="AL49" s="154"/>
      <c r="AM49" s="154"/>
      <c r="AN49" s="154"/>
      <c r="AO49" s="213"/>
      <c r="AR49" s="23"/>
      <c r="AS49" s="23"/>
      <c r="AT49" s="23"/>
      <c r="AU49" s="23"/>
      <c r="AV49" s="212"/>
      <c r="AW49" s="23"/>
      <c r="AX49" s="23"/>
      <c r="AY49" s="23"/>
      <c r="AZ49" s="23"/>
      <c r="BA49" s="163"/>
      <c r="BB49" s="23"/>
      <c r="BC49" s="23"/>
      <c r="BD49" s="23"/>
      <c r="BE49" s="23"/>
      <c r="BF49" s="158"/>
      <c r="BG49" s="23"/>
      <c r="BH49" s="23"/>
      <c r="BI49" s="23"/>
      <c r="BJ49" s="23"/>
      <c r="BK49" s="158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CJ49" s="18">
        <f t="shared" si="70"/>
      </c>
      <c r="CK49" s="18">
        <f t="shared" si="70"/>
      </c>
      <c r="CL49" s="18">
        <f t="shared" si="70"/>
      </c>
      <c r="CM49" s="18">
        <f t="shared" si="70"/>
      </c>
      <c r="CO49" s="18">
        <f t="shared" si="71"/>
      </c>
      <c r="CP49" s="18">
        <f t="shared" si="71"/>
      </c>
      <c r="CQ49" s="18">
        <f t="shared" si="71"/>
      </c>
      <c r="CR49" s="18">
        <f t="shared" si="71"/>
      </c>
      <c r="CT49" s="18">
        <f t="shared" si="72"/>
      </c>
      <c r="CU49" s="18">
        <f t="shared" si="72"/>
      </c>
      <c r="CV49" s="18">
        <f t="shared" si="72"/>
      </c>
      <c r="CW49" s="18">
        <f t="shared" si="72"/>
      </c>
      <c r="CY49" s="18">
        <f t="shared" si="73"/>
      </c>
      <c r="CZ49" s="18">
        <f t="shared" si="73"/>
      </c>
      <c r="DA49" s="18">
        <f t="shared" si="73"/>
      </c>
      <c r="DB49" s="18">
        <f t="shared" si="73"/>
      </c>
      <c r="DD49" s="18">
        <f t="shared" si="74"/>
      </c>
      <c r="DE49" s="18">
        <f t="shared" si="74"/>
      </c>
      <c r="DF49" s="18">
        <f t="shared" si="74"/>
      </c>
      <c r="DH49" s="18">
        <f t="shared" si="75"/>
      </c>
      <c r="DI49" s="18">
        <f t="shared" si="75"/>
      </c>
      <c r="DJ49" s="18">
        <f t="shared" si="75"/>
      </c>
      <c r="DL49" s="18">
        <f t="shared" si="76"/>
      </c>
      <c r="DM49" s="18">
        <f t="shared" si="76"/>
      </c>
      <c r="DN49" s="18">
        <f t="shared" si="76"/>
      </c>
    </row>
    <row r="50" spans="1:118" ht="12.75">
      <c r="A50" s="17"/>
      <c r="B50" s="93"/>
      <c r="C50" s="80" t="s">
        <v>51</v>
      </c>
      <c r="D50" s="73">
        <v>0</v>
      </c>
      <c r="E50" s="75">
        <v>0</v>
      </c>
      <c r="F50" s="75">
        <v>0</v>
      </c>
      <c r="G50" s="75">
        <v>0</v>
      </c>
      <c r="H50" s="73">
        <v>0</v>
      </c>
      <c r="I50" s="75">
        <v>0</v>
      </c>
      <c r="J50" s="75">
        <v>0</v>
      </c>
      <c r="K50" s="75">
        <v>0</v>
      </c>
      <c r="L50" s="73">
        <v>0</v>
      </c>
      <c r="M50" s="75">
        <v>0</v>
      </c>
      <c r="N50" s="75">
        <v>0</v>
      </c>
      <c r="O50" s="75">
        <v>0</v>
      </c>
      <c r="P50" s="73">
        <v>0</v>
      </c>
      <c r="Q50" s="75">
        <v>0</v>
      </c>
      <c r="R50" s="75">
        <v>0</v>
      </c>
      <c r="S50" s="75">
        <v>0</v>
      </c>
      <c r="T50" s="73">
        <v>0</v>
      </c>
      <c r="U50" s="75">
        <v>0</v>
      </c>
      <c r="V50" s="75">
        <v>0</v>
      </c>
      <c r="W50" s="75">
        <v>0</v>
      </c>
      <c r="X50" s="73">
        <v>0</v>
      </c>
      <c r="Y50" s="75">
        <v>0</v>
      </c>
      <c r="Z50" s="75">
        <v>0</v>
      </c>
      <c r="AA50" s="76">
        <v>0</v>
      </c>
      <c r="AB50" s="73">
        <v>0</v>
      </c>
      <c r="AC50" s="75">
        <v>0</v>
      </c>
      <c r="AD50" s="75">
        <v>0</v>
      </c>
      <c r="AE50" s="73">
        <v>0</v>
      </c>
      <c r="AF50" s="75">
        <v>0</v>
      </c>
      <c r="AG50" s="76">
        <v>0</v>
      </c>
      <c r="AH50" s="73">
        <v>0</v>
      </c>
      <c r="AI50" s="75">
        <v>0</v>
      </c>
      <c r="AJ50" s="78">
        <v>0</v>
      </c>
      <c r="AK50" s="204"/>
      <c r="AL50" s="154"/>
      <c r="AM50" s="154"/>
      <c r="AN50" s="154"/>
      <c r="AO50" s="213"/>
      <c r="AR50" s="23"/>
      <c r="AS50" s="23"/>
      <c r="AT50" s="23"/>
      <c r="AU50" s="23"/>
      <c r="AV50" s="212"/>
      <c r="AW50" s="23"/>
      <c r="AX50" s="23"/>
      <c r="AY50" s="23"/>
      <c r="AZ50" s="23"/>
      <c r="BA50" s="163"/>
      <c r="BB50" s="23"/>
      <c r="BC50" s="23"/>
      <c r="BD50" s="23"/>
      <c r="BE50" s="23"/>
      <c r="BF50" s="158"/>
      <c r="BG50" s="23"/>
      <c r="BH50" s="23"/>
      <c r="BI50" s="23"/>
      <c r="BJ50" s="23"/>
      <c r="BK50" s="158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CJ50" s="18">
        <f t="shared" si="70"/>
      </c>
      <c r="CK50" s="18">
        <f t="shared" si="70"/>
      </c>
      <c r="CL50" s="18">
        <f t="shared" si="70"/>
      </c>
      <c r="CM50" s="18">
        <f t="shared" si="70"/>
      </c>
      <c r="CO50" s="18">
        <f t="shared" si="71"/>
      </c>
      <c r="CP50" s="18">
        <f t="shared" si="71"/>
      </c>
      <c r="CQ50" s="18">
        <f t="shared" si="71"/>
      </c>
      <c r="CR50" s="18">
        <f t="shared" si="71"/>
      </c>
      <c r="CT50" s="18">
        <f t="shared" si="72"/>
      </c>
      <c r="CU50" s="18">
        <f t="shared" si="72"/>
      </c>
      <c r="CV50" s="18">
        <f t="shared" si="72"/>
      </c>
      <c r="CW50" s="18">
        <f t="shared" si="72"/>
      </c>
      <c r="CY50" s="18">
        <f t="shared" si="73"/>
      </c>
      <c r="CZ50" s="18">
        <f t="shared" si="73"/>
      </c>
      <c r="DA50" s="18">
        <f t="shared" si="73"/>
      </c>
      <c r="DB50" s="18">
        <f t="shared" si="73"/>
      </c>
      <c r="DD50" s="18">
        <f t="shared" si="74"/>
      </c>
      <c r="DE50" s="18">
        <f t="shared" si="74"/>
      </c>
      <c r="DF50" s="18">
        <f t="shared" si="74"/>
      </c>
      <c r="DH50" s="18">
        <f t="shared" si="75"/>
      </c>
      <c r="DI50" s="18">
        <f t="shared" si="75"/>
      </c>
      <c r="DJ50" s="18">
        <f t="shared" si="75"/>
      </c>
      <c r="DL50" s="18">
        <f t="shared" si="76"/>
      </c>
      <c r="DM50" s="18">
        <f t="shared" si="76"/>
      </c>
      <c r="DN50" s="18">
        <f t="shared" si="76"/>
      </c>
    </row>
    <row r="51" spans="1:118" ht="12.75">
      <c r="A51" s="17"/>
      <c r="B51" s="94" t="s">
        <v>52</v>
      </c>
      <c r="C51" s="83" t="s">
        <v>48</v>
      </c>
      <c r="D51" s="84">
        <v>0</v>
      </c>
      <c r="E51" s="85">
        <v>0</v>
      </c>
      <c r="F51" s="85">
        <v>0</v>
      </c>
      <c r="G51" s="85">
        <v>0</v>
      </c>
      <c r="H51" s="84">
        <v>0</v>
      </c>
      <c r="I51" s="85">
        <v>0</v>
      </c>
      <c r="J51" s="85">
        <v>0</v>
      </c>
      <c r="K51" s="85">
        <v>0</v>
      </c>
      <c r="L51" s="84">
        <v>0</v>
      </c>
      <c r="M51" s="85">
        <v>0</v>
      </c>
      <c r="N51" s="85">
        <v>0</v>
      </c>
      <c r="O51" s="85">
        <v>0</v>
      </c>
      <c r="P51" s="84">
        <v>0</v>
      </c>
      <c r="Q51" s="85">
        <v>0</v>
      </c>
      <c r="R51" s="85">
        <v>0</v>
      </c>
      <c r="S51" s="85">
        <v>0</v>
      </c>
      <c r="T51" s="84">
        <v>0</v>
      </c>
      <c r="U51" s="85">
        <v>0</v>
      </c>
      <c r="V51" s="85">
        <v>0</v>
      </c>
      <c r="W51" s="85">
        <v>0</v>
      </c>
      <c r="X51" s="84">
        <v>0</v>
      </c>
      <c r="Y51" s="85">
        <v>0</v>
      </c>
      <c r="Z51" s="85">
        <v>0</v>
      </c>
      <c r="AA51" s="86">
        <v>0</v>
      </c>
      <c r="AB51" s="84">
        <v>0</v>
      </c>
      <c r="AC51" s="85">
        <v>0</v>
      </c>
      <c r="AD51" s="85">
        <v>0</v>
      </c>
      <c r="AE51" s="84">
        <v>0</v>
      </c>
      <c r="AF51" s="85">
        <v>0</v>
      </c>
      <c r="AG51" s="86">
        <v>0</v>
      </c>
      <c r="AH51" s="84">
        <v>0</v>
      </c>
      <c r="AI51" s="85">
        <v>0</v>
      </c>
      <c r="AJ51" s="87">
        <v>0</v>
      </c>
      <c r="AK51" s="204"/>
      <c r="AL51" s="154"/>
      <c r="AM51" s="154"/>
      <c r="AN51" s="154"/>
      <c r="AO51" s="213"/>
      <c r="AR51" s="23"/>
      <c r="AS51" s="23"/>
      <c r="AT51" s="23"/>
      <c r="AU51" s="23"/>
      <c r="AV51" s="212"/>
      <c r="AW51" s="23"/>
      <c r="AX51" s="23"/>
      <c r="AY51" s="23"/>
      <c r="AZ51" s="23"/>
      <c r="BA51" s="163"/>
      <c r="BB51" s="23"/>
      <c r="BC51" s="23"/>
      <c r="BD51" s="23"/>
      <c r="BE51" s="23"/>
      <c r="BF51" s="158"/>
      <c r="BG51" s="23"/>
      <c r="BH51" s="23"/>
      <c r="BI51" s="23"/>
      <c r="BJ51" s="23"/>
      <c r="BK51" s="158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CJ51" s="18">
        <f aca="true" t="shared" si="77" ref="CJ51:CM53">IF(ROUND(D51,3)&lt;&gt;D51,"Column "&amp;$D$9&amp;", "&amp;D$16&amp;", "&amp;$A$48&amp;", Long length, "&amp;" Level "&amp;$C51&amp;";","")</f>
      </c>
      <c r="CK51" s="18">
        <f t="shared" si="77"/>
      </c>
      <c r="CL51" s="18">
        <f t="shared" si="77"/>
      </c>
      <c r="CM51" s="18">
        <f t="shared" si="77"/>
      </c>
      <c r="CO51" s="18">
        <f aca="true" t="shared" si="78" ref="CO51:CR53">IF(ROUND(H51,3)&lt;&gt;H51,"Column "&amp;$H$9&amp;", "&amp;H$16&amp;", "&amp;$A$48&amp;", Long length, "&amp;" Level "&amp;$C51&amp;";","")</f>
      </c>
      <c r="CP51" s="18">
        <f t="shared" si="78"/>
      </c>
      <c r="CQ51" s="18">
        <f t="shared" si="78"/>
      </c>
      <c r="CR51" s="18">
        <f t="shared" si="78"/>
      </c>
      <c r="CT51" s="18">
        <f aca="true" t="shared" si="79" ref="CT51:CW53">IF(ROUND(L51,3)&lt;&gt;L51,"Column "&amp;$L$9&amp;", "&amp;L$16&amp;", "&amp;$A$48&amp;", Long length, "&amp;" Level "&amp;$C51&amp;";","")</f>
      </c>
      <c r="CU51" s="18">
        <f t="shared" si="79"/>
      </c>
      <c r="CV51" s="18">
        <f t="shared" si="79"/>
      </c>
      <c r="CW51" s="18">
        <f t="shared" si="79"/>
      </c>
      <c r="CY51" s="18">
        <f aca="true" t="shared" si="80" ref="CY51:DB53">IF(ROUND(X51,3)&lt;&gt;X51,"Column "&amp;$X$9&amp;", "&amp;X$16&amp;", "&amp;$A$48&amp;", Long length, "&amp;" Level "&amp;$C51&amp;";","")</f>
      </c>
      <c r="CZ51" s="18">
        <f t="shared" si="80"/>
      </c>
      <c r="DA51" s="18">
        <f t="shared" si="80"/>
      </c>
      <c r="DB51" s="18">
        <f t="shared" si="80"/>
      </c>
      <c r="DD51" s="18">
        <f aca="true" t="shared" si="81" ref="DD51:DF53">IF(ROUND(AB51,3)&lt;&gt;AB51,"Column "&amp;$AB$9&amp;", Wholly franchised-out to "&amp;AB$16&amp;", "&amp;$A$48&amp;", Long length, "&amp;" Level "&amp;$C51&amp;";","")</f>
      </c>
      <c r="DE51" s="18">
        <f t="shared" si="81"/>
      </c>
      <c r="DF51" s="18">
        <f t="shared" si="81"/>
      </c>
      <c r="DH51" s="18">
        <f aca="true" t="shared" si="82" ref="DH51:DJ53">IF(ROUND(AE51,3)&lt;&gt;AE51,"Column "&amp;$AB$9&amp;", Partially franchised-out to "&amp;AE$16&amp;", "&amp;$A$48&amp;", Long length, "&amp;" Level "&amp;$C51&amp;";","")</f>
      </c>
      <c r="DI51" s="18">
        <f t="shared" si="82"/>
      </c>
      <c r="DJ51" s="18">
        <f t="shared" si="82"/>
      </c>
      <c r="DL51" s="18">
        <f aca="true" t="shared" si="83" ref="DL51:DN53">IF(ROUND(AH51,3)&lt;&gt;AH51,"Column "&amp;$AB$9&amp;", As part of a consortium with "&amp;AH$16&amp;", "&amp;$A$48&amp;", Long length, "&amp;" Level "&amp;$C51&amp;";","")</f>
      </c>
      <c r="DM51" s="18">
        <f t="shared" si="83"/>
      </c>
      <c r="DN51" s="18">
        <f t="shared" si="83"/>
      </c>
    </row>
    <row r="52" spans="1:118" ht="12.75">
      <c r="A52" s="17"/>
      <c r="B52" s="93"/>
      <c r="C52" s="80" t="s">
        <v>50</v>
      </c>
      <c r="D52" s="73">
        <v>0</v>
      </c>
      <c r="E52" s="75">
        <v>0</v>
      </c>
      <c r="F52" s="75">
        <v>0</v>
      </c>
      <c r="G52" s="75">
        <v>0</v>
      </c>
      <c r="H52" s="73">
        <v>0</v>
      </c>
      <c r="I52" s="75">
        <v>0</v>
      </c>
      <c r="J52" s="75">
        <v>0</v>
      </c>
      <c r="K52" s="75">
        <v>0</v>
      </c>
      <c r="L52" s="73">
        <v>0</v>
      </c>
      <c r="M52" s="75">
        <v>0</v>
      </c>
      <c r="N52" s="75">
        <v>0</v>
      </c>
      <c r="O52" s="75">
        <v>0</v>
      </c>
      <c r="P52" s="73">
        <v>0</v>
      </c>
      <c r="Q52" s="75">
        <v>0</v>
      </c>
      <c r="R52" s="75">
        <v>0</v>
      </c>
      <c r="S52" s="75">
        <v>0</v>
      </c>
      <c r="T52" s="73">
        <v>0</v>
      </c>
      <c r="U52" s="75">
        <v>0</v>
      </c>
      <c r="V52" s="75">
        <v>0</v>
      </c>
      <c r="W52" s="75">
        <v>0</v>
      </c>
      <c r="X52" s="73">
        <v>0</v>
      </c>
      <c r="Y52" s="75">
        <v>0</v>
      </c>
      <c r="Z52" s="75">
        <v>0</v>
      </c>
      <c r="AA52" s="76">
        <v>0</v>
      </c>
      <c r="AB52" s="73">
        <v>0</v>
      </c>
      <c r="AC52" s="75">
        <v>0</v>
      </c>
      <c r="AD52" s="75">
        <v>0</v>
      </c>
      <c r="AE52" s="73">
        <v>0</v>
      </c>
      <c r="AF52" s="75">
        <v>0</v>
      </c>
      <c r="AG52" s="76">
        <v>0</v>
      </c>
      <c r="AH52" s="73">
        <v>0</v>
      </c>
      <c r="AI52" s="75">
        <v>0</v>
      </c>
      <c r="AJ52" s="78">
        <v>0</v>
      </c>
      <c r="AK52" s="204"/>
      <c r="AL52" s="154"/>
      <c r="AM52" s="154"/>
      <c r="AN52" s="154"/>
      <c r="AO52" s="213"/>
      <c r="AR52" s="23"/>
      <c r="AS52" s="23"/>
      <c r="AT52" s="23"/>
      <c r="AU52" s="23"/>
      <c r="AV52" s="212"/>
      <c r="AW52" s="23"/>
      <c r="AX52" s="23"/>
      <c r="AY52" s="23"/>
      <c r="AZ52" s="23"/>
      <c r="BA52" s="163"/>
      <c r="BB52" s="23"/>
      <c r="BC52" s="23"/>
      <c r="BD52" s="23"/>
      <c r="BE52" s="23"/>
      <c r="BF52" s="158"/>
      <c r="BG52" s="23"/>
      <c r="BH52" s="23"/>
      <c r="BI52" s="23"/>
      <c r="BJ52" s="23"/>
      <c r="BK52" s="158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CJ52" s="18">
        <f t="shared" si="77"/>
      </c>
      <c r="CK52" s="18">
        <f t="shared" si="77"/>
      </c>
      <c r="CL52" s="18">
        <f t="shared" si="77"/>
      </c>
      <c r="CM52" s="18">
        <f t="shared" si="77"/>
      </c>
      <c r="CO52" s="18">
        <f t="shared" si="78"/>
      </c>
      <c r="CP52" s="18">
        <f t="shared" si="78"/>
      </c>
      <c r="CQ52" s="18">
        <f t="shared" si="78"/>
      </c>
      <c r="CR52" s="18">
        <f t="shared" si="78"/>
      </c>
      <c r="CT52" s="18">
        <f t="shared" si="79"/>
      </c>
      <c r="CU52" s="18">
        <f t="shared" si="79"/>
      </c>
      <c r="CV52" s="18">
        <f t="shared" si="79"/>
      </c>
      <c r="CW52" s="18">
        <f t="shared" si="79"/>
      </c>
      <c r="CY52" s="18">
        <f t="shared" si="80"/>
      </c>
      <c r="CZ52" s="18">
        <f t="shared" si="80"/>
      </c>
      <c r="DA52" s="18">
        <f t="shared" si="80"/>
      </c>
      <c r="DB52" s="18">
        <f t="shared" si="80"/>
      </c>
      <c r="DD52" s="18">
        <f t="shared" si="81"/>
      </c>
      <c r="DE52" s="18">
        <f t="shared" si="81"/>
      </c>
      <c r="DF52" s="18">
        <f t="shared" si="81"/>
      </c>
      <c r="DH52" s="18">
        <f t="shared" si="82"/>
      </c>
      <c r="DI52" s="18">
        <f t="shared" si="82"/>
      </c>
      <c r="DJ52" s="18">
        <f t="shared" si="82"/>
      </c>
      <c r="DL52" s="18">
        <f t="shared" si="83"/>
      </c>
      <c r="DM52" s="18">
        <f t="shared" si="83"/>
      </c>
      <c r="DN52" s="18">
        <f t="shared" si="83"/>
      </c>
    </row>
    <row r="53" spans="1:118" ht="12.75">
      <c r="A53" s="17"/>
      <c r="B53" s="93"/>
      <c r="C53" s="80" t="s">
        <v>51</v>
      </c>
      <c r="D53" s="73">
        <v>0</v>
      </c>
      <c r="E53" s="75">
        <v>0</v>
      </c>
      <c r="F53" s="75">
        <v>0</v>
      </c>
      <c r="G53" s="75">
        <v>0</v>
      </c>
      <c r="H53" s="73">
        <v>0</v>
      </c>
      <c r="I53" s="75">
        <v>0</v>
      </c>
      <c r="J53" s="75">
        <v>0</v>
      </c>
      <c r="K53" s="75">
        <v>0</v>
      </c>
      <c r="L53" s="73">
        <v>0</v>
      </c>
      <c r="M53" s="75">
        <v>0</v>
      </c>
      <c r="N53" s="75">
        <v>0</v>
      </c>
      <c r="O53" s="75">
        <v>0</v>
      </c>
      <c r="P53" s="73">
        <v>0</v>
      </c>
      <c r="Q53" s="75">
        <v>0</v>
      </c>
      <c r="R53" s="75">
        <v>0</v>
      </c>
      <c r="S53" s="75">
        <v>0</v>
      </c>
      <c r="T53" s="73">
        <v>0</v>
      </c>
      <c r="U53" s="75">
        <v>0</v>
      </c>
      <c r="V53" s="75">
        <v>0</v>
      </c>
      <c r="W53" s="75">
        <v>0</v>
      </c>
      <c r="X53" s="73">
        <v>0</v>
      </c>
      <c r="Y53" s="75">
        <v>0</v>
      </c>
      <c r="Z53" s="75">
        <v>0</v>
      </c>
      <c r="AA53" s="76">
        <v>0</v>
      </c>
      <c r="AB53" s="73">
        <v>0</v>
      </c>
      <c r="AC53" s="75">
        <v>0</v>
      </c>
      <c r="AD53" s="75">
        <v>0</v>
      </c>
      <c r="AE53" s="73">
        <v>0</v>
      </c>
      <c r="AF53" s="75">
        <v>0</v>
      </c>
      <c r="AG53" s="76">
        <v>0</v>
      </c>
      <c r="AH53" s="73">
        <v>0</v>
      </c>
      <c r="AI53" s="75">
        <v>0</v>
      </c>
      <c r="AJ53" s="78">
        <v>0</v>
      </c>
      <c r="AK53" s="204"/>
      <c r="AL53" s="154"/>
      <c r="AM53" s="154"/>
      <c r="AN53" s="154"/>
      <c r="AO53" s="213"/>
      <c r="AR53" s="23"/>
      <c r="AS53" s="23"/>
      <c r="AT53" s="23"/>
      <c r="AU53" s="23"/>
      <c r="AV53" s="212"/>
      <c r="AW53" s="23"/>
      <c r="AX53" s="23"/>
      <c r="AY53" s="23"/>
      <c r="AZ53" s="23"/>
      <c r="BA53" s="163"/>
      <c r="BB53" s="23"/>
      <c r="BC53" s="23"/>
      <c r="BD53" s="23"/>
      <c r="BE53" s="23"/>
      <c r="BF53" s="158"/>
      <c r="BG53" s="23"/>
      <c r="BH53" s="23"/>
      <c r="BI53" s="23"/>
      <c r="BJ53" s="23"/>
      <c r="BK53" s="158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CI53" s="18"/>
      <c r="CJ53" s="18">
        <f t="shared" si="77"/>
      </c>
      <c r="CK53" s="18">
        <f t="shared" si="77"/>
      </c>
      <c r="CL53" s="18">
        <f t="shared" si="77"/>
      </c>
      <c r="CM53" s="18">
        <f t="shared" si="77"/>
      </c>
      <c r="CN53" s="18"/>
      <c r="CO53" s="18">
        <f t="shared" si="78"/>
      </c>
      <c r="CP53" s="18">
        <f t="shared" si="78"/>
      </c>
      <c r="CQ53" s="18">
        <f t="shared" si="78"/>
      </c>
      <c r="CR53" s="18">
        <f t="shared" si="78"/>
      </c>
      <c r="CS53" s="18"/>
      <c r="CT53" s="18">
        <f t="shared" si="79"/>
      </c>
      <c r="CU53" s="18">
        <f t="shared" si="79"/>
      </c>
      <c r="CV53" s="18">
        <f t="shared" si="79"/>
      </c>
      <c r="CW53" s="18">
        <f t="shared" si="79"/>
      </c>
      <c r="CX53" s="18"/>
      <c r="CY53" s="18">
        <f t="shared" si="80"/>
      </c>
      <c r="CZ53" s="18">
        <f t="shared" si="80"/>
      </c>
      <c r="DA53" s="18">
        <f t="shared" si="80"/>
      </c>
      <c r="DB53" s="18">
        <f t="shared" si="80"/>
      </c>
      <c r="DC53" s="18"/>
      <c r="DD53" s="18">
        <f t="shared" si="81"/>
      </c>
      <c r="DE53" s="18">
        <f t="shared" si="81"/>
      </c>
      <c r="DF53" s="18">
        <f t="shared" si="81"/>
      </c>
      <c r="DG53" s="80"/>
      <c r="DH53" s="18">
        <f t="shared" si="82"/>
      </c>
      <c r="DI53" s="18">
        <f t="shared" si="82"/>
      </c>
      <c r="DJ53" s="18">
        <f t="shared" si="82"/>
      </c>
      <c r="DL53" s="18">
        <f t="shared" si="83"/>
      </c>
      <c r="DM53" s="18">
        <f t="shared" si="83"/>
      </c>
      <c r="DN53" s="18">
        <f t="shared" si="83"/>
      </c>
    </row>
    <row r="54" spans="1:118" ht="12.75">
      <c r="A54" s="88" t="s">
        <v>66</v>
      </c>
      <c r="B54" s="95"/>
      <c r="C54" s="72" t="s">
        <v>48</v>
      </c>
      <c r="D54" s="99"/>
      <c r="E54" s="98"/>
      <c r="F54" s="74">
        <v>0</v>
      </c>
      <c r="G54" s="74">
        <v>0</v>
      </c>
      <c r="H54" s="99"/>
      <c r="I54" s="98"/>
      <c r="J54" s="74">
        <v>0</v>
      </c>
      <c r="K54" s="74">
        <v>0</v>
      </c>
      <c r="L54" s="99"/>
      <c r="M54" s="98"/>
      <c r="N54" s="74">
        <v>0</v>
      </c>
      <c r="O54" s="74">
        <v>0</v>
      </c>
      <c r="P54" s="99"/>
      <c r="Q54" s="98"/>
      <c r="R54" s="74">
        <v>0</v>
      </c>
      <c r="S54" s="74">
        <v>0</v>
      </c>
      <c r="T54" s="99"/>
      <c r="U54" s="98"/>
      <c r="V54" s="74">
        <v>0</v>
      </c>
      <c r="W54" s="74">
        <v>0</v>
      </c>
      <c r="X54" s="99"/>
      <c r="Y54" s="98"/>
      <c r="Z54" s="74">
        <v>0</v>
      </c>
      <c r="AA54" s="74">
        <v>0</v>
      </c>
      <c r="AB54" s="99"/>
      <c r="AC54" s="98"/>
      <c r="AD54" s="100"/>
      <c r="AE54" s="101"/>
      <c r="AF54" s="98"/>
      <c r="AG54" s="197"/>
      <c r="AH54" s="101"/>
      <c r="AI54" s="98"/>
      <c r="AJ54" s="102"/>
      <c r="AK54" s="204"/>
      <c r="AL54" s="154"/>
      <c r="AM54" s="154"/>
      <c r="AN54" s="154"/>
      <c r="AO54" s="213"/>
      <c r="AR54" s="23"/>
      <c r="AS54" s="23"/>
      <c r="AT54" s="23"/>
      <c r="AU54" s="23"/>
      <c r="AV54" s="212"/>
      <c r="AW54" s="23"/>
      <c r="AX54" s="23"/>
      <c r="AY54" s="23"/>
      <c r="AZ54" s="23"/>
      <c r="BA54" s="163"/>
      <c r="BB54" s="23"/>
      <c r="BC54" s="23"/>
      <c r="BD54" s="23"/>
      <c r="BE54" s="23"/>
      <c r="BF54" s="158"/>
      <c r="BG54" s="23"/>
      <c r="BH54" s="23"/>
      <c r="BI54" s="23"/>
      <c r="BJ54" s="23"/>
      <c r="BK54" s="158"/>
      <c r="BL54" s="23"/>
      <c r="BM54" s="23"/>
      <c r="BN54" s="23"/>
      <c r="BO54" s="23"/>
      <c r="BP54" s="23"/>
      <c r="BQ54" s="23"/>
      <c r="BR54" s="23"/>
      <c r="BT54" s="23"/>
      <c r="BU54" s="23"/>
      <c r="BV54" s="23"/>
      <c r="CJ54" s="18">
        <f aca="true" t="shared" si="84" ref="CJ54:CM55">IF(ROUND(D54,3)&lt;&gt;D54,"Column "&amp;$D$9&amp;", "&amp;D$16&amp;", "&amp;$A$54&amp;", Standard length, "&amp;" Level "&amp;$C54&amp;";","")</f>
      </c>
      <c r="CK54" s="18">
        <f t="shared" si="84"/>
      </c>
      <c r="CL54" s="18">
        <f t="shared" si="84"/>
      </c>
      <c r="CM54" s="18">
        <f t="shared" si="84"/>
      </c>
      <c r="CO54" s="18">
        <f aca="true" t="shared" si="85" ref="CO54:CR55">IF(ROUND(H54,3)&lt;&gt;H54,"Column "&amp;$H$9&amp;", "&amp;H$16&amp;", "&amp;$A$54&amp;", Standard length, "&amp;" Level "&amp;$C54&amp;";","")</f>
      </c>
      <c r="CP54" s="18">
        <f t="shared" si="85"/>
      </c>
      <c r="CQ54" s="18">
        <f t="shared" si="85"/>
      </c>
      <c r="CR54" s="18">
        <f t="shared" si="85"/>
      </c>
      <c r="CT54" s="18">
        <f aca="true" t="shared" si="86" ref="CT54:CW55">IF(ROUND(L54,3)&lt;&gt;L54,"Column "&amp;$L$9&amp;", "&amp;L$16&amp;", "&amp;$A$54&amp;", Standard length, "&amp;" Level "&amp;$C54&amp;";","")</f>
      </c>
      <c r="CU54" s="18">
        <f t="shared" si="86"/>
      </c>
      <c r="CV54" s="18">
        <f t="shared" si="86"/>
      </c>
      <c r="CW54" s="18">
        <f t="shared" si="86"/>
      </c>
      <c r="CY54" s="18">
        <f aca="true" t="shared" si="87" ref="CY54:DB55">IF(ROUND(X54,3)&lt;&gt;X54,"Column "&amp;$X$9&amp;", "&amp;X$16&amp;", "&amp;$A$54&amp;", Standard length, "&amp;" Level "&amp;$C54&amp;";","")</f>
      </c>
      <c r="CZ54" s="18">
        <f t="shared" si="87"/>
      </c>
      <c r="DA54" s="18">
        <f t="shared" si="87"/>
      </c>
      <c r="DB54" s="18">
        <f t="shared" si="87"/>
      </c>
      <c r="DD54" s="18"/>
      <c r="DE54" s="18"/>
      <c r="DF54" s="18"/>
      <c r="DH54" s="18"/>
      <c r="DI54" s="18"/>
      <c r="DJ54" s="18"/>
      <c r="DL54" s="18"/>
      <c r="DM54" s="18"/>
      <c r="DN54" s="18"/>
    </row>
    <row r="55" spans="1:118" ht="12.75">
      <c r="A55" s="103"/>
      <c r="B55" s="104"/>
      <c r="C55" s="80" t="s">
        <v>50</v>
      </c>
      <c r="D55" s="107"/>
      <c r="E55" s="108"/>
      <c r="F55" s="75">
        <v>0</v>
      </c>
      <c r="G55" s="75">
        <v>0</v>
      </c>
      <c r="H55" s="107"/>
      <c r="I55" s="108"/>
      <c r="J55" s="75">
        <v>0</v>
      </c>
      <c r="K55" s="75">
        <v>0</v>
      </c>
      <c r="L55" s="107"/>
      <c r="M55" s="108"/>
      <c r="N55" s="75">
        <v>0</v>
      </c>
      <c r="O55" s="75">
        <v>0</v>
      </c>
      <c r="P55" s="107"/>
      <c r="Q55" s="108"/>
      <c r="R55" s="75">
        <v>0</v>
      </c>
      <c r="S55" s="75">
        <v>0</v>
      </c>
      <c r="T55" s="107"/>
      <c r="U55" s="108"/>
      <c r="V55" s="75">
        <v>0</v>
      </c>
      <c r="W55" s="75">
        <v>0</v>
      </c>
      <c r="X55" s="107"/>
      <c r="Y55" s="108"/>
      <c r="Z55" s="75">
        <v>0</v>
      </c>
      <c r="AA55" s="75">
        <v>0</v>
      </c>
      <c r="AB55" s="107"/>
      <c r="AC55" s="108"/>
      <c r="AD55" s="109"/>
      <c r="AE55" s="110"/>
      <c r="AF55" s="108"/>
      <c r="AG55" s="198"/>
      <c r="AH55" s="110"/>
      <c r="AI55" s="108"/>
      <c r="AJ55" s="111"/>
      <c r="AK55" s="204"/>
      <c r="AL55" s="154"/>
      <c r="AM55" s="154"/>
      <c r="AN55" s="154"/>
      <c r="AO55" s="213"/>
      <c r="AR55" s="23"/>
      <c r="AS55" s="23"/>
      <c r="AT55" s="23"/>
      <c r="AU55" s="23"/>
      <c r="AV55" s="212"/>
      <c r="AW55" s="23"/>
      <c r="AX55" s="23"/>
      <c r="AY55" s="23"/>
      <c r="AZ55" s="23"/>
      <c r="BA55" s="163"/>
      <c r="BB55" s="23"/>
      <c r="BC55" s="23"/>
      <c r="BD55" s="23"/>
      <c r="BE55" s="23"/>
      <c r="BF55" s="158"/>
      <c r="BG55" s="23"/>
      <c r="BH55" s="23"/>
      <c r="BI55" s="23"/>
      <c r="BJ55" s="23"/>
      <c r="BK55" s="158"/>
      <c r="BL55" s="23"/>
      <c r="BM55" s="23"/>
      <c r="BN55" s="23"/>
      <c r="BO55" s="23"/>
      <c r="BP55" s="23"/>
      <c r="BQ55" s="23"/>
      <c r="BR55" s="23"/>
      <c r="BT55" s="23"/>
      <c r="BU55" s="23"/>
      <c r="BV55" s="23"/>
      <c r="CJ55" s="18">
        <f t="shared" si="84"/>
      </c>
      <c r="CK55" s="18">
        <f t="shared" si="84"/>
      </c>
      <c r="CL55" s="18">
        <f t="shared" si="84"/>
      </c>
      <c r="CM55" s="18">
        <f t="shared" si="84"/>
      </c>
      <c r="CO55" s="18">
        <f t="shared" si="85"/>
      </c>
      <c r="CP55" s="18">
        <f t="shared" si="85"/>
      </c>
      <c r="CQ55" s="18">
        <f t="shared" si="85"/>
      </c>
      <c r="CR55" s="18">
        <f t="shared" si="85"/>
      </c>
      <c r="CT55" s="18">
        <f t="shared" si="86"/>
      </c>
      <c r="CU55" s="18">
        <f t="shared" si="86"/>
      </c>
      <c r="CV55" s="18">
        <f t="shared" si="86"/>
      </c>
      <c r="CW55" s="18">
        <f t="shared" si="86"/>
      </c>
      <c r="CY55" s="18">
        <f t="shared" si="87"/>
      </c>
      <c r="CZ55" s="18">
        <f t="shared" si="87"/>
      </c>
      <c r="DA55" s="18">
        <f t="shared" si="87"/>
      </c>
      <c r="DB55" s="18">
        <f t="shared" si="87"/>
      </c>
      <c r="DD55" s="18"/>
      <c r="DE55" s="18"/>
      <c r="DF55" s="18"/>
      <c r="DH55" s="18"/>
      <c r="DI55" s="18"/>
      <c r="DJ55" s="18"/>
      <c r="DL55" s="18"/>
      <c r="DM55" s="18"/>
      <c r="DN55" s="18"/>
    </row>
    <row r="56" spans="1:118" ht="12.75">
      <c r="A56" s="81"/>
      <c r="B56" s="94" t="s">
        <v>52</v>
      </c>
      <c r="C56" s="83" t="s">
        <v>48</v>
      </c>
      <c r="D56" s="115"/>
      <c r="E56" s="116"/>
      <c r="F56" s="114"/>
      <c r="G56" s="114"/>
      <c r="H56" s="115"/>
      <c r="I56" s="116"/>
      <c r="J56" s="114"/>
      <c r="K56" s="114"/>
      <c r="L56" s="115"/>
      <c r="M56" s="116"/>
      <c r="N56" s="114"/>
      <c r="O56" s="114"/>
      <c r="P56" s="115"/>
      <c r="Q56" s="116"/>
      <c r="R56" s="114"/>
      <c r="S56" s="114"/>
      <c r="T56" s="115"/>
      <c r="U56" s="116"/>
      <c r="V56" s="114"/>
      <c r="W56" s="114"/>
      <c r="X56" s="115"/>
      <c r="Y56" s="116"/>
      <c r="Z56" s="114"/>
      <c r="AA56" s="117"/>
      <c r="AB56" s="115"/>
      <c r="AC56" s="116"/>
      <c r="AD56" s="114"/>
      <c r="AE56" s="118"/>
      <c r="AF56" s="116"/>
      <c r="AG56" s="216"/>
      <c r="AH56" s="118"/>
      <c r="AI56" s="116"/>
      <c r="AJ56" s="119"/>
      <c r="AK56" s="204"/>
      <c r="AL56" s="154"/>
      <c r="AM56" s="154"/>
      <c r="AN56" s="154"/>
      <c r="AO56" s="213"/>
      <c r="AR56" s="23"/>
      <c r="AS56" s="23"/>
      <c r="AT56" s="23"/>
      <c r="AU56" s="23"/>
      <c r="AV56" s="212"/>
      <c r="AW56" s="23"/>
      <c r="AX56" s="23"/>
      <c r="AY56" s="23"/>
      <c r="AZ56" s="23"/>
      <c r="BA56" s="163"/>
      <c r="BB56" s="23"/>
      <c r="BC56" s="23"/>
      <c r="BD56" s="23"/>
      <c r="BE56" s="23"/>
      <c r="BF56" s="158"/>
      <c r="BG56" s="23"/>
      <c r="BH56" s="23"/>
      <c r="BI56" s="23"/>
      <c r="BJ56" s="23"/>
      <c r="BK56" s="158"/>
      <c r="BL56" s="23"/>
      <c r="BM56" s="23"/>
      <c r="BN56" s="23"/>
      <c r="BO56" s="23"/>
      <c r="BP56" s="23"/>
      <c r="BQ56" s="23"/>
      <c r="BR56" s="23"/>
      <c r="BT56" s="23"/>
      <c r="BU56" s="23"/>
      <c r="BV56" s="23"/>
      <c r="CJ56" s="18">
        <f aca="true" t="shared" si="88" ref="CJ56:CM57">IF(ROUND(D56,3)&lt;&gt;D56,"Column "&amp;$D$9&amp;", "&amp;D$16&amp;", "&amp;$A$54&amp;", Long length, "&amp;" Level "&amp;$C56&amp;";","")</f>
      </c>
      <c r="CK56" s="18">
        <f t="shared" si="88"/>
      </c>
      <c r="CL56" s="18">
        <f t="shared" si="88"/>
      </c>
      <c r="CM56" s="18">
        <f t="shared" si="88"/>
      </c>
      <c r="CO56" s="18">
        <f aca="true" t="shared" si="89" ref="CO56:CR57">IF(ROUND(H56,3)&lt;&gt;H56,"Column "&amp;$H$9&amp;", "&amp;H$16&amp;", "&amp;$A$54&amp;", Long length, "&amp;" Level "&amp;$C56&amp;";","")</f>
      </c>
      <c r="CP56" s="18">
        <f t="shared" si="89"/>
      </c>
      <c r="CQ56" s="18">
        <f t="shared" si="89"/>
      </c>
      <c r="CR56" s="18">
        <f t="shared" si="89"/>
      </c>
      <c r="CT56" s="18">
        <f aca="true" t="shared" si="90" ref="CT56:CW57">IF(ROUND(L56,3)&lt;&gt;L56,"Column "&amp;$L$9&amp;", "&amp;L$16&amp;", "&amp;$A$54&amp;", Long length, "&amp;" Level "&amp;$C56&amp;";","")</f>
      </c>
      <c r="CU56" s="18">
        <f t="shared" si="90"/>
      </c>
      <c r="CV56" s="18">
        <f t="shared" si="90"/>
      </c>
      <c r="CW56" s="18">
        <f t="shared" si="90"/>
      </c>
      <c r="CY56" s="18">
        <f aca="true" t="shared" si="91" ref="CY56:DB57">IF(ROUND(X56,3)&lt;&gt;X56,"Column "&amp;$X$9&amp;", "&amp;X$16&amp;", "&amp;$A$54&amp;", Long length, "&amp;" Level "&amp;$C56&amp;";","")</f>
      </c>
      <c r="CZ56" s="18">
        <f t="shared" si="91"/>
      </c>
      <c r="DA56" s="18">
        <f t="shared" si="91"/>
      </c>
      <c r="DB56" s="18">
        <f t="shared" si="91"/>
      </c>
      <c r="DD56" s="18"/>
      <c r="DE56" s="18"/>
      <c r="DF56" s="18"/>
      <c r="DH56" s="18"/>
      <c r="DI56" s="18"/>
      <c r="DJ56" s="18"/>
      <c r="DL56" s="18"/>
      <c r="DM56" s="18"/>
      <c r="DN56" s="18"/>
    </row>
    <row r="57" spans="1:118" ht="12.75">
      <c r="A57" s="17"/>
      <c r="B57" s="93"/>
      <c r="C57" s="80" t="s">
        <v>50</v>
      </c>
      <c r="D57" s="127"/>
      <c r="E57" s="128"/>
      <c r="F57" s="133"/>
      <c r="G57" s="133"/>
      <c r="H57" s="127"/>
      <c r="I57" s="128"/>
      <c r="J57" s="133"/>
      <c r="K57" s="133"/>
      <c r="L57" s="127"/>
      <c r="M57" s="128"/>
      <c r="N57" s="133"/>
      <c r="O57" s="133"/>
      <c r="P57" s="127"/>
      <c r="Q57" s="128"/>
      <c r="R57" s="133"/>
      <c r="S57" s="133"/>
      <c r="T57" s="127"/>
      <c r="U57" s="128"/>
      <c r="V57" s="133"/>
      <c r="W57" s="133"/>
      <c r="X57" s="127"/>
      <c r="Y57" s="128"/>
      <c r="Z57" s="133"/>
      <c r="AA57" s="217"/>
      <c r="AB57" s="127"/>
      <c r="AC57" s="128"/>
      <c r="AD57" s="133"/>
      <c r="AE57" s="134"/>
      <c r="AF57" s="128"/>
      <c r="AG57" s="218"/>
      <c r="AH57" s="134"/>
      <c r="AI57" s="128"/>
      <c r="AJ57" s="135"/>
      <c r="AK57" s="204"/>
      <c r="AL57" s="154"/>
      <c r="AM57" s="154"/>
      <c r="AN57" s="154"/>
      <c r="AO57" s="213"/>
      <c r="AR57" s="23"/>
      <c r="AS57" s="23"/>
      <c r="AT57" s="23"/>
      <c r="AU57" s="23"/>
      <c r="AV57" s="212"/>
      <c r="AW57" s="23"/>
      <c r="AX57" s="23"/>
      <c r="AY57" s="23"/>
      <c r="AZ57" s="23"/>
      <c r="BA57" s="163"/>
      <c r="BB57" s="23"/>
      <c r="BC57" s="23"/>
      <c r="BD57" s="23"/>
      <c r="BE57" s="23"/>
      <c r="BF57" s="158"/>
      <c r="BG57" s="23"/>
      <c r="BH57" s="23"/>
      <c r="BI57" s="23"/>
      <c r="BJ57" s="23"/>
      <c r="BK57" s="158"/>
      <c r="BL57" s="23"/>
      <c r="BM57" s="23"/>
      <c r="BN57" s="23"/>
      <c r="BO57" s="23"/>
      <c r="BP57" s="23"/>
      <c r="BQ57" s="23"/>
      <c r="BR57" s="23"/>
      <c r="BT57" s="23"/>
      <c r="BU57" s="23"/>
      <c r="BV57" s="23"/>
      <c r="CJ57" s="18">
        <f t="shared" si="88"/>
      </c>
      <c r="CK57" s="18">
        <f t="shared" si="88"/>
      </c>
      <c r="CL57" s="18">
        <f t="shared" si="88"/>
      </c>
      <c r="CM57" s="18">
        <f t="shared" si="88"/>
      </c>
      <c r="CO57" s="18">
        <f t="shared" si="89"/>
      </c>
      <c r="CP57" s="18">
        <f t="shared" si="89"/>
      </c>
      <c r="CQ57" s="18">
        <f t="shared" si="89"/>
      </c>
      <c r="CR57" s="18">
        <f t="shared" si="89"/>
      </c>
      <c r="CT57" s="18">
        <f t="shared" si="90"/>
      </c>
      <c r="CU57" s="18">
        <f t="shared" si="90"/>
      </c>
      <c r="CV57" s="18">
        <f t="shared" si="90"/>
      </c>
      <c r="CW57" s="18">
        <f t="shared" si="90"/>
      </c>
      <c r="CY57" s="18">
        <f t="shared" si="91"/>
      </c>
      <c r="CZ57" s="18">
        <f t="shared" si="91"/>
      </c>
      <c r="DA57" s="18">
        <f t="shared" si="91"/>
      </c>
      <c r="DB57" s="18">
        <f t="shared" si="91"/>
      </c>
      <c r="DD57" s="18"/>
      <c r="DE57" s="18"/>
      <c r="DF57" s="18"/>
      <c r="DH57" s="18"/>
      <c r="DI57" s="18"/>
      <c r="DJ57" s="18"/>
      <c r="DL57" s="18"/>
      <c r="DM57" s="18"/>
      <c r="DN57" s="18"/>
    </row>
    <row r="58" spans="1:118" ht="12.75">
      <c r="A58" s="88" t="s">
        <v>67</v>
      </c>
      <c r="B58" s="95"/>
      <c r="C58" s="72" t="s">
        <v>48</v>
      </c>
      <c r="D58" s="107"/>
      <c r="E58" s="108"/>
      <c r="F58" s="75">
        <v>0</v>
      </c>
      <c r="G58" s="75">
        <v>0</v>
      </c>
      <c r="H58" s="107"/>
      <c r="I58" s="108"/>
      <c r="J58" s="75">
        <v>0</v>
      </c>
      <c r="K58" s="75">
        <v>0</v>
      </c>
      <c r="L58" s="107"/>
      <c r="M58" s="108"/>
      <c r="N58" s="75">
        <v>0</v>
      </c>
      <c r="O58" s="75">
        <v>0</v>
      </c>
      <c r="P58" s="107"/>
      <c r="Q58" s="108"/>
      <c r="R58" s="75">
        <v>0</v>
      </c>
      <c r="S58" s="75">
        <v>0</v>
      </c>
      <c r="T58" s="107"/>
      <c r="U58" s="108"/>
      <c r="V58" s="75">
        <v>0</v>
      </c>
      <c r="W58" s="75">
        <v>0</v>
      </c>
      <c r="X58" s="107"/>
      <c r="Y58" s="108"/>
      <c r="Z58" s="75">
        <v>0</v>
      </c>
      <c r="AA58" s="76">
        <v>0</v>
      </c>
      <c r="AB58" s="107"/>
      <c r="AC58" s="108"/>
      <c r="AD58" s="109"/>
      <c r="AE58" s="110"/>
      <c r="AF58" s="108"/>
      <c r="AG58" s="198"/>
      <c r="AH58" s="110"/>
      <c r="AI58" s="108"/>
      <c r="AJ58" s="111"/>
      <c r="AK58" s="204"/>
      <c r="AL58" s="154"/>
      <c r="AM58" s="154"/>
      <c r="AN58" s="154"/>
      <c r="AO58" s="213"/>
      <c r="AR58" s="23"/>
      <c r="AS58" s="23"/>
      <c r="AT58" s="23"/>
      <c r="AU58" s="23"/>
      <c r="AV58" s="212"/>
      <c r="AW58" s="23"/>
      <c r="AX58" s="23"/>
      <c r="AY58" s="23"/>
      <c r="AZ58" s="23"/>
      <c r="BA58" s="163"/>
      <c r="BB58" s="23"/>
      <c r="BC58" s="23"/>
      <c r="BD58" s="23"/>
      <c r="BE58" s="23"/>
      <c r="BF58" s="158"/>
      <c r="BG58" s="23"/>
      <c r="BH58" s="23"/>
      <c r="BI58" s="23"/>
      <c r="BJ58" s="23"/>
      <c r="BK58" s="158"/>
      <c r="BL58" s="23"/>
      <c r="BM58" s="23"/>
      <c r="BN58" s="23"/>
      <c r="BO58" s="23"/>
      <c r="BP58" s="23"/>
      <c r="BQ58" s="23"/>
      <c r="BR58" s="23"/>
      <c r="BT58" s="23"/>
      <c r="BU58" s="23"/>
      <c r="BV58" s="23"/>
      <c r="CJ58" s="18">
        <f aca="true" t="shared" si="92" ref="CJ58:CM60">IF(ROUND(D58,3)&lt;&gt;D58,"Column "&amp;$D$9&amp;", "&amp;D$16&amp;", "&amp;$A$58&amp;", Standard length, "&amp;" Level "&amp;$C58&amp;";","")</f>
      </c>
      <c r="CK58" s="18">
        <f t="shared" si="92"/>
      </c>
      <c r="CL58" s="18">
        <f t="shared" si="92"/>
      </c>
      <c r="CM58" s="18">
        <f t="shared" si="92"/>
      </c>
      <c r="CO58" s="18">
        <f aca="true" t="shared" si="93" ref="CO58:CR60">IF(ROUND(H58,3)&lt;&gt;H58,"Column "&amp;$H$9&amp;", "&amp;H$16&amp;", "&amp;$A$58&amp;", Standard length, "&amp;" Level "&amp;$C58&amp;";","")</f>
      </c>
      <c r="CP58" s="18">
        <f t="shared" si="93"/>
      </c>
      <c r="CQ58" s="18">
        <f t="shared" si="93"/>
      </c>
      <c r="CR58" s="18">
        <f t="shared" si="93"/>
      </c>
      <c r="CT58" s="18">
        <f aca="true" t="shared" si="94" ref="CT58:CW60">IF(ROUND(L58,3)&lt;&gt;L58,"Column "&amp;$L$9&amp;", "&amp;L$16&amp;", "&amp;$A$58&amp;", Standard length, "&amp;" Level "&amp;$C58&amp;";","")</f>
      </c>
      <c r="CU58" s="18">
        <f t="shared" si="94"/>
      </c>
      <c r="CV58" s="18">
        <f t="shared" si="94"/>
      </c>
      <c r="CW58" s="18">
        <f t="shared" si="94"/>
      </c>
      <c r="CY58" s="18">
        <f aca="true" t="shared" si="95" ref="CY58:DB60">IF(ROUND(X58,3)&lt;&gt;X58,"Column "&amp;$X$9&amp;", "&amp;X$16&amp;", "&amp;$A$58&amp;", Standard length, "&amp;" Level "&amp;$C58&amp;";","")</f>
      </c>
      <c r="CZ58" s="18">
        <f t="shared" si="95"/>
      </c>
      <c r="DA58" s="18">
        <f t="shared" si="95"/>
      </c>
      <c r="DB58" s="18">
        <f t="shared" si="95"/>
      </c>
      <c r="DD58" s="18"/>
      <c r="DE58" s="18"/>
      <c r="DF58" s="18"/>
      <c r="DH58" s="18"/>
      <c r="DI58" s="18"/>
      <c r="DJ58" s="18"/>
      <c r="DL58" s="18"/>
      <c r="DM58" s="18"/>
      <c r="DN58" s="18"/>
    </row>
    <row r="59" spans="1:118" ht="12.75">
      <c r="A59" s="17"/>
      <c r="B59" s="93"/>
      <c r="C59" s="80" t="s">
        <v>50</v>
      </c>
      <c r="D59" s="107"/>
      <c r="E59" s="108"/>
      <c r="F59" s="75">
        <v>0</v>
      </c>
      <c r="G59" s="75">
        <v>0</v>
      </c>
      <c r="H59" s="107"/>
      <c r="I59" s="108"/>
      <c r="J59" s="75">
        <v>0</v>
      </c>
      <c r="K59" s="75">
        <v>0</v>
      </c>
      <c r="L59" s="107"/>
      <c r="M59" s="108"/>
      <c r="N59" s="75">
        <v>0</v>
      </c>
      <c r="O59" s="75">
        <v>0</v>
      </c>
      <c r="P59" s="107"/>
      <c r="Q59" s="108"/>
      <c r="R59" s="75">
        <v>0</v>
      </c>
      <c r="S59" s="75">
        <v>0</v>
      </c>
      <c r="T59" s="107"/>
      <c r="U59" s="108"/>
      <c r="V59" s="75">
        <v>0</v>
      </c>
      <c r="W59" s="75">
        <v>0</v>
      </c>
      <c r="X59" s="107"/>
      <c r="Y59" s="108"/>
      <c r="Z59" s="75">
        <v>0</v>
      </c>
      <c r="AA59" s="76">
        <v>0</v>
      </c>
      <c r="AB59" s="107"/>
      <c r="AC59" s="108"/>
      <c r="AD59" s="109"/>
      <c r="AE59" s="110"/>
      <c r="AF59" s="108"/>
      <c r="AG59" s="198"/>
      <c r="AH59" s="110"/>
      <c r="AI59" s="108"/>
      <c r="AJ59" s="111"/>
      <c r="AK59" s="204"/>
      <c r="AL59" s="154"/>
      <c r="AM59" s="154"/>
      <c r="AN59" s="154"/>
      <c r="AO59" s="213"/>
      <c r="AR59" s="23"/>
      <c r="AS59" s="23"/>
      <c r="AT59" s="23"/>
      <c r="AU59" s="23"/>
      <c r="AV59" s="212"/>
      <c r="AW59" s="23"/>
      <c r="AX59" s="23"/>
      <c r="AY59" s="23"/>
      <c r="AZ59" s="23"/>
      <c r="BA59" s="163"/>
      <c r="BB59" s="23"/>
      <c r="BC59" s="23"/>
      <c r="BD59" s="23"/>
      <c r="BE59" s="23"/>
      <c r="BF59" s="158"/>
      <c r="BG59" s="23"/>
      <c r="BH59" s="23"/>
      <c r="BI59" s="23"/>
      <c r="BJ59" s="23"/>
      <c r="BK59" s="158"/>
      <c r="BL59" s="23"/>
      <c r="BM59" s="23"/>
      <c r="BN59" s="23"/>
      <c r="BO59" s="23"/>
      <c r="BP59" s="23"/>
      <c r="BQ59" s="23"/>
      <c r="BR59" s="23"/>
      <c r="BT59" s="23"/>
      <c r="BU59" s="23"/>
      <c r="BV59" s="23"/>
      <c r="CJ59" s="18">
        <f t="shared" si="92"/>
      </c>
      <c r="CK59" s="18">
        <f t="shared" si="92"/>
      </c>
      <c r="CL59" s="18">
        <f t="shared" si="92"/>
      </c>
      <c r="CM59" s="18">
        <f t="shared" si="92"/>
      </c>
      <c r="CO59" s="18">
        <f t="shared" si="93"/>
      </c>
      <c r="CP59" s="18">
        <f t="shared" si="93"/>
      </c>
      <c r="CQ59" s="18">
        <f t="shared" si="93"/>
      </c>
      <c r="CR59" s="18">
        <f t="shared" si="93"/>
      </c>
      <c r="CT59" s="18">
        <f t="shared" si="94"/>
      </c>
      <c r="CU59" s="18">
        <f t="shared" si="94"/>
      </c>
      <c r="CV59" s="18">
        <f t="shared" si="94"/>
      </c>
      <c r="CW59" s="18">
        <f t="shared" si="94"/>
      </c>
      <c r="CY59" s="18">
        <f t="shared" si="95"/>
      </c>
      <c r="CZ59" s="18">
        <f t="shared" si="95"/>
      </c>
      <c r="DA59" s="18">
        <f t="shared" si="95"/>
      </c>
      <c r="DB59" s="18">
        <f t="shared" si="95"/>
      </c>
      <c r="DD59" s="18"/>
      <c r="DE59" s="18"/>
      <c r="DF59" s="18"/>
      <c r="DH59" s="18"/>
      <c r="DI59" s="18"/>
      <c r="DJ59" s="18"/>
      <c r="DL59" s="18"/>
      <c r="DM59" s="18"/>
      <c r="DN59" s="18"/>
    </row>
    <row r="60" spans="1:118" ht="12.75">
      <c r="A60" s="17"/>
      <c r="B60" s="93"/>
      <c r="C60" s="80" t="s">
        <v>51</v>
      </c>
      <c r="D60" s="107"/>
      <c r="E60" s="108"/>
      <c r="F60" s="75">
        <v>0</v>
      </c>
      <c r="G60" s="75">
        <v>0</v>
      </c>
      <c r="H60" s="107"/>
      <c r="I60" s="108"/>
      <c r="J60" s="75">
        <v>0</v>
      </c>
      <c r="K60" s="75">
        <v>0</v>
      </c>
      <c r="L60" s="107"/>
      <c r="M60" s="108"/>
      <c r="N60" s="75">
        <v>0</v>
      </c>
      <c r="O60" s="75">
        <v>0</v>
      </c>
      <c r="P60" s="107"/>
      <c r="Q60" s="108"/>
      <c r="R60" s="75">
        <v>0</v>
      </c>
      <c r="S60" s="75">
        <v>0</v>
      </c>
      <c r="T60" s="107"/>
      <c r="U60" s="108"/>
      <c r="V60" s="75">
        <v>0</v>
      </c>
      <c r="W60" s="75">
        <v>0</v>
      </c>
      <c r="X60" s="107"/>
      <c r="Y60" s="108"/>
      <c r="Z60" s="75">
        <v>0</v>
      </c>
      <c r="AA60" s="76">
        <v>0</v>
      </c>
      <c r="AB60" s="107"/>
      <c r="AC60" s="108"/>
      <c r="AD60" s="109"/>
      <c r="AE60" s="110"/>
      <c r="AF60" s="108"/>
      <c r="AG60" s="198"/>
      <c r="AH60" s="110"/>
      <c r="AI60" s="108"/>
      <c r="AJ60" s="111"/>
      <c r="AK60" s="204"/>
      <c r="AL60" s="154"/>
      <c r="AM60" s="154"/>
      <c r="AN60" s="154"/>
      <c r="AO60" s="213"/>
      <c r="AR60" s="23"/>
      <c r="AS60" s="23"/>
      <c r="AT60" s="23"/>
      <c r="AU60" s="23"/>
      <c r="AV60" s="212"/>
      <c r="AW60" s="23"/>
      <c r="AX60" s="23"/>
      <c r="AY60" s="23"/>
      <c r="AZ60" s="23"/>
      <c r="BA60" s="163"/>
      <c r="BB60" s="23"/>
      <c r="BC60" s="23"/>
      <c r="BD60" s="23"/>
      <c r="BE60" s="23"/>
      <c r="BF60" s="158"/>
      <c r="BG60" s="23"/>
      <c r="BH60" s="23"/>
      <c r="BI60" s="23"/>
      <c r="BJ60" s="23"/>
      <c r="BK60" s="158"/>
      <c r="BL60" s="23"/>
      <c r="BM60" s="23"/>
      <c r="BN60" s="23"/>
      <c r="BO60" s="23"/>
      <c r="BP60" s="23"/>
      <c r="BQ60" s="23"/>
      <c r="BR60" s="23"/>
      <c r="BT60" s="23"/>
      <c r="BU60" s="23"/>
      <c r="BV60" s="23"/>
      <c r="CJ60" s="18">
        <f t="shared" si="92"/>
      </c>
      <c r="CK60" s="18">
        <f t="shared" si="92"/>
      </c>
      <c r="CL60" s="18">
        <f t="shared" si="92"/>
      </c>
      <c r="CM60" s="18">
        <f t="shared" si="92"/>
      </c>
      <c r="CO60" s="18">
        <f t="shared" si="93"/>
      </c>
      <c r="CP60" s="18">
        <f t="shared" si="93"/>
      </c>
      <c r="CQ60" s="18">
        <f t="shared" si="93"/>
      </c>
      <c r="CR60" s="18">
        <f t="shared" si="93"/>
      </c>
      <c r="CT60" s="18">
        <f t="shared" si="94"/>
      </c>
      <c r="CU60" s="18">
        <f t="shared" si="94"/>
      </c>
      <c r="CV60" s="18">
        <f t="shared" si="94"/>
      </c>
      <c r="CW60" s="18">
        <f t="shared" si="94"/>
      </c>
      <c r="CY60" s="18">
        <f t="shared" si="95"/>
      </c>
      <c r="CZ60" s="18">
        <f t="shared" si="95"/>
      </c>
      <c r="DA60" s="18">
        <f t="shared" si="95"/>
      </c>
      <c r="DB60" s="18">
        <f t="shared" si="95"/>
      </c>
      <c r="DD60" s="18"/>
      <c r="DE60" s="18"/>
      <c r="DF60" s="18"/>
      <c r="DH60" s="18"/>
      <c r="DI60" s="18"/>
      <c r="DJ60" s="18"/>
      <c r="DL60" s="18"/>
      <c r="DM60" s="18"/>
      <c r="DN60" s="18"/>
    </row>
    <row r="61" spans="1:118" ht="12.75">
      <c r="A61" s="81"/>
      <c r="B61" s="94" t="s">
        <v>52</v>
      </c>
      <c r="C61" s="83" t="s">
        <v>48</v>
      </c>
      <c r="D61" s="115"/>
      <c r="E61" s="116"/>
      <c r="F61" s="85">
        <v>0</v>
      </c>
      <c r="G61" s="85">
        <v>0</v>
      </c>
      <c r="H61" s="115"/>
      <c r="I61" s="116"/>
      <c r="J61" s="85">
        <v>0</v>
      </c>
      <c r="K61" s="85">
        <v>0</v>
      </c>
      <c r="L61" s="115"/>
      <c r="M61" s="116"/>
      <c r="N61" s="85">
        <v>0</v>
      </c>
      <c r="O61" s="85">
        <v>0</v>
      </c>
      <c r="P61" s="115"/>
      <c r="Q61" s="116"/>
      <c r="R61" s="85">
        <v>0</v>
      </c>
      <c r="S61" s="85">
        <v>0</v>
      </c>
      <c r="T61" s="115"/>
      <c r="U61" s="116"/>
      <c r="V61" s="85">
        <v>0</v>
      </c>
      <c r="W61" s="85"/>
      <c r="X61" s="115"/>
      <c r="Y61" s="116"/>
      <c r="Z61" s="85">
        <v>0</v>
      </c>
      <c r="AA61" s="86">
        <v>0</v>
      </c>
      <c r="AB61" s="115"/>
      <c r="AC61" s="116"/>
      <c r="AD61" s="114"/>
      <c r="AE61" s="118"/>
      <c r="AF61" s="116"/>
      <c r="AG61" s="216"/>
      <c r="AH61" s="118"/>
      <c r="AI61" s="116"/>
      <c r="AJ61" s="119"/>
      <c r="AK61" s="204"/>
      <c r="AL61" s="154"/>
      <c r="AM61" s="154"/>
      <c r="AN61" s="154"/>
      <c r="AO61" s="213"/>
      <c r="AR61" s="23"/>
      <c r="AS61" s="23"/>
      <c r="AT61" s="23"/>
      <c r="AU61" s="23"/>
      <c r="AV61" s="212"/>
      <c r="AW61" s="23"/>
      <c r="AX61" s="23"/>
      <c r="AY61" s="23"/>
      <c r="AZ61" s="23"/>
      <c r="BA61" s="163"/>
      <c r="BB61" s="23"/>
      <c r="BC61" s="23"/>
      <c r="BD61" s="23"/>
      <c r="BE61" s="23"/>
      <c r="BF61" s="158"/>
      <c r="BG61" s="23"/>
      <c r="BH61" s="23"/>
      <c r="BI61" s="23"/>
      <c r="BJ61" s="23"/>
      <c r="BK61" s="158"/>
      <c r="BL61" s="23"/>
      <c r="BM61" s="23"/>
      <c r="BN61" s="23"/>
      <c r="BO61" s="23"/>
      <c r="BP61" s="23"/>
      <c r="BQ61" s="23"/>
      <c r="BR61" s="23"/>
      <c r="BT61" s="23"/>
      <c r="BU61" s="23"/>
      <c r="BV61" s="23"/>
      <c r="CJ61" s="18">
        <f aca="true" t="shared" si="96" ref="CJ61:CM63">IF(ROUND(D61,3)&lt;&gt;D61,"Column "&amp;$D$9&amp;", "&amp;D$16&amp;", "&amp;$A$58&amp;", Long length, "&amp;" Level "&amp;$C61&amp;";","")</f>
      </c>
      <c r="CK61" s="18">
        <f t="shared" si="96"/>
      </c>
      <c r="CL61" s="18">
        <f t="shared" si="96"/>
      </c>
      <c r="CM61" s="18">
        <f t="shared" si="96"/>
      </c>
      <c r="CO61" s="18">
        <f aca="true" t="shared" si="97" ref="CO61:CR63">IF(ROUND(H61,3)&lt;&gt;H61,"Column "&amp;$H$9&amp;", "&amp;H$16&amp;", "&amp;$A$58&amp;", Long length, "&amp;" Level "&amp;$C61&amp;";","")</f>
      </c>
      <c r="CP61" s="18">
        <f t="shared" si="97"/>
      </c>
      <c r="CQ61" s="18">
        <f t="shared" si="97"/>
      </c>
      <c r="CR61" s="18">
        <f t="shared" si="97"/>
      </c>
      <c r="CT61" s="18">
        <f aca="true" t="shared" si="98" ref="CT61:CW63">IF(ROUND(L61,3)&lt;&gt;L61,"Column "&amp;$L$9&amp;", "&amp;L$16&amp;", "&amp;$A$58&amp;", Long length, "&amp;" Level "&amp;$C61&amp;";","")</f>
      </c>
      <c r="CU61" s="18">
        <f t="shared" si="98"/>
      </c>
      <c r="CV61" s="18">
        <f t="shared" si="98"/>
      </c>
      <c r="CW61" s="18">
        <f t="shared" si="98"/>
      </c>
      <c r="CY61" s="18">
        <f aca="true" t="shared" si="99" ref="CY61:DB63">IF(ROUND(X61,3)&lt;&gt;X61,"Column "&amp;$X$9&amp;", "&amp;X$16&amp;", "&amp;$A$58&amp;", Long length, "&amp;" Level "&amp;$C61&amp;";","")</f>
      </c>
      <c r="CZ61" s="18">
        <f t="shared" si="99"/>
      </c>
      <c r="DA61" s="18">
        <f t="shared" si="99"/>
      </c>
      <c r="DB61" s="18">
        <f t="shared" si="99"/>
      </c>
      <c r="DD61" s="18"/>
      <c r="DE61" s="18"/>
      <c r="DF61" s="18"/>
      <c r="DH61" s="18"/>
      <c r="DI61" s="18"/>
      <c r="DJ61" s="18"/>
      <c r="DL61" s="18"/>
      <c r="DM61" s="18"/>
      <c r="DN61" s="18"/>
    </row>
    <row r="62" spans="1:118" ht="12.75">
      <c r="A62" s="17"/>
      <c r="B62" s="18"/>
      <c r="C62" s="80" t="s">
        <v>50</v>
      </c>
      <c r="D62" s="107"/>
      <c r="E62" s="108"/>
      <c r="F62" s="75">
        <v>0</v>
      </c>
      <c r="G62" s="75">
        <v>0</v>
      </c>
      <c r="H62" s="107"/>
      <c r="I62" s="108"/>
      <c r="J62" s="75">
        <v>0</v>
      </c>
      <c r="K62" s="75">
        <v>0</v>
      </c>
      <c r="L62" s="107"/>
      <c r="M62" s="108"/>
      <c r="N62" s="75">
        <v>0</v>
      </c>
      <c r="O62" s="75">
        <v>0</v>
      </c>
      <c r="P62" s="107"/>
      <c r="Q62" s="108"/>
      <c r="R62" s="75">
        <v>0</v>
      </c>
      <c r="S62" s="75">
        <v>0</v>
      </c>
      <c r="T62" s="107"/>
      <c r="U62" s="108"/>
      <c r="V62" s="75">
        <v>0</v>
      </c>
      <c r="W62" s="75">
        <v>0</v>
      </c>
      <c r="X62" s="107"/>
      <c r="Y62" s="108"/>
      <c r="Z62" s="75">
        <v>0</v>
      </c>
      <c r="AA62" s="76">
        <v>0</v>
      </c>
      <c r="AB62" s="107"/>
      <c r="AC62" s="108"/>
      <c r="AD62" s="109"/>
      <c r="AE62" s="110"/>
      <c r="AF62" s="108"/>
      <c r="AG62" s="198"/>
      <c r="AH62" s="110"/>
      <c r="AI62" s="108"/>
      <c r="AJ62" s="111"/>
      <c r="AK62" s="204"/>
      <c r="AL62" s="154"/>
      <c r="AM62" s="154"/>
      <c r="AN62" s="154"/>
      <c r="AO62" s="213"/>
      <c r="AR62" s="23"/>
      <c r="AS62" s="23"/>
      <c r="AT62" s="23"/>
      <c r="AU62" s="23"/>
      <c r="AV62" s="212"/>
      <c r="AW62" s="23"/>
      <c r="AX62" s="23"/>
      <c r="AY62" s="23"/>
      <c r="AZ62" s="23"/>
      <c r="BA62" s="163"/>
      <c r="BB62" s="23"/>
      <c r="BC62" s="23"/>
      <c r="BD62" s="23"/>
      <c r="BE62" s="23"/>
      <c r="BF62" s="158"/>
      <c r="BG62" s="23"/>
      <c r="BH62" s="23"/>
      <c r="BI62" s="23"/>
      <c r="BJ62" s="23"/>
      <c r="BK62" s="158"/>
      <c r="BL62" s="23"/>
      <c r="BM62" s="23"/>
      <c r="BN62" s="23"/>
      <c r="BO62" s="23"/>
      <c r="BP62" s="23"/>
      <c r="BQ62" s="23"/>
      <c r="BR62" s="23"/>
      <c r="BT62" s="23"/>
      <c r="BU62" s="23"/>
      <c r="BV62" s="23"/>
      <c r="CJ62" s="18">
        <f t="shared" si="96"/>
      </c>
      <c r="CK62" s="18">
        <f t="shared" si="96"/>
      </c>
      <c r="CL62" s="18">
        <f t="shared" si="96"/>
      </c>
      <c r="CM62" s="18">
        <f t="shared" si="96"/>
      </c>
      <c r="CO62" s="18">
        <f t="shared" si="97"/>
      </c>
      <c r="CP62" s="18">
        <f t="shared" si="97"/>
      </c>
      <c r="CQ62" s="18">
        <f t="shared" si="97"/>
      </c>
      <c r="CR62" s="18">
        <f t="shared" si="97"/>
      </c>
      <c r="CT62" s="18">
        <f t="shared" si="98"/>
      </c>
      <c r="CU62" s="18">
        <f t="shared" si="98"/>
      </c>
      <c r="CV62" s="18">
        <f t="shared" si="98"/>
      </c>
      <c r="CW62" s="18">
        <f t="shared" si="98"/>
      </c>
      <c r="CY62" s="18">
        <f t="shared" si="99"/>
      </c>
      <c r="CZ62" s="18">
        <f t="shared" si="99"/>
      </c>
      <c r="DA62" s="18">
        <f t="shared" si="99"/>
      </c>
      <c r="DB62" s="18">
        <f t="shared" si="99"/>
      </c>
      <c r="DD62" s="18"/>
      <c r="DE62" s="18"/>
      <c r="DF62" s="18"/>
      <c r="DH62" s="18"/>
      <c r="DI62" s="18"/>
      <c r="DJ62" s="18"/>
      <c r="DL62" s="18"/>
      <c r="DM62" s="18"/>
      <c r="DN62" s="18"/>
    </row>
    <row r="63" spans="1:118" ht="13.5" thickBot="1">
      <c r="A63" s="62"/>
      <c r="B63" s="122"/>
      <c r="C63" s="123" t="s">
        <v>51</v>
      </c>
      <c r="D63" s="127"/>
      <c r="E63" s="128"/>
      <c r="F63" s="126">
        <v>0</v>
      </c>
      <c r="G63" s="126">
        <v>0</v>
      </c>
      <c r="H63" s="127"/>
      <c r="I63" s="128"/>
      <c r="J63" s="126">
        <v>0</v>
      </c>
      <c r="K63" s="126">
        <v>0</v>
      </c>
      <c r="L63" s="127"/>
      <c r="M63" s="128"/>
      <c r="N63" s="126">
        <v>0</v>
      </c>
      <c r="O63" s="129">
        <v>0</v>
      </c>
      <c r="P63" s="130"/>
      <c r="Q63" s="131"/>
      <c r="R63" s="129">
        <v>0</v>
      </c>
      <c r="S63" s="129">
        <v>0</v>
      </c>
      <c r="T63" s="130"/>
      <c r="U63" s="128"/>
      <c r="V63" s="126">
        <v>0</v>
      </c>
      <c r="W63" s="126">
        <v>0</v>
      </c>
      <c r="X63" s="127"/>
      <c r="Y63" s="128"/>
      <c r="Z63" s="126">
        <v>0</v>
      </c>
      <c r="AA63" s="132">
        <v>0</v>
      </c>
      <c r="AB63" s="127"/>
      <c r="AC63" s="128"/>
      <c r="AD63" s="133"/>
      <c r="AE63" s="134"/>
      <c r="AF63" s="128"/>
      <c r="AG63" s="218"/>
      <c r="AH63" s="134"/>
      <c r="AI63" s="128"/>
      <c r="AJ63" s="135"/>
      <c r="AK63" s="204"/>
      <c r="AL63" s="154"/>
      <c r="AM63" s="154"/>
      <c r="AN63" s="154"/>
      <c r="AO63" s="213"/>
      <c r="AR63" s="23"/>
      <c r="AS63" s="23"/>
      <c r="AT63" s="23"/>
      <c r="AU63" s="23"/>
      <c r="AV63" s="212"/>
      <c r="AW63" s="23"/>
      <c r="AX63" s="23"/>
      <c r="AY63" s="23"/>
      <c r="AZ63" s="23"/>
      <c r="BA63" s="163"/>
      <c r="BB63" s="23"/>
      <c r="BC63" s="23"/>
      <c r="BD63" s="23"/>
      <c r="BE63" s="23"/>
      <c r="BF63" s="158"/>
      <c r="BG63" s="23"/>
      <c r="BH63" s="23"/>
      <c r="BI63" s="23"/>
      <c r="BJ63" s="23"/>
      <c r="BK63" s="158"/>
      <c r="BL63" s="23"/>
      <c r="BM63" s="23"/>
      <c r="BN63" s="23"/>
      <c r="BO63" s="23"/>
      <c r="BP63" s="23"/>
      <c r="BQ63" s="23"/>
      <c r="BR63" s="23"/>
      <c r="BT63" s="23"/>
      <c r="BU63" s="23"/>
      <c r="BV63" s="23"/>
      <c r="CJ63" s="18">
        <f t="shared" si="96"/>
      </c>
      <c r="CK63" s="18">
        <f t="shared" si="96"/>
      </c>
      <c r="CL63" s="18">
        <f t="shared" si="96"/>
      </c>
      <c r="CM63" s="18">
        <f t="shared" si="96"/>
      </c>
      <c r="CO63" s="18">
        <f t="shared" si="97"/>
      </c>
      <c r="CP63" s="18">
        <f t="shared" si="97"/>
      </c>
      <c r="CQ63" s="18">
        <f t="shared" si="97"/>
      </c>
      <c r="CR63" s="18">
        <f t="shared" si="97"/>
      </c>
      <c r="CT63" s="18">
        <f t="shared" si="98"/>
      </c>
      <c r="CU63" s="18">
        <f t="shared" si="98"/>
      </c>
      <c r="CV63" s="18">
        <f t="shared" si="98"/>
      </c>
      <c r="CW63" s="18">
        <f t="shared" si="98"/>
      </c>
      <c r="CY63" s="18">
        <f t="shared" si="99"/>
      </c>
      <c r="CZ63" s="18">
        <f t="shared" si="99"/>
      </c>
      <c r="DA63" s="18">
        <f t="shared" si="99"/>
      </c>
      <c r="DB63" s="18">
        <f t="shared" si="99"/>
      </c>
      <c r="DD63" s="18"/>
      <c r="DE63" s="18"/>
      <c r="DF63" s="18"/>
      <c r="DH63" s="18"/>
      <c r="DI63" s="18"/>
      <c r="DJ63" s="18"/>
      <c r="DL63" s="18"/>
      <c r="DM63" s="18"/>
      <c r="DN63" s="18"/>
    </row>
    <row r="64" spans="1:118" ht="12.75">
      <c r="A64" s="136" t="s">
        <v>68</v>
      </c>
      <c r="B64" s="137"/>
      <c r="C64" s="72" t="s">
        <v>48</v>
      </c>
      <c r="D64" s="141">
        <v>0</v>
      </c>
      <c r="E64" s="139">
        <v>0</v>
      </c>
      <c r="F64" s="139">
        <v>0</v>
      </c>
      <c r="G64" s="140">
        <v>0</v>
      </c>
      <c r="H64" s="141">
        <v>0</v>
      </c>
      <c r="I64" s="139">
        <v>0</v>
      </c>
      <c r="J64" s="139">
        <v>0</v>
      </c>
      <c r="K64" s="140">
        <v>0</v>
      </c>
      <c r="L64" s="141">
        <v>0</v>
      </c>
      <c r="M64" s="139">
        <v>0</v>
      </c>
      <c r="N64" s="139">
        <v>0</v>
      </c>
      <c r="O64" s="140">
        <v>0</v>
      </c>
      <c r="P64" s="141">
        <v>0</v>
      </c>
      <c r="Q64" s="139">
        <v>0</v>
      </c>
      <c r="R64" s="139">
        <v>0</v>
      </c>
      <c r="S64" s="140">
        <v>0</v>
      </c>
      <c r="T64" s="141">
        <v>0</v>
      </c>
      <c r="U64" s="139">
        <v>0</v>
      </c>
      <c r="V64" s="139">
        <v>0</v>
      </c>
      <c r="W64" s="140">
        <v>0</v>
      </c>
      <c r="X64" s="141">
        <v>0</v>
      </c>
      <c r="Y64" s="139">
        <v>0</v>
      </c>
      <c r="Z64" s="139">
        <v>0</v>
      </c>
      <c r="AA64" s="140">
        <v>0</v>
      </c>
      <c r="AB64" s="141">
        <v>0</v>
      </c>
      <c r="AC64" s="139">
        <v>0</v>
      </c>
      <c r="AD64" s="139">
        <v>0</v>
      </c>
      <c r="AE64" s="141">
        <v>0</v>
      </c>
      <c r="AF64" s="139">
        <v>0</v>
      </c>
      <c r="AG64" s="140">
        <v>0</v>
      </c>
      <c r="AH64" s="141">
        <v>0</v>
      </c>
      <c r="AI64" s="139">
        <v>0</v>
      </c>
      <c r="AJ64" s="142">
        <v>0</v>
      </c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P64" s="23"/>
      <c r="BQ64" s="23"/>
      <c r="BR64" s="23"/>
      <c r="BT64" s="23"/>
      <c r="BU64" s="23"/>
      <c r="BV64" s="23"/>
      <c r="CI64" s="18"/>
      <c r="CJ64" s="23">
        <f>CJ18&amp;CJ19&amp;CJ20&amp;CJ21&amp;CJ22&amp;CJ23&amp;CJ24&amp;CJ25&amp;CJ26&amp;CJ27&amp;CJ28&amp;CJ29&amp;CJ30&amp;CJ31&amp;CJ32&amp;CJ33&amp;CJ34&amp;CJ35&amp;CJ36&amp;CJ37&amp;CJ38&amp;CJ39&amp;CJ40&amp;CJ41&amp;CJ42&amp;CJ43&amp;CJ44&amp;CJ45&amp;CJ46&amp;CJ47&amp;CJ48&amp;CJ49&amp;CJ50&amp;CJ51&amp;CJ52&amp;CJ53&amp;CJ54&amp;CJ55&amp;CJ56&amp;CJ57&amp;CJ58&amp;CJ59&amp;CJ60&amp;CJ61&amp;CJ62&amp;CJ63</f>
      </c>
      <c r="CK64" s="23">
        <f>CK18&amp;CK19&amp;CK20&amp;CK21&amp;CK22&amp;CK23&amp;CK24&amp;CK25&amp;CK26&amp;CK27&amp;CK28&amp;CK29&amp;CK30&amp;CK31&amp;CK32&amp;CK33&amp;CK34&amp;CK35&amp;CK36&amp;CK37&amp;CK38&amp;CK39&amp;CK40&amp;CK41&amp;CK42&amp;CK43&amp;CK44&amp;CK45&amp;CK46&amp;CK47&amp;CK48&amp;CK49&amp;CK50&amp;CK51&amp;CK52&amp;CK53&amp;CK54&amp;CK55&amp;CK56&amp;CK57&amp;CK58&amp;CK59&amp;CK60&amp;CK61&amp;CK62&amp;CK63</f>
      </c>
      <c r="CL64" s="23">
        <f>CL18&amp;CL19&amp;CL20&amp;CL21&amp;CL22&amp;CL23&amp;CL24&amp;CL25&amp;CL26&amp;CL27&amp;CL28&amp;CL29&amp;CL30&amp;CL31&amp;CL32&amp;CL33&amp;CL34&amp;CL35&amp;CL36&amp;CL37&amp;CL38&amp;CL39&amp;CL40&amp;CL41&amp;CL42&amp;CL43&amp;CL44&amp;CL45&amp;CL46&amp;CL47&amp;CL48&amp;CL49&amp;CL50&amp;CL51&amp;CL52&amp;CL53&amp;CL54&amp;CL55&amp;CL56&amp;CL57&amp;CL58&amp;CL59&amp;CL60&amp;CL61&amp;CL62&amp;CL63</f>
      </c>
      <c r="CM64" s="23">
        <f>CM18&amp;CM19&amp;CM20&amp;CM21&amp;CM22&amp;CM23&amp;CM24&amp;CM25&amp;CM26&amp;CM27&amp;CM28&amp;CM29&amp;CM30&amp;CM31&amp;CM32&amp;CM33&amp;CM34&amp;CM35&amp;CM36&amp;CM37&amp;CM38&amp;CM39&amp;CM40&amp;CM41&amp;CM42&amp;CM43&amp;CM44&amp;CM45&amp;CM46&amp;CM47&amp;CM48&amp;CM49&amp;CM50&amp;CM51&amp;CM52&amp;CM53&amp;CM54&amp;CM55&amp;CM56&amp;CM57&amp;CM58&amp;CM59&amp;CM60&amp;CM61&amp;CM62&amp;CM63</f>
      </c>
      <c r="CN64" s="18"/>
      <c r="CO64" s="23">
        <f>CO18&amp;CO19&amp;CO20&amp;CO21&amp;CO22&amp;CO23&amp;CO24&amp;CO25&amp;CO26&amp;CO27&amp;CO28&amp;CO29&amp;CO30&amp;CO31&amp;CO32&amp;CO33&amp;CO34&amp;CO35&amp;CO36&amp;CO37&amp;CO38&amp;CO39&amp;CO40&amp;CO41&amp;CO42&amp;CO43&amp;CO44&amp;CO45&amp;CO46&amp;CO47&amp;CO48&amp;CO49&amp;CO50&amp;CO51&amp;CO52&amp;CO53&amp;CO54&amp;CO55&amp;CO56&amp;CO57&amp;CO58&amp;CO59&amp;CO60&amp;CO61&amp;CO62&amp;CO63</f>
      </c>
      <c r="CP64" s="23">
        <f>CP18&amp;CP19&amp;CP20&amp;CP21&amp;CP22&amp;CP23&amp;CP24&amp;CP25&amp;CP26&amp;CP27&amp;CP28&amp;CP29&amp;CP30&amp;CP31&amp;CP32&amp;CP33&amp;CP34&amp;CP35&amp;CP36&amp;CP37&amp;CP38&amp;CP39&amp;CP40&amp;CP41&amp;CP42&amp;CP43&amp;CP44&amp;CP45&amp;CP46&amp;CP47&amp;CP48&amp;CP49&amp;CP50&amp;CP51&amp;CP52&amp;CP53&amp;CP54&amp;CP55&amp;CP56&amp;CP57&amp;CP58&amp;CP59&amp;CP60&amp;CP61&amp;CP62&amp;CP63</f>
      </c>
      <c r="CQ64" s="23">
        <f>CQ18&amp;CQ19&amp;CQ20&amp;CQ21&amp;CQ22&amp;CQ23&amp;CQ24&amp;CQ25&amp;CQ26&amp;CQ27&amp;CQ28&amp;CQ29&amp;CQ30&amp;CQ31&amp;CQ32&amp;CQ33&amp;CQ34&amp;CQ35&amp;CQ36&amp;CQ37&amp;CQ38&amp;CQ39&amp;CQ40&amp;CQ41&amp;CQ42&amp;CQ43&amp;CQ44&amp;CQ45&amp;CQ46&amp;CQ47&amp;CQ48&amp;CQ49&amp;CQ50&amp;CQ51&amp;CQ52&amp;CQ53&amp;CQ54&amp;CQ55&amp;CQ56&amp;CQ57&amp;CQ58&amp;CQ59&amp;CQ60&amp;CQ61&amp;CQ62&amp;CQ63</f>
      </c>
      <c r="CR64" s="23">
        <f>CR18&amp;CR19&amp;CR20&amp;CR21&amp;CR22&amp;CR23&amp;CR24&amp;CR25&amp;CR26&amp;CR27&amp;CR28&amp;CR29&amp;CR30&amp;CR31&amp;CR32&amp;CR33&amp;CR34&amp;CR35&amp;CR36&amp;CR37&amp;CR38&amp;CR39&amp;CR40&amp;CR41&amp;CR42&amp;CR43&amp;CR44&amp;CR45&amp;CR46&amp;CR47&amp;CR48&amp;CR49&amp;CR50&amp;CR51&amp;CR52&amp;CR53&amp;CR54&amp;CR55&amp;CR56&amp;CR57&amp;CR58&amp;CR59&amp;CR60&amp;CR61&amp;CR62&amp;CR63</f>
      </c>
      <c r="CS64" s="18"/>
      <c r="CT64" s="23">
        <f>CT18&amp;CT19&amp;CT20&amp;CT21&amp;CT22&amp;CT23&amp;CT24&amp;CT25&amp;CT26&amp;CT27&amp;CT28&amp;CT29&amp;CT30&amp;CT31&amp;CT32&amp;CT33&amp;CT34&amp;CT35&amp;CT36&amp;CT37&amp;CT38&amp;CT39&amp;CT40&amp;CT41&amp;CT42&amp;CT43&amp;CT44&amp;CT45&amp;CT46&amp;CT47&amp;CT48&amp;CT49&amp;CT50&amp;CT51&amp;CT52&amp;CT53&amp;CT54&amp;CT55&amp;CT56&amp;CT57&amp;CT58&amp;CT59&amp;CT60&amp;CT61&amp;CT62&amp;CT63</f>
      </c>
      <c r="CU64" s="23">
        <f>CU18&amp;CU19&amp;CU20&amp;CU21&amp;CU22&amp;CU23&amp;CU24&amp;CU25&amp;CU26&amp;CU27&amp;CU28&amp;CU29&amp;CU30&amp;CU31&amp;CU32&amp;CU33&amp;CU34&amp;CU35&amp;CU36&amp;CU37&amp;CU38&amp;CU39&amp;CU40&amp;CU41&amp;CU42&amp;CU43&amp;CU44&amp;CU45&amp;CU46&amp;CU47&amp;CU48&amp;CU49&amp;CU50&amp;CU51&amp;CU52&amp;CU53&amp;CU54&amp;CU55&amp;CU56&amp;CU57&amp;CU58&amp;CU59&amp;CU60&amp;CU61&amp;CU62&amp;CU63</f>
      </c>
      <c r="CV64" s="23">
        <f>CV18&amp;CV19&amp;CV20&amp;CV21&amp;CV22&amp;CV23&amp;CV24&amp;CV25&amp;CV26&amp;CV27&amp;CV28&amp;CV29&amp;CV30&amp;CV31&amp;CV32&amp;CV33&amp;CV34&amp;CV35&amp;CV36&amp;CV37&amp;CV38&amp;CV39&amp;CV40&amp;CV41&amp;CV42&amp;CV43&amp;CV44&amp;CV45&amp;CV46&amp;CV47&amp;CV48&amp;CV49&amp;CV50&amp;CV51&amp;CV52&amp;CV53&amp;CV54&amp;CV55&amp;CV56&amp;CV57&amp;CV58&amp;CV59&amp;CV60&amp;CV61&amp;CV62&amp;CV63</f>
      </c>
      <c r="CW64" s="23">
        <f>CW18&amp;CW19&amp;CW20&amp;CW21&amp;CW22&amp;CW23&amp;CW24&amp;CW25&amp;CW26&amp;CW27&amp;CW28&amp;CW29&amp;CW30&amp;CW31&amp;CW32&amp;CW33&amp;CW34&amp;CW35&amp;CW36&amp;CW37&amp;CW38&amp;CW39&amp;CW40&amp;CW41&amp;CW42&amp;CW43&amp;CW44&amp;CW45&amp;CW46&amp;CW47&amp;CW48&amp;CW49&amp;CW50&amp;CW51&amp;CW52&amp;CW53&amp;CW54&amp;CW55&amp;CW56&amp;CW57&amp;CW58&amp;CW59&amp;CW60&amp;CW61&amp;CW62&amp;CW63</f>
      </c>
      <c r="CX64" s="18"/>
      <c r="CY64" s="23">
        <f>CY18&amp;CY19&amp;CY20&amp;CY21&amp;CY22&amp;CY23&amp;CY24&amp;CY25&amp;CY26&amp;CY27&amp;CY28&amp;CY29&amp;CY30&amp;CY31&amp;CY32&amp;CY33&amp;CY34&amp;CY35&amp;CY36&amp;CY37&amp;CY38&amp;CY39&amp;CY40&amp;CY41&amp;CY42&amp;CY43&amp;CY44&amp;CY45&amp;CY46&amp;CY47&amp;CY48&amp;CY49&amp;CY50&amp;CY51&amp;CY52&amp;CY53&amp;CY54&amp;CY55&amp;CY56&amp;CY57&amp;CY58&amp;CY59&amp;CY60&amp;CY61&amp;CY62&amp;CY63</f>
      </c>
      <c r="CZ64" s="23">
        <f>CZ18&amp;CZ19&amp;CZ20&amp;CZ21&amp;CZ22&amp;CZ23&amp;CZ24&amp;CZ25&amp;CZ26&amp;CZ27&amp;CZ28&amp;CZ29&amp;CZ30&amp;CZ31&amp;CZ32&amp;CZ33&amp;CZ34&amp;CZ35&amp;CZ36&amp;CZ37&amp;CZ38&amp;CZ39&amp;CZ40&amp;CZ41&amp;CZ42&amp;CZ43&amp;CZ44&amp;CZ45&amp;CZ46&amp;CZ47&amp;CZ48&amp;CZ49&amp;CZ50&amp;CZ51&amp;CZ52&amp;CZ53&amp;CZ54&amp;CZ55&amp;CZ56&amp;CZ57&amp;CZ58&amp;CZ59&amp;CZ60&amp;CZ61&amp;CZ62&amp;CZ63</f>
      </c>
      <c r="DA64" s="23">
        <f>DA18&amp;DA19&amp;DA20&amp;DA21&amp;DA22&amp;DA23&amp;DA24&amp;DA25&amp;DA26&amp;DA27&amp;DA28&amp;DA29&amp;DA30&amp;DA31&amp;DA32&amp;DA33&amp;DA34&amp;DA35&amp;DA36&amp;DA37&amp;DA38&amp;DA39&amp;DA40&amp;DA41&amp;DA42&amp;DA43&amp;DA44&amp;DA45&amp;DA46&amp;DA47&amp;DA48&amp;DA49&amp;DA50&amp;DA51&amp;DA52&amp;DA53&amp;DA54&amp;DA55&amp;DA56&amp;DA57&amp;DA58&amp;DA59&amp;DA60&amp;DA61&amp;DA62&amp;DA63</f>
      </c>
      <c r="DB64" s="23">
        <f>DB18&amp;DB19&amp;DB20&amp;DB21&amp;DB22&amp;DB23&amp;DB24&amp;DB25&amp;DB26&amp;DB27&amp;DB28&amp;DB29&amp;DB30&amp;DB31&amp;DB32&amp;DB33&amp;DB34&amp;DB35&amp;DB36&amp;DB37&amp;DB38&amp;DB39&amp;DB40&amp;DB41&amp;DB42&amp;DB43&amp;DB44&amp;DB45&amp;DB46&amp;DB47&amp;DB48&amp;DB49&amp;DB50&amp;DB51&amp;DB52&amp;DB53&amp;DB54&amp;DB55&amp;DB56&amp;DB57&amp;DB58&amp;DB59&amp;DB60&amp;DB61&amp;DB62&amp;DB63</f>
      </c>
      <c r="DC64" s="18"/>
      <c r="DD64" s="23">
        <f>DD18&amp;DD19&amp;DD20&amp;DD21&amp;DD22&amp;DD23&amp;DD24&amp;DD25&amp;DD26&amp;DD27&amp;DD28&amp;DD29&amp;DD30&amp;DD31&amp;DD32&amp;DD33&amp;DD34&amp;DD35&amp;DD36&amp;DD37&amp;DD38&amp;DD39&amp;DD40&amp;DD41&amp;DD42&amp;DD43&amp;DD44&amp;DD45&amp;DD46&amp;DD47&amp;DD48&amp;DD49&amp;DD50&amp;DD51&amp;DD52&amp;DD53&amp;DD54&amp;DD55&amp;DD56&amp;DD57&amp;DD58&amp;DD59&amp;DD60&amp;DD61&amp;DD62&amp;DD63</f>
      </c>
      <c r="DE64" s="23">
        <f>DE18&amp;DE19&amp;DE20&amp;DE21&amp;DE22&amp;DE23&amp;DE24&amp;DE25&amp;DE26&amp;DE27&amp;DE28&amp;DE29&amp;DE30&amp;DE31&amp;DE32&amp;DE33&amp;DE34&amp;DE35&amp;DE36&amp;DE37&amp;DE38&amp;DE39&amp;DE40&amp;DE41&amp;DE42&amp;DE43&amp;DE44&amp;DE45&amp;DE46&amp;DE47&amp;DE48&amp;DE49&amp;DE50&amp;DE51&amp;DE52&amp;DE53&amp;DE54&amp;DE55&amp;DE56&amp;DE57&amp;DE58&amp;DE59&amp;DE60&amp;DE61&amp;DE62&amp;DE63</f>
      </c>
      <c r="DF64" s="23">
        <f>DF18&amp;DF19&amp;DF20&amp;DF21&amp;DF22&amp;DF23&amp;DF24&amp;DF25&amp;DF26&amp;DF27&amp;DF28&amp;DF29&amp;DF30&amp;DF31&amp;DF32&amp;DF33&amp;DF34&amp;DF35&amp;DF36&amp;DF37&amp;DF38&amp;DF39&amp;DF40&amp;DF41&amp;DF42&amp;DF43&amp;DF44&amp;DF45&amp;DF46&amp;DF47&amp;DF48&amp;DF49&amp;DF50&amp;DF51&amp;DF52&amp;DF53&amp;DF54&amp;DF55&amp;DF56&amp;DF57&amp;DF58&amp;DF59&amp;DF60&amp;DF61&amp;DF62&amp;DF63</f>
      </c>
      <c r="DG64" s="18"/>
      <c r="DH64" s="23">
        <f>DH18&amp;DH19&amp;DH20&amp;DH21&amp;DH22&amp;DH23&amp;DH24&amp;DH25&amp;DH26&amp;DH27&amp;DH28&amp;DH29&amp;DH30&amp;DH31&amp;DH32&amp;DH33&amp;DH34&amp;DH35&amp;DH36&amp;DH37&amp;DH38&amp;DH39&amp;DH40&amp;DH41&amp;DH42&amp;DH43&amp;DH44&amp;DH45&amp;DH46&amp;DH47&amp;DH48&amp;DH49&amp;DH50&amp;DH51&amp;DH52&amp;DH53&amp;DH54&amp;DH55&amp;DH56&amp;DH57&amp;DH58&amp;DH59&amp;DH60&amp;DH61&amp;DH62&amp;DH63</f>
      </c>
      <c r="DI64" s="23">
        <f>DI18&amp;DI19&amp;DI20&amp;DI21&amp;DI22&amp;DI23&amp;DI24&amp;DI25&amp;DI26&amp;DI27&amp;DI28&amp;DI29&amp;DI30&amp;DI31&amp;DI32&amp;DI33&amp;DI34&amp;DI35&amp;DI36&amp;DI37&amp;DI38&amp;DI39&amp;DI40&amp;DI41&amp;DI42&amp;DI43&amp;DI44&amp;DI45&amp;DI46&amp;DI47&amp;DI48&amp;DI49&amp;DI50&amp;DI51&amp;DI52&amp;DI53&amp;DI54&amp;DI55&amp;DI56&amp;DI57&amp;DI58&amp;DI59&amp;DI60&amp;DI61&amp;DI62&amp;DI63</f>
      </c>
      <c r="DJ64" s="23">
        <f>DJ18&amp;DJ19&amp;DJ20&amp;DJ21&amp;DJ22&amp;DJ23&amp;DJ24&amp;DJ25&amp;DJ26&amp;DJ27&amp;DJ28&amp;DJ29&amp;DJ30&amp;DJ31&amp;DJ32&amp;DJ33&amp;DJ34&amp;DJ35&amp;DJ36&amp;DJ37&amp;DJ38&amp;DJ39&amp;DJ40&amp;DJ41&amp;DJ42&amp;DJ43&amp;DJ44&amp;DJ45&amp;DJ46&amp;DJ47&amp;DJ48&amp;DJ49&amp;DJ50&amp;DJ51&amp;DJ52&amp;DJ53&amp;DJ54&amp;DJ55&amp;DJ56&amp;DJ57&amp;DJ58&amp;DJ59&amp;DJ60&amp;DJ61&amp;DJ62&amp;DJ63</f>
      </c>
      <c r="DL64" s="23">
        <f>DL18&amp;DL19&amp;DL20&amp;DL21&amp;DL22&amp;DL23&amp;DL24&amp;DL25&amp;DL26&amp;DL27&amp;DL28&amp;DL29&amp;DL30&amp;DL31&amp;DL32&amp;DL33&amp;DL34&amp;DL35&amp;DL36&amp;DL37&amp;DL38&amp;DL39&amp;DL40&amp;DL41&amp;DL42&amp;DL43&amp;DL44&amp;DL45&amp;DL46&amp;DL47&amp;DL48&amp;DL49&amp;DL50&amp;DL51&amp;DL52&amp;DL53&amp;DL54&amp;DL55&amp;DL56&amp;DL57&amp;DL58&amp;DL59&amp;DL60&amp;DL61&amp;DL62&amp;DL63</f>
      </c>
      <c r="DM64" s="23">
        <f>DM18&amp;DM19&amp;DM20&amp;DM21&amp;DM22&amp;DM23&amp;DM24&amp;DM25&amp;DM26&amp;DM27&amp;DM28&amp;DM29&amp;DM30&amp;DM31&amp;DM32&amp;DM33&amp;DM34&amp;DM35&amp;DM36&amp;DM37&amp;DM38&amp;DM39&amp;DM40&amp;DM41&amp;DM42&amp;DM43&amp;DM44&amp;DM45&amp;DM46&amp;DM47&amp;DM48&amp;DM49&amp;DM50&amp;DM51&amp;DM52&amp;DM53&amp;DM54&amp;DM55&amp;DM56&amp;DM57&amp;DM58&amp;DM59&amp;DM60&amp;DM61&amp;DM62&amp;DM63</f>
      </c>
      <c r="DN64" s="23">
        <f>DN18&amp;DN19&amp;DN20&amp;DN21&amp;DN22&amp;DN23&amp;DN24&amp;DN25&amp;DN26&amp;DN27&amp;DN28&amp;DN29&amp;DN30&amp;DN31&amp;DN32&amp;DN33&amp;DN34&amp;DN35&amp;DN36&amp;DN37&amp;DN38&amp;DN39&amp;DN40&amp;DN41&amp;DN42&amp;DN43&amp;DN44&amp;DN45&amp;DN46&amp;DN47&amp;DN48&amp;DN49&amp;DN50&amp;DN51&amp;DN52&amp;DN53&amp;DN54&amp;DN55&amp;DN56&amp;DN57&amp;DN58&amp;DN59&amp;DN60&amp;DN61&amp;DN62&amp;DN63</f>
      </c>
    </row>
    <row r="65" spans="1:116" ht="12.75">
      <c r="A65" s="143"/>
      <c r="B65" s="137"/>
      <c r="C65" s="80" t="s">
        <v>50</v>
      </c>
      <c r="D65" s="73">
        <v>0</v>
      </c>
      <c r="E65" s="75">
        <v>0</v>
      </c>
      <c r="F65" s="75">
        <v>0</v>
      </c>
      <c r="G65" s="76">
        <v>0</v>
      </c>
      <c r="H65" s="73">
        <v>0</v>
      </c>
      <c r="I65" s="75">
        <v>0</v>
      </c>
      <c r="J65" s="75">
        <v>0</v>
      </c>
      <c r="K65" s="76">
        <v>0</v>
      </c>
      <c r="L65" s="73">
        <v>0</v>
      </c>
      <c r="M65" s="75">
        <v>0</v>
      </c>
      <c r="N65" s="75">
        <v>0</v>
      </c>
      <c r="O65" s="76">
        <v>0</v>
      </c>
      <c r="P65" s="73">
        <v>0</v>
      </c>
      <c r="Q65" s="75">
        <v>0</v>
      </c>
      <c r="R65" s="75">
        <v>0</v>
      </c>
      <c r="S65" s="76">
        <v>0</v>
      </c>
      <c r="T65" s="73">
        <v>0</v>
      </c>
      <c r="U65" s="75">
        <v>0</v>
      </c>
      <c r="V65" s="75">
        <v>0</v>
      </c>
      <c r="W65" s="76">
        <v>0</v>
      </c>
      <c r="X65" s="73">
        <v>0</v>
      </c>
      <c r="Y65" s="75">
        <v>0</v>
      </c>
      <c r="Z65" s="75">
        <v>0</v>
      </c>
      <c r="AA65" s="76">
        <v>0</v>
      </c>
      <c r="AB65" s="73">
        <v>0</v>
      </c>
      <c r="AC65" s="75">
        <v>0</v>
      </c>
      <c r="AD65" s="75">
        <v>0</v>
      </c>
      <c r="AE65" s="73">
        <v>0</v>
      </c>
      <c r="AF65" s="75">
        <v>0</v>
      </c>
      <c r="AG65" s="76">
        <v>0</v>
      </c>
      <c r="AH65" s="73">
        <v>0</v>
      </c>
      <c r="AI65" s="75">
        <v>0</v>
      </c>
      <c r="AJ65" s="78">
        <v>0</v>
      </c>
      <c r="CI65" s="158"/>
      <c r="CJ65" s="18" t="s">
        <v>90</v>
      </c>
      <c r="CK65" s="158"/>
      <c r="CL65" s="158"/>
      <c r="CM65" s="158"/>
      <c r="CN65" s="158"/>
      <c r="CO65" s="18" t="s">
        <v>91</v>
      </c>
      <c r="CP65" s="158"/>
      <c r="CQ65" s="158"/>
      <c r="CR65" s="158"/>
      <c r="CS65" s="158"/>
      <c r="CT65" s="18" t="s">
        <v>92</v>
      </c>
      <c r="CU65" s="158"/>
      <c r="CV65" s="158"/>
      <c r="CW65" s="158"/>
      <c r="CX65" s="158"/>
      <c r="CY65" s="158" t="s">
        <v>93</v>
      </c>
      <c r="CZ65" s="158"/>
      <c r="DA65" s="158"/>
      <c r="DB65" s="158"/>
      <c r="DC65" s="158"/>
      <c r="DD65" s="158" t="s">
        <v>94</v>
      </c>
      <c r="DE65" s="158"/>
      <c r="DF65" s="158"/>
      <c r="DG65" s="158"/>
      <c r="DH65" s="158"/>
      <c r="DI65" s="18"/>
      <c r="DJ65" s="18"/>
      <c r="DK65" s="158"/>
      <c r="DL65" s="158"/>
    </row>
    <row r="66" spans="1:113" ht="12.75">
      <c r="A66" s="143"/>
      <c r="B66" s="137"/>
      <c r="C66" s="80" t="s">
        <v>51</v>
      </c>
      <c r="D66" s="96">
        <v>0</v>
      </c>
      <c r="E66" s="145">
        <v>0</v>
      </c>
      <c r="F66" s="145">
        <v>0</v>
      </c>
      <c r="G66" s="146">
        <v>0</v>
      </c>
      <c r="H66" s="96">
        <v>0</v>
      </c>
      <c r="I66" s="145">
        <v>0</v>
      </c>
      <c r="J66" s="145">
        <v>0</v>
      </c>
      <c r="K66" s="146">
        <v>0</v>
      </c>
      <c r="L66" s="96">
        <v>0</v>
      </c>
      <c r="M66" s="145">
        <v>0</v>
      </c>
      <c r="N66" s="145">
        <v>0</v>
      </c>
      <c r="O66" s="146">
        <v>0</v>
      </c>
      <c r="P66" s="96">
        <v>0</v>
      </c>
      <c r="Q66" s="145">
        <v>0</v>
      </c>
      <c r="R66" s="145">
        <v>0</v>
      </c>
      <c r="S66" s="146">
        <v>0</v>
      </c>
      <c r="T66" s="96">
        <v>0</v>
      </c>
      <c r="U66" s="145">
        <v>0</v>
      </c>
      <c r="V66" s="145">
        <v>0</v>
      </c>
      <c r="W66" s="146">
        <v>0</v>
      </c>
      <c r="X66" s="96">
        <v>0</v>
      </c>
      <c r="Y66" s="145">
        <v>0</v>
      </c>
      <c r="Z66" s="145">
        <v>0</v>
      </c>
      <c r="AA66" s="146">
        <v>0</v>
      </c>
      <c r="AB66" s="96">
        <v>0</v>
      </c>
      <c r="AC66" s="145">
        <v>0</v>
      </c>
      <c r="AD66" s="145">
        <v>0</v>
      </c>
      <c r="AE66" s="96">
        <v>0</v>
      </c>
      <c r="AF66" s="75">
        <v>0</v>
      </c>
      <c r="AG66" s="76">
        <v>0</v>
      </c>
      <c r="AH66" s="96">
        <v>0</v>
      </c>
      <c r="AI66" s="75">
        <v>0</v>
      </c>
      <c r="AJ66" s="78">
        <v>0</v>
      </c>
      <c r="CI66" s="18" t="s">
        <v>96</v>
      </c>
      <c r="CJ66" s="18">
        <f>AR64&amp;AS64&amp;AT64&amp;AU64</f>
      </c>
      <c r="CK66" s="18"/>
      <c r="CL66" s="18"/>
      <c r="CM66" s="18"/>
      <c r="CN66" s="18"/>
      <c r="CO66" s="18">
        <f>AW64&amp;AX64&amp;AY64&amp;AZ64</f>
      </c>
      <c r="CP66" s="18"/>
      <c r="CQ66" s="18"/>
      <c r="CR66" s="18"/>
      <c r="CS66" s="18"/>
      <c r="CT66" s="18"/>
      <c r="CU66" s="18"/>
      <c r="CV66" s="18"/>
      <c r="CW66" s="18"/>
      <c r="CX66" s="18"/>
      <c r="CY66" s="18">
        <f>BG64&amp;BH64&amp;BI64&amp;BJ64</f>
      </c>
      <c r="CZ66" s="18"/>
      <c r="DA66" s="18"/>
      <c r="DB66" s="80"/>
      <c r="DC66" s="18"/>
      <c r="DD66" s="18">
        <f>BL64&amp;BM64&amp;BN64&amp;BP64&amp;BQ64&amp;BR64&amp;BT64&amp;BU64&amp;BV64</f>
      </c>
      <c r="DE66" s="18"/>
      <c r="DF66" s="18"/>
      <c r="DG66" s="80"/>
      <c r="DH66" s="18"/>
      <c r="DI66" s="18"/>
    </row>
    <row r="67" spans="1:113" ht="12.75">
      <c r="A67" s="81"/>
      <c r="B67" s="94" t="s">
        <v>52</v>
      </c>
      <c r="C67" s="83" t="s">
        <v>48</v>
      </c>
      <c r="D67" s="73">
        <v>0</v>
      </c>
      <c r="E67" s="75">
        <v>0</v>
      </c>
      <c r="F67" s="85">
        <v>0</v>
      </c>
      <c r="G67" s="86">
        <v>0</v>
      </c>
      <c r="H67" s="73">
        <v>0</v>
      </c>
      <c r="I67" s="75">
        <v>0</v>
      </c>
      <c r="J67" s="85">
        <v>0</v>
      </c>
      <c r="K67" s="86">
        <v>0</v>
      </c>
      <c r="L67" s="73">
        <v>0</v>
      </c>
      <c r="M67" s="75">
        <v>0</v>
      </c>
      <c r="N67" s="85">
        <v>0</v>
      </c>
      <c r="O67" s="86">
        <v>0</v>
      </c>
      <c r="P67" s="73">
        <v>0</v>
      </c>
      <c r="Q67" s="75">
        <v>0</v>
      </c>
      <c r="R67" s="85">
        <v>0</v>
      </c>
      <c r="S67" s="86">
        <v>0</v>
      </c>
      <c r="T67" s="73">
        <v>0</v>
      </c>
      <c r="U67" s="75">
        <v>0</v>
      </c>
      <c r="V67" s="85">
        <v>0</v>
      </c>
      <c r="W67" s="86">
        <v>0</v>
      </c>
      <c r="X67" s="73">
        <v>0</v>
      </c>
      <c r="Y67" s="75">
        <v>0</v>
      </c>
      <c r="Z67" s="85">
        <v>0</v>
      </c>
      <c r="AA67" s="86">
        <v>0</v>
      </c>
      <c r="AB67" s="73">
        <v>0</v>
      </c>
      <c r="AC67" s="85">
        <v>0</v>
      </c>
      <c r="AD67" s="85">
        <v>0</v>
      </c>
      <c r="AE67" s="84">
        <v>0</v>
      </c>
      <c r="AF67" s="85">
        <v>0</v>
      </c>
      <c r="AG67" s="86">
        <v>0</v>
      </c>
      <c r="AH67" s="84">
        <v>0</v>
      </c>
      <c r="AI67" s="85">
        <v>0</v>
      </c>
      <c r="AJ67" s="87">
        <v>0</v>
      </c>
      <c r="CI67" s="18" t="s">
        <v>97</v>
      </c>
      <c r="CJ67" s="18">
        <f>CJ64&amp;CK64&amp;CL64&amp;CM64</f>
      </c>
      <c r="CK67" s="18"/>
      <c r="CL67" s="18"/>
      <c r="CM67" s="18"/>
      <c r="CN67" s="18"/>
      <c r="CO67" s="18">
        <f>CO64&amp;CP64&amp;CQ64&amp;CR64</f>
      </c>
      <c r="CP67" s="18"/>
      <c r="CQ67" s="18"/>
      <c r="CR67" s="18"/>
      <c r="CS67" s="18"/>
      <c r="CT67" s="18">
        <f>CT64&amp;CU64&amp;CV64&amp;CW64</f>
      </c>
      <c r="CU67" s="18"/>
      <c r="CV67" s="18"/>
      <c r="CW67" s="18"/>
      <c r="CX67" s="18"/>
      <c r="CY67" s="18">
        <f>CY64&amp;CZ64&amp;DA64&amp;DB64</f>
      </c>
      <c r="CZ67" s="18"/>
      <c r="DA67" s="18"/>
      <c r="DB67" s="80"/>
      <c r="DC67" s="18"/>
      <c r="DD67" s="18">
        <f>DD64&amp;DE64&amp;DF64&amp;DH64&amp;DI64&amp;DJ64&amp;DL64&amp;DM64&amp;DN64</f>
      </c>
      <c r="DE67" s="18"/>
      <c r="DF67" s="18"/>
      <c r="DG67" s="80"/>
      <c r="DH67" s="18"/>
      <c r="DI67" s="18"/>
    </row>
    <row r="68" spans="1:113" ht="12.75">
      <c r="A68" s="17"/>
      <c r="B68" s="18"/>
      <c r="C68" s="80" t="s">
        <v>50</v>
      </c>
      <c r="D68" s="73">
        <v>0</v>
      </c>
      <c r="E68" s="75">
        <v>0</v>
      </c>
      <c r="F68" s="75">
        <v>0</v>
      </c>
      <c r="G68" s="76">
        <v>0</v>
      </c>
      <c r="H68" s="73">
        <v>0</v>
      </c>
      <c r="I68" s="75">
        <v>0</v>
      </c>
      <c r="J68" s="75">
        <v>0</v>
      </c>
      <c r="K68" s="76">
        <v>0</v>
      </c>
      <c r="L68" s="73">
        <v>0</v>
      </c>
      <c r="M68" s="75">
        <v>0</v>
      </c>
      <c r="N68" s="75">
        <v>0</v>
      </c>
      <c r="O68" s="76">
        <v>0</v>
      </c>
      <c r="P68" s="73">
        <v>0</v>
      </c>
      <c r="Q68" s="75">
        <v>0</v>
      </c>
      <c r="R68" s="75">
        <v>0</v>
      </c>
      <c r="S68" s="76">
        <v>0</v>
      </c>
      <c r="T68" s="73">
        <v>0</v>
      </c>
      <c r="U68" s="75">
        <v>0</v>
      </c>
      <c r="V68" s="75">
        <v>0</v>
      </c>
      <c r="W68" s="76">
        <v>0</v>
      </c>
      <c r="X68" s="73">
        <v>0</v>
      </c>
      <c r="Y68" s="75">
        <v>0</v>
      </c>
      <c r="Z68" s="75">
        <v>0</v>
      </c>
      <c r="AA68" s="76">
        <v>0</v>
      </c>
      <c r="AB68" s="73">
        <v>0</v>
      </c>
      <c r="AC68" s="75">
        <v>0</v>
      </c>
      <c r="AD68" s="75">
        <v>0</v>
      </c>
      <c r="AE68" s="73">
        <v>0</v>
      </c>
      <c r="AF68" s="75">
        <v>0</v>
      </c>
      <c r="AG68" s="76">
        <v>0</v>
      </c>
      <c r="AH68" s="73">
        <v>0</v>
      </c>
      <c r="AI68" s="75">
        <v>0</v>
      </c>
      <c r="AJ68" s="78">
        <v>0</v>
      </c>
      <c r="CI68" s="18" t="s">
        <v>98</v>
      </c>
      <c r="CJ68" s="18">
        <f>CJ66&amp;CJ67</f>
      </c>
      <c r="CK68" s="18"/>
      <c r="CL68" s="18"/>
      <c r="CM68" s="18"/>
      <c r="CN68" s="18"/>
      <c r="CO68" s="18">
        <f>CO66&amp;CO67</f>
      </c>
      <c r="CP68" s="18"/>
      <c r="CQ68" s="18"/>
      <c r="CR68" s="18"/>
      <c r="CS68" s="18"/>
      <c r="CT68" s="18">
        <f>CT67</f>
      </c>
      <c r="CU68" s="18"/>
      <c r="CV68" s="18"/>
      <c r="CW68" s="18"/>
      <c r="CX68" s="18"/>
      <c r="CY68" s="18">
        <f>CY66&amp;CY67</f>
      </c>
      <c r="CZ68" s="18"/>
      <c r="DA68" s="18"/>
      <c r="DB68" s="80"/>
      <c r="DC68" s="18"/>
      <c r="DD68" s="18">
        <f>DD66&amp;DD67</f>
      </c>
      <c r="DE68" s="18"/>
      <c r="DF68" s="18"/>
      <c r="DG68" s="80"/>
      <c r="DH68" s="18"/>
      <c r="DI68" s="18"/>
    </row>
    <row r="69" spans="1:116" ht="12.75">
      <c r="A69" s="17"/>
      <c r="B69" s="18"/>
      <c r="C69" s="80" t="s">
        <v>51</v>
      </c>
      <c r="D69" s="73">
        <v>0</v>
      </c>
      <c r="E69" s="126">
        <v>0</v>
      </c>
      <c r="F69" s="126">
        <v>0</v>
      </c>
      <c r="G69" s="126">
        <v>0</v>
      </c>
      <c r="H69" s="73">
        <v>0</v>
      </c>
      <c r="I69" s="126">
        <v>0</v>
      </c>
      <c r="J69" s="126">
        <v>0</v>
      </c>
      <c r="K69" s="126">
        <v>0</v>
      </c>
      <c r="L69" s="73">
        <v>0</v>
      </c>
      <c r="M69" s="126">
        <v>0</v>
      </c>
      <c r="N69" s="126">
        <v>0</v>
      </c>
      <c r="O69" s="126">
        <v>0</v>
      </c>
      <c r="P69" s="73">
        <v>0</v>
      </c>
      <c r="Q69" s="126">
        <v>0</v>
      </c>
      <c r="R69" s="126">
        <v>0</v>
      </c>
      <c r="S69" s="126">
        <v>0</v>
      </c>
      <c r="T69" s="73">
        <v>0</v>
      </c>
      <c r="U69" s="126">
        <v>0</v>
      </c>
      <c r="V69" s="126">
        <v>0</v>
      </c>
      <c r="W69" s="126">
        <v>0</v>
      </c>
      <c r="X69" s="73">
        <v>0</v>
      </c>
      <c r="Y69" s="126">
        <v>0</v>
      </c>
      <c r="Z69" s="126">
        <v>0</v>
      </c>
      <c r="AA69" s="126">
        <v>0</v>
      </c>
      <c r="AB69" s="73">
        <v>0</v>
      </c>
      <c r="AC69" s="126">
        <v>0</v>
      </c>
      <c r="AD69" s="126">
        <v>0</v>
      </c>
      <c r="AE69" s="147">
        <v>0</v>
      </c>
      <c r="AF69" s="75">
        <v>0</v>
      </c>
      <c r="AG69" s="76">
        <v>0</v>
      </c>
      <c r="AH69" s="147">
        <v>0</v>
      </c>
      <c r="AI69" s="75">
        <v>0</v>
      </c>
      <c r="AJ69" s="78">
        <v>0</v>
      </c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</row>
    <row r="70" spans="1:36" ht="13.5" thickBot="1">
      <c r="A70" s="148"/>
      <c r="B70" s="122"/>
      <c r="C70" s="149" t="s">
        <v>69</v>
      </c>
      <c r="D70" s="150">
        <v>0</v>
      </c>
      <c r="E70" s="151">
        <v>0</v>
      </c>
      <c r="F70" s="151">
        <v>0</v>
      </c>
      <c r="G70" s="151">
        <v>0</v>
      </c>
      <c r="H70" s="150">
        <v>0</v>
      </c>
      <c r="I70" s="151">
        <v>0</v>
      </c>
      <c r="J70" s="151">
        <v>0</v>
      </c>
      <c r="K70" s="151">
        <v>0</v>
      </c>
      <c r="L70" s="150">
        <v>0</v>
      </c>
      <c r="M70" s="151">
        <v>0</v>
      </c>
      <c r="N70" s="151">
        <v>0</v>
      </c>
      <c r="O70" s="151">
        <v>0</v>
      </c>
      <c r="P70" s="150">
        <v>0</v>
      </c>
      <c r="Q70" s="151">
        <v>0</v>
      </c>
      <c r="R70" s="151">
        <v>0</v>
      </c>
      <c r="S70" s="151">
        <v>0</v>
      </c>
      <c r="T70" s="150">
        <v>0</v>
      </c>
      <c r="U70" s="151">
        <v>0</v>
      </c>
      <c r="V70" s="151">
        <v>0</v>
      </c>
      <c r="W70" s="151">
        <v>0</v>
      </c>
      <c r="X70" s="150">
        <v>0</v>
      </c>
      <c r="Y70" s="151">
        <v>0</v>
      </c>
      <c r="Z70" s="151">
        <v>0</v>
      </c>
      <c r="AA70" s="152">
        <v>0</v>
      </c>
      <c r="AB70" s="150">
        <v>0</v>
      </c>
      <c r="AC70" s="151">
        <v>0</v>
      </c>
      <c r="AD70" s="151">
        <v>0</v>
      </c>
      <c r="AE70" s="150">
        <v>0</v>
      </c>
      <c r="AF70" s="151">
        <v>0</v>
      </c>
      <c r="AG70" s="152">
        <v>0</v>
      </c>
      <c r="AH70" s="150">
        <v>0</v>
      </c>
      <c r="AI70" s="151">
        <v>0</v>
      </c>
      <c r="AJ70" s="153">
        <v>0</v>
      </c>
    </row>
    <row r="71" spans="28:35" ht="12.75">
      <c r="AB71" s="18"/>
      <c r="AC71" s="18"/>
      <c r="AD71" s="18"/>
      <c r="AE71" s="18"/>
      <c r="AF71" s="18"/>
      <c r="AH71" s="18"/>
      <c r="AI71" s="18"/>
    </row>
    <row r="72" spans="1:43" ht="12.75">
      <c r="A72" s="137"/>
      <c r="B72" s="137"/>
      <c r="C72" s="80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L72" s="154"/>
      <c r="AM72" s="154"/>
      <c r="AN72" s="18"/>
      <c r="AO72" s="18"/>
      <c r="AP72" s="18"/>
      <c r="AQ72" s="18"/>
    </row>
    <row r="73" spans="1:43" ht="12.75">
      <c r="A73" s="18"/>
      <c r="B73" s="137"/>
      <c r="C73" s="80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L73" s="154"/>
      <c r="AM73" s="154"/>
      <c r="AN73" s="18"/>
      <c r="AO73" s="18"/>
      <c r="AP73" s="18"/>
      <c r="AQ73" s="18"/>
    </row>
    <row r="74" spans="2:43" ht="12.75">
      <c r="B74" s="18"/>
      <c r="C74" s="80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L74" s="154"/>
      <c r="AM74" s="154"/>
      <c r="AN74" s="18"/>
      <c r="AO74" s="18"/>
      <c r="AP74" s="18"/>
      <c r="AQ74" s="18"/>
    </row>
    <row r="77" spans="1:75" ht="12.75">
      <c r="A77" s="18"/>
      <c r="L77" s="18"/>
      <c r="M77" s="18"/>
      <c r="N77" s="18"/>
      <c r="O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BU77" s="18"/>
      <c r="BV77" s="18"/>
      <c r="BW77" s="18"/>
    </row>
    <row r="78" spans="1:75" ht="12.75">
      <c r="A78" s="18"/>
      <c r="F78" s="154"/>
      <c r="G78" s="154"/>
      <c r="H78" s="154"/>
      <c r="L78" s="18"/>
      <c r="M78" s="18"/>
      <c r="N78" s="18"/>
      <c r="O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BU78" s="18"/>
      <c r="BV78" s="18"/>
      <c r="BW78" s="18"/>
    </row>
    <row r="79" spans="1:75" ht="12.75">
      <c r="A79" s="18"/>
      <c r="F79" s="154"/>
      <c r="G79" s="154"/>
      <c r="H79" s="154"/>
      <c r="L79" s="18"/>
      <c r="M79" s="18"/>
      <c r="N79" s="18"/>
      <c r="O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BU79" s="18"/>
      <c r="BV79" s="18"/>
      <c r="BW79" s="18"/>
    </row>
    <row r="80" spans="1:75" ht="12.75">
      <c r="A80" s="137"/>
      <c r="F80" s="154"/>
      <c r="G80" s="154"/>
      <c r="L80" s="18"/>
      <c r="M80" s="18"/>
      <c r="N80" s="18"/>
      <c r="O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BU80" s="158"/>
      <c r="BV80" s="158"/>
      <c r="BW80" s="158"/>
    </row>
    <row r="81" spans="1:75" ht="12.75">
      <c r="A81" s="137"/>
      <c r="F81" s="154"/>
      <c r="G81" s="154"/>
      <c r="L81" s="18"/>
      <c r="M81" s="18"/>
      <c r="N81" s="18"/>
      <c r="O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BU81" s="158"/>
      <c r="BV81" s="158"/>
      <c r="BW81" s="158"/>
    </row>
    <row r="82" spans="1:75" ht="12.75">
      <c r="A82" s="18"/>
      <c r="F82" s="154"/>
      <c r="G82" s="154"/>
      <c r="L82" s="18"/>
      <c r="M82" s="18"/>
      <c r="N82" s="18"/>
      <c r="O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BU82" s="158"/>
      <c r="BV82" s="158"/>
      <c r="BW82" s="158"/>
    </row>
    <row r="83" spans="6:75" ht="12.75">
      <c r="F83" s="154"/>
      <c r="G83" s="154"/>
      <c r="L83" s="18"/>
      <c r="M83" s="18"/>
      <c r="N83" s="18"/>
      <c r="O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6:75" ht="12.75">
      <c r="F84" s="154"/>
      <c r="G84" s="154"/>
      <c r="H84" s="154"/>
      <c r="L84" s="18"/>
      <c r="M84" s="18"/>
      <c r="N84" s="18"/>
      <c r="O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6:75" ht="12.75">
      <c r="F85" s="154"/>
      <c r="G85" s="154"/>
      <c r="H85" s="154"/>
      <c r="L85" s="18"/>
      <c r="M85" s="18"/>
      <c r="N85" s="18"/>
      <c r="O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6:75" ht="12.75">
      <c r="F86" s="154"/>
      <c r="G86" s="154"/>
      <c r="L86" s="18"/>
      <c r="M86" s="18"/>
      <c r="N86" s="18"/>
      <c r="O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6:75" ht="12.75">
      <c r="F87" s="154"/>
      <c r="G87" s="154"/>
      <c r="L87" s="18"/>
      <c r="M87" s="18"/>
      <c r="N87" s="18"/>
      <c r="O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6:75" ht="12.75">
      <c r="F88" s="154"/>
      <c r="G88" s="154"/>
      <c r="L88" s="18"/>
      <c r="M88" s="18"/>
      <c r="N88" s="18"/>
      <c r="O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6:75" ht="12.75">
      <c r="F89" s="154"/>
      <c r="G89" s="154"/>
      <c r="L89" s="18"/>
      <c r="M89" s="18"/>
      <c r="N89" s="18"/>
      <c r="O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:34" ht="12.75">
      <c r="A90" s="18"/>
      <c r="F90" s="154"/>
      <c r="G90" s="154"/>
      <c r="H90" s="154"/>
      <c r="L90" s="18"/>
      <c r="M90" s="18"/>
      <c r="N90" s="18"/>
      <c r="O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6:34" ht="12.75">
      <c r="F91" s="154"/>
      <c r="G91" s="154"/>
      <c r="H91" s="154"/>
      <c r="L91" s="18"/>
      <c r="M91" s="18"/>
      <c r="N91" s="18"/>
      <c r="O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6:34" ht="12.75">
      <c r="F92" s="154"/>
      <c r="G92" s="154"/>
      <c r="L92" s="18"/>
      <c r="M92" s="18"/>
      <c r="N92" s="18"/>
      <c r="O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6:34" ht="12.75">
      <c r="F93" s="154"/>
      <c r="G93" s="154"/>
      <c r="L93" s="18"/>
      <c r="M93" s="18"/>
      <c r="N93" s="18"/>
      <c r="O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6:34" ht="12.75">
      <c r="F94" s="154"/>
      <c r="G94" s="154"/>
      <c r="L94" s="18"/>
      <c r="M94" s="18"/>
      <c r="N94" s="18"/>
      <c r="O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6:34" ht="12.75">
      <c r="F95" s="154"/>
      <c r="G95" s="154"/>
      <c r="L95" s="18"/>
      <c r="M95" s="18"/>
      <c r="N95" s="18"/>
      <c r="O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6:34" ht="12.75">
      <c r="F96" s="154"/>
      <c r="G96" s="154"/>
      <c r="H96" s="154"/>
      <c r="L96" s="18"/>
      <c r="M96" s="18"/>
      <c r="N96" s="18"/>
      <c r="O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ht="12.75">
      <c r="A97" s="18"/>
      <c r="F97" s="154"/>
      <c r="G97" s="154"/>
      <c r="H97" s="154"/>
      <c r="L97" s="18"/>
      <c r="M97" s="18"/>
      <c r="N97" s="18"/>
      <c r="O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6:34" ht="12.75">
      <c r="F98" s="154"/>
      <c r="G98" s="154"/>
      <c r="L98" s="18"/>
      <c r="M98" s="18"/>
      <c r="N98" s="18"/>
      <c r="O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6:34" ht="12.75">
      <c r="F99" s="154"/>
      <c r="G99" s="154"/>
      <c r="L99" s="18"/>
      <c r="M99" s="18"/>
      <c r="N99" s="18"/>
      <c r="O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6:34" ht="12.75">
      <c r="F100" s="154"/>
      <c r="G100" s="154"/>
      <c r="L100" s="18"/>
      <c r="M100" s="18"/>
      <c r="N100" s="18"/>
      <c r="O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6:34" ht="12.75">
      <c r="F101" s="154"/>
      <c r="G101" s="154"/>
      <c r="L101" s="18"/>
      <c r="M101" s="18"/>
      <c r="N101" s="18"/>
      <c r="O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6:34" ht="12.75">
      <c r="F102" s="154"/>
      <c r="G102" s="154"/>
      <c r="H102" s="154"/>
      <c r="L102" s="18"/>
      <c r="M102" s="18"/>
      <c r="N102" s="18"/>
      <c r="O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2:34" ht="12.75">
      <c r="L103" s="18"/>
      <c r="M103" s="18"/>
      <c r="N103" s="18"/>
      <c r="O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ht="12.75">
      <c r="A104" s="18"/>
      <c r="L104" s="18"/>
      <c r="M104" s="18"/>
      <c r="N104" s="18"/>
      <c r="O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2:34" ht="12.75">
      <c r="L105" s="18"/>
      <c r="M105" s="18"/>
      <c r="N105" s="18"/>
      <c r="O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2:34" ht="12.75">
      <c r="L106" s="18"/>
      <c r="M106" s="18"/>
      <c r="N106" s="18"/>
      <c r="O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2:34" ht="12.75">
      <c r="L107" s="18"/>
      <c r="M107" s="18"/>
      <c r="N107" s="18"/>
      <c r="O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2:34" ht="12.75">
      <c r="L108" s="18"/>
      <c r="M108" s="18"/>
      <c r="N108" s="18"/>
      <c r="O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2:34" ht="12.75">
      <c r="L109" s="18"/>
      <c r="M109" s="18"/>
      <c r="N109" s="18"/>
      <c r="O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2:34" ht="12.75">
      <c r="L110" s="18"/>
      <c r="M110" s="18"/>
      <c r="N110" s="18"/>
      <c r="O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ht="12.75">
      <c r="A111" s="18"/>
      <c r="L111" s="18"/>
      <c r="M111" s="18"/>
      <c r="N111" s="18"/>
      <c r="O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2:34" ht="12.75">
      <c r="L112" s="18"/>
      <c r="M112" s="18"/>
      <c r="N112" s="18"/>
      <c r="O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2:27" ht="12.75">
      <c r="L113" s="18"/>
      <c r="M113" s="18"/>
      <c r="N113" s="18"/>
      <c r="O113" s="18"/>
      <c r="T113" s="18"/>
      <c r="U113" s="18"/>
      <c r="V113" s="18"/>
      <c r="W113" s="18"/>
      <c r="X113" s="18"/>
      <c r="Y113" s="18"/>
      <c r="Z113" s="18"/>
      <c r="AA113" s="18"/>
    </row>
    <row r="114" spans="12:34" ht="12.75">
      <c r="L114" s="18"/>
      <c r="M114" s="18"/>
      <c r="N114" s="18"/>
      <c r="O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2:28" ht="12.75">
      <c r="L115" s="18"/>
      <c r="M115" s="18"/>
      <c r="N115" s="18"/>
      <c r="O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2:28" ht="12.75">
      <c r="L116" s="18"/>
      <c r="M116" s="18"/>
      <c r="N116" s="18"/>
      <c r="O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2:28" ht="12.75">
      <c r="L117" s="18"/>
      <c r="M117" s="18"/>
      <c r="N117" s="18"/>
      <c r="O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2.75">
      <c r="A118" s="18"/>
      <c r="L118" s="18"/>
      <c r="M118" s="18"/>
      <c r="N118" s="18"/>
      <c r="O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2:28" ht="12.75">
      <c r="L119" s="18"/>
      <c r="M119" s="18"/>
      <c r="N119" s="18"/>
      <c r="O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2:28" ht="12.75">
      <c r="L120" s="18"/>
      <c r="M120" s="18"/>
      <c r="N120" s="18"/>
      <c r="O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2:28" ht="12.75">
      <c r="L121" s="18"/>
      <c r="M121" s="18"/>
      <c r="N121" s="18"/>
      <c r="O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2:28" ht="12.75">
      <c r="L122" s="18"/>
      <c r="M122" s="18"/>
      <c r="N122" s="18"/>
      <c r="O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3:15" ht="12.75">
      <c r="M123" s="18"/>
      <c r="N123" s="18"/>
      <c r="O123" s="18"/>
    </row>
    <row r="124" spans="12:27" ht="12.75">
      <c r="L124" s="18"/>
      <c r="M124" s="18"/>
      <c r="N124" s="18"/>
      <c r="O124" s="18"/>
      <c r="T124" s="18"/>
      <c r="U124" s="18"/>
      <c r="V124" s="18"/>
      <c r="W124" s="18"/>
      <c r="X124" s="18"/>
      <c r="Y124" s="18"/>
      <c r="Z124" s="18"/>
      <c r="AA124" s="18"/>
    </row>
    <row r="125" spans="12:15" ht="12.75">
      <c r="L125" s="18"/>
      <c r="M125" s="18"/>
      <c r="N125" s="18"/>
      <c r="O125" s="18"/>
    </row>
    <row r="126" spans="12:15" ht="12.75">
      <c r="L126" s="18"/>
      <c r="M126" s="18"/>
      <c r="N126" s="18"/>
      <c r="O126" s="18"/>
    </row>
    <row r="127" spans="12:15" ht="12.75">
      <c r="L127" s="18"/>
      <c r="M127" s="18"/>
      <c r="N127" s="18"/>
      <c r="O127" s="18"/>
    </row>
    <row r="128" spans="1:23" ht="12.75">
      <c r="A128" s="18"/>
      <c r="L128" s="18"/>
      <c r="M128" s="18"/>
      <c r="N128" s="18"/>
      <c r="O128" s="18"/>
      <c r="T128" s="18"/>
      <c r="U128" s="18"/>
      <c r="V128" s="18"/>
      <c r="W128" s="18"/>
    </row>
    <row r="129" spans="12:23" ht="12.75">
      <c r="L129" s="18"/>
      <c r="M129" s="18"/>
      <c r="N129" s="18"/>
      <c r="O129" s="18"/>
      <c r="T129" s="18"/>
      <c r="U129" s="18"/>
      <c r="V129" s="18"/>
      <c r="W129" s="18"/>
    </row>
    <row r="130" spans="20:23" ht="12.75">
      <c r="T130" s="18"/>
      <c r="U130" s="18"/>
      <c r="V130" s="18"/>
      <c r="W130" s="18"/>
    </row>
    <row r="131" spans="20:23" ht="12.75">
      <c r="T131" s="18"/>
      <c r="U131" s="18"/>
      <c r="V131" s="18"/>
      <c r="W131" s="18"/>
    </row>
    <row r="132" spans="20:23" ht="12.75">
      <c r="T132" s="18"/>
      <c r="U132" s="18"/>
      <c r="V132" s="18"/>
      <c r="W132" s="18"/>
    </row>
    <row r="133" spans="20:23" ht="12.75">
      <c r="T133" s="18"/>
      <c r="U133" s="18"/>
      <c r="V133" s="18"/>
      <c r="W133" s="18"/>
    </row>
    <row r="134" spans="20:23" ht="12.75">
      <c r="T134" s="18"/>
      <c r="U134" s="18"/>
      <c r="V134" s="18"/>
      <c r="W134" s="18"/>
    </row>
    <row r="135" spans="1:23" ht="12.75">
      <c r="A135" s="18"/>
      <c r="T135" s="18"/>
      <c r="U135" s="18"/>
      <c r="V135" s="18"/>
      <c r="W135" s="18"/>
    </row>
    <row r="136" spans="20:23" ht="12.75">
      <c r="T136" s="18"/>
      <c r="U136" s="18"/>
      <c r="V136" s="18"/>
      <c r="W136" s="18"/>
    </row>
    <row r="137" spans="20:23" ht="12.75">
      <c r="T137" s="18"/>
      <c r="U137" s="18"/>
      <c r="V137" s="18"/>
      <c r="W137" s="18"/>
    </row>
    <row r="138" spans="20:23" ht="12.75">
      <c r="T138" s="18"/>
      <c r="U138" s="18"/>
      <c r="V138" s="18"/>
      <c r="W138" s="18"/>
    </row>
    <row r="139" spans="20:23" ht="12.75">
      <c r="T139" s="18"/>
      <c r="U139" s="18"/>
      <c r="V139" s="18"/>
      <c r="W139" s="18"/>
    </row>
    <row r="140" spans="20:23" ht="12.75">
      <c r="T140" s="18"/>
      <c r="U140" s="18"/>
      <c r="V140" s="18"/>
      <c r="W140" s="18"/>
    </row>
    <row r="141" spans="20:23" ht="12.75">
      <c r="T141" s="18"/>
      <c r="U141" s="18"/>
      <c r="V141" s="18"/>
      <c r="W141" s="18"/>
    </row>
    <row r="142" spans="1:23" ht="12.75">
      <c r="A142" s="18"/>
      <c r="T142" s="18"/>
      <c r="U142" s="18"/>
      <c r="V142" s="18"/>
      <c r="W142" s="18"/>
    </row>
    <row r="143" spans="20:23" ht="12.75">
      <c r="T143" s="18"/>
      <c r="U143" s="18"/>
      <c r="V143" s="18"/>
      <c r="W143" s="18"/>
    </row>
    <row r="144" spans="20:23" ht="12.75">
      <c r="T144" s="18"/>
      <c r="U144" s="18"/>
      <c r="V144" s="18"/>
      <c r="W144" s="18"/>
    </row>
    <row r="145" spans="20:23" ht="12.75">
      <c r="T145" s="18"/>
      <c r="U145" s="18"/>
      <c r="V145" s="18"/>
      <c r="W145" s="18"/>
    </row>
    <row r="146" spans="1:23" ht="12.75">
      <c r="A146" s="2" t="s">
        <v>99</v>
      </c>
      <c r="T146" s="18">
        <f aca="true" t="shared" si="100" ref="T146:W148">IF(P36&lt;&gt;0,IF((T36/P36)&lt;0.03,""&amp;$A$36&amp;", "&amp;T$16&amp;", Standard length"&amp;", Level "&amp;$C36&amp;"; ",""),"")</f>
      </c>
      <c r="U146" s="18">
        <f t="shared" si="100"/>
      </c>
      <c r="V146" s="18">
        <f t="shared" si="100"/>
      </c>
      <c r="W146" s="18">
        <f t="shared" si="100"/>
      </c>
    </row>
    <row r="147" spans="1:23" ht="12.75">
      <c r="A147" s="2" t="s">
        <v>99</v>
      </c>
      <c r="T147" s="18">
        <f t="shared" si="100"/>
      </c>
      <c r="U147" s="18">
        <f t="shared" si="100"/>
      </c>
      <c r="V147" s="18">
        <f t="shared" si="100"/>
      </c>
      <c r="W147" s="18">
        <f t="shared" si="100"/>
      </c>
    </row>
    <row r="148" spans="1:23" ht="12.75">
      <c r="A148" s="2" t="s">
        <v>99</v>
      </c>
      <c r="T148" s="18">
        <f t="shared" si="100"/>
      </c>
      <c r="U148" s="18">
        <f t="shared" si="100"/>
      </c>
      <c r="V148" s="18">
        <f t="shared" si="100"/>
      </c>
      <c r="W148" s="18">
        <f t="shared" si="100"/>
      </c>
    </row>
    <row r="149" spans="1:23" ht="12.75">
      <c r="A149" s="2" t="s">
        <v>99</v>
      </c>
      <c r="T149" s="18">
        <f aca="true" t="shared" si="101" ref="T149:W151">IF(P39&lt;&gt;0,IF((T39/P39)&lt;0.03,""&amp;$A$36&amp;", "&amp;T$16&amp;", Long length"&amp;", Level "&amp;$C39&amp;"; ",""),"")</f>
      </c>
      <c r="U149" s="18">
        <f t="shared" si="101"/>
      </c>
      <c r="V149" s="18">
        <f t="shared" si="101"/>
      </c>
      <c r="W149" s="18">
        <f t="shared" si="101"/>
      </c>
    </row>
    <row r="150" spans="1:23" ht="12.75">
      <c r="A150" s="2" t="s">
        <v>99</v>
      </c>
      <c r="T150" s="18">
        <f t="shared" si="101"/>
      </c>
      <c r="U150" s="18">
        <f t="shared" si="101"/>
      </c>
      <c r="V150" s="18">
        <f t="shared" si="101"/>
      </c>
      <c r="W150" s="18">
        <f t="shared" si="101"/>
      </c>
    </row>
    <row r="151" spans="1:23" ht="12.75">
      <c r="A151" s="2" t="s">
        <v>99</v>
      </c>
      <c r="T151" s="18">
        <f t="shared" si="101"/>
      </c>
      <c r="U151" s="18">
        <f t="shared" si="101"/>
      </c>
      <c r="V151" s="18">
        <f t="shared" si="101"/>
      </c>
      <c r="W151" s="18">
        <f t="shared" si="101"/>
      </c>
    </row>
    <row r="152" spans="1:23" ht="12.75">
      <c r="A152" s="2" t="s">
        <v>99</v>
      </c>
      <c r="T152" s="18">
        <f aca="true" t="shared" si="102" ref="T152:W154">IF(P42&lt;&gt;0,IF((T42/P42)&lt;0.03,""&amp;$A$42&amp;", "&amp;T$16&amp;", Standard length"&amp;", Level "&amp;$C42&amp;"; ",""),"")</f>
      </c>
      <c r="U152" s="18">
        <f t="shared" si="102"/>
      </c>
      <c r="V152" s="18">
        <f t="shared" si="102"/>
      </c>
      <c r="W152" s="18">
        <f t="shared" si="102"/>
      </c>
    </row>
    <row r="153" spans="1:23" ht="12.75">
      <c r="A153" s="2" t="s">
        <v>99</v>
      </c>
      <c r="T153" s="18">
        <f t="shared" si="102"/>
      </c>
      <c r="U153" s="18">
        <f t="shared" si="102"/>
      </c>
      <c r="V153" s="18">
        <f t="shared" si="102"/>
      </c>
      <c r="W153" s="18">
        <f t="shared" si="102"/>
      </c>
    </row>
    <row r="154" spans="1:23" ht="12.75">
      <c r="A154" s="2" t="s">
        <v>99</v>
      </c>
      <c r="T154" s="18">
        <f t="shared" si="102"/>
      </c>
      <c r="U154" s="18">
        <f t="shared" si="102"/>
      </c>
      <c r="V154" s="18">
        <f t="shared" si="102"/>
      </c>
      <c r="W154" s="18">
        <f t="shared" si="102"/>
      </c>
    </row>
    <row r="155" spans="1:23" ht="12.75">
      <c r="A155" s="2" t="s">
        <v>99</v>
      </c>
      <c r="T155" s="18">
        <f aca="true" t="shared" si="103" ref="T155:W157">IF(P45&lt;&gt;0,IF((T45/P45)&lt;0.03,""&amp;$A$42&amp;", "&amp;T$16&amp;", Long length"&amp;", Level "&amp;$C45&amp;"; ",""),"")</f>
      </c>
      <c r="U155" s="18">
        <f t="shared" si="103"/>
      </c>
      <c r="V155" s="18">
        <f t="shared" si="103"/>
      </c>
      <c r="W155" s="18">
        <f t="shared" si="103"/>
      </c>
    </row>
    <row r="156" spans="1:23" ht="12.75">
      <c r="A156" s="18" t="s">
        <v>99</v>
      </c>
      <c r="T156" s="18">
        <f t="shared" si="103"/>
      </c>
      <c r="U156" s="18">
        <f t="shared" si="103"/>
      </c>
      <c r="V156" s="18">
        <f t="shared" si="103"/>
      </c>
      <c r="W156" s="18">
        <f t="shared" si="103"/>
      </c>
    </row>
    <row r="157" spans="1:23" ht="12.75">
      <c r="A157" s="2" t="s">
        <v>99</v>
      </c>
      <c r="T157" s="18">
        <f t="shared" si="103"/>
      </c>
      <c r="U157" s="18">
        <f t="shared" si="103"/>
      </c>
      <c r="V157" s="18">
        <f t="shared" si="103"/>
      </c>
      <c r="W157" s="18">
        <f t="shared" si="103"/>
      </c>
    </row>
    <row r="158" spans="1:23" ht="12.75">
      <c r="A158" s="2" t="s">
        <v>99</v>
      </c>
      <c r="T158" s="18">
        <f aca="true" t="shared" si="104" ref="T158:W160">IF(P48&lt;&gt;0,IF((T48/P48)&lt;0.03,""&amp;$A$48&amp;", "&amp;T$16&amp;", Standard length"&amp;", Level "&amp;$C48&amp;"; ",""),"")</f>
      </c>
      <c r="U158" s="18">
        <f t="shared" si="104"/>
      </c>
      <c r="V158" s="18">
        <f t="shared" si="104"/>
      </c>
      <c r="W158" s="18">
        <f t="shared" si="104"/>
      </c>
    </row>
    <row r="159" spans="1:23" ht="12.75">
      <c r="A159" s="2" t="s">
        <v>99</v>
      </c>
      <c r="T159" s="18">
        <f t="shared" si="104"/>
      </c>
      <c r="U159" s="18">
        <f t="shared" si="104"/>
      </c>
      <c r="V159" s="18">
        <f t="shared" si="104"/>
      </c>
      <c r="W159" s="18">
        <f t="shared" si="104"/>
      </c>
    </row>
    <row r="160" spans="1:23" ht="12.75">
      <c r="A160" s="2" t="s">
        <v>99</v>
      </c>
      <c r="T160" s="18">
        <f t="shared" si="104"/>
      </c>
      <c r="U160" s="18">
        <f t="shared" si="104"/>
      </c>
      <c r="V160" s="18">
        <f t="shared" si="104"/>
      </c>
      <c r="W160" s="18">
        <f t="shared" si="104"/>
      </c>
    </row>
    <row r="161" spans="1:23" ht="12.75">
      <c r="A161" s="2" t="s">
        <v>99</v>
      </c>
      <c r="T161" s="18">
        <f aca="true" t="shared" si="105" ref="T161:W163">IF(P51&lt;&gt;0,IF((T51/P51)&lt;0.03,""&amp;$A$48&amp;", "&amp;T$16&amp;", Long length"&amp;", Level "&amp;$C51&amp;"; ",""),"")</f>
      </c>
      <c r="U161" s="18">
        <f t="shared" si="105"/>
      </c>
      <c r="V161" s="18">
        <f t="shared" si="105"/>
      </c>
      <c r="W161" s="18">
        <f t="shared" si="105"/>
      </c>
    </row>
    <row r="162" spans="1:23" ht="12.75">
      <c r="A162" s="2" t="s">
        <v>99</v>
      </c>
      <c r="T162" s="18">
        <f t="shared" si="105"/>
      </c>
      <c r="U162" s="18">
        <f t="shared" si="105"/>
      </c>
      <c r="V162" s="18">
        <f t="shared" si="105"/>
      </c>
      <c r="W162" s="18">
        <f t="shared" si="105"/>
      </c>
    </row>
    <row r="163" spans="1:23" ht="12.75">
      <c r="A163" s="18" t="s">
        <v>99</v>
      </c>
      <c r="T163" s="18">
        <f t="shared" si="105"/>
      </c>
      <c r="U163" s="18">
        <f t="shared" si="105"/>
      </c>
      <c r="V163" s="18">
        <f t="shared" si="105"/>
      </c>
      <c r="W163" s="18">
        <f t="shared" si="105"/>
      </c>
    </row>
    <row r="164" spans="1:23" ht="12.75">
      <c r="A164" s="2" t="s">
        <v>99</v>
      </c>
      <c r="T164" s="18">
        <f aca="true" t="shared" si="106" ref="T164:W165">IF(P54&lt;&gt;0,IF((T54/P54)&lt;0.03,""&amp;$A$54&amp;", "&amp;T$16&amp;", Standard length"&amp;", Level "&amp;$C54&amp;"; ",""),"")</f>
      </c>
      <c r="U164" s="18">
        <f t="shared" si="106"/>
      </c>
      <c r="V164" s="18">
        <f t="shared" si="106"/>
      </c>
      <c r="W164" s="18">
        <f t="shared" si="106"/>
      </c>
    </row>
    <row r="165" spans="1:23" ht="12.75">
      <c r="A165" s="2" t="s">
        <v>99</v>
      </c>
      <c r="T165" s="18">
        <f t="shared" si="106"/>
      </c>
      <c r="U165" s="18">
        <f t="shared" si="106"/>
      </c>
      <c r="V165" s="18">
        <f t="shared" si="106"/>
      </c>
      <c r="W165" s="18">
        <f t="shared" si="106"/>
      </c>
    </row>
    <row r="166" spans="1:23" ht="12.75">
      <c r="A166" s="2" t="s">
        <v>99</v>
      </c>
      <c r="T166" s="18">
        <f aca="true" t="shared" si="107" ref="T166:W167">IF(P56&lt;&gt;0,IF((T56/P56)&lt;0.03,""&amp;$A$54&amp;", "&amp;T$16&amp;", Long length"&amp;", Level "&amp;$C56&amp;"; ",""),"")</f>
      </c>
      <c r="U166" s="18">
        <f t="shared" si="107"/>
      </c>
      <c r="V166" s="18">
        <f t="shared" si="107"/>
      </c>
      <c r="W166" s="18">
        <f t="shared" si="107"/>
      </c>
    </row>
    <row r="167" spans="1:23" ht="12.75">
      <c r="A167" s="2" t="s">
        <v>99</v>
      </c>
      <c r="T167" s="18">
        <f t="shared" si="107"/>
      </c>
      <c r="U167" s="18">
        <f t="shared" si="107"/>
      </c>
      <c r="V167" s="18">
        <f t="shared" si="107"/>
      </c>
      <c r="W167" s="18">
        <f t="shared" si="107"/>
      </c>
    </row>
    <row r="168" spans="1:23" ht="12.75">
      <c r="A168" s="2" t="s">
        <v>99</v>
      </c>
      <c r="T168" s="18">
        <f aca="true" t="shared" si="108" ref="T168:W170">IF(P58&lt;&gt;0,IF((T58/P58)&lt;0.03,""&amp;$A$58&amp;", "&amp;T$16&amp;", Standard length"&amp;", Level "&amp;$C58&amp;"; ",""),"")</f>
      </c>
      <c r="U168" s="18">
        <f t="shared" si="108"/>
      </c>
      <c r="V168" s="18">
        <f t="shared" si="108"/>
      </c>
      <c r="W168" s="18">
        <f t="shared" si="108"/>
      </c>
    </row>
    <row r="169" spans="1:23" ht="12.75">
      <c r="A169" s="2" t="s">
        <v>99</v>
      </c>
      <c r="T169" s="18">
        <f t="shared" si="108"/>
      </c>
      <c r="U169" s="18">
        <f t="shared" si="108"/>
      </c>
      <c r="V169" s="18">
        <f t="shared" si="108"/>
      </c>
      <c r="W169" s="18">
        <f t="shared" si="108"/>
      </c>
    </row>
    <row r="170" spans="1:23" ht="12.75">
      <c r="A170" s="18" t="s">
        <v>99</v>
      </c>
      <c r="T170" s="18">
        <f t="shared" si="108"/>
      </c>
      <c r="U170" s="18">
        <f t="shared" si="108"/>
      </c>
      <c r="V170" s="18">
        <f t="shared" si="108"/>
      </c>
      <c r="W170" s="18">
        <f t="shared" si="108"/>
      </c>
    </row>
    <row r="171" spans="1:23" ht="12.75">
      <c r="A171" s="2" t="s">
        <v>99</v>
      </c>
      <c r="T171" s="18">
        <f aca="true" t="shared" si="109" ref="T171:W173">IF(P61&lt;&gt;0,IF((T61/P61)&lt;0.03,""&amp;$A$58&amp;", "&amp;T$16&amp;", Long length"&amp;", Level "&amp;$C61&amp;"; ",""),"")</f>
      </c>
      <c r="U171" s="18">
        <f t="shared" si="109"/>
      </c>
      <c r="V171" s="18">
        <f t="shared" si="109"/>
      </c>
      <c r="W171" s="18">
        <f t="shared" si="109"/>
      </c>
    </row>
    <row r="172" spans="1:23" ht="12.75">
      <c r="A172" s="2" t="s">
        <v>99</v>
      </c>
      <c r="T172" s="18">
        <f t="shared" si="109"/>
      </c>
      <c r="U172" s="18">
        <f t="shared" si="109"/>
      </c>
      <c r="V172" s="18">
        <f t="shared" si="109"/>
      </c>
      <c r="W172" s="18">
        <f t="shared" si="109"/>
      </c>
    </row>
    <row r="173" spans="1:23" ht="12.75">
      <c r="A173" s="2" t="s">
        <v>99</v>
      </c>
      <c r="T173" s="18">
        <f t="shared" si="109"/>
      </c>
      <c r="U173" s="18">
        <f t="shared" si="109"/>
      </c>
      <c r="V173" s="18">
        <f t="shared" si="109"/>
      </c>
      <c r="W173" s="18">
        <f t="shared" si="109"/>
      </c>
    </row>
    <row r="175" spans="20:23" ht="12.75">
      <c r="T175" s="18">
        <f>T128&amp;T129&amp;T130&amp;T131&amp;T132&amp;T133&amp;T134&amp;T135&amp;T136&amp;T137&amp;T138&amp;T139&amp;T140&amp;T141&amp;T142&amp;T143&amp;T144&amp;T145&amp;T146&amp;T147&amp;T148&amp;T149&amp;T150&amp;T151&amp;T152&amp;T153&amp;T154&amp;T155&amp;T156&amp;T157&amp;T158&amp;T159&amp;T160&amp;T161&amp;T162&amp;T163&amp;T164&amp;T165&amp;T166&amp;T167&amp;T168&amp;T169&amp;T170&amp;T171&amp;T172&amp;T173</f>
      </c>
      <c r="U175" s="18">
        <f>U128&amp;U129&amp;U130&amp;U131&amp;U132&amp;U133&amp;U134&amp;U135&amp;U136&amp;U137&amp;U138&amp;U139&amp;U140&amp;U141&amp;U142&amp;U143&amp;U144&amp;U145&amp;U146&amp;U147&amp;U148&amp;U149&amp;U150&amp;U151&amp;U152&amp;U153&amp;U154&amp;U155&amp;U156&amp;U157&amp;U158&amp;U159&amp;U160&amp;U161&amp;U162&amp;U163&amp;U164&amp;U165&amp;U166&amp;U167&amp;U168&amp;U169&amp;U170&amp;U171&amp;U172&amp;U173</f>
      </c>
      <c r="V175" s="18">
        <f>V128&amp;V129&amp;V130&amp;V131&amp;V132&amp;V133&amp;V134&amp;V135&amp;V136&amp;V137&amp;V138&amp;V139&amp;V140&amp;V141&amp;V142&amp;V143&amp;V144&amp;V145&amp;V146&amp;V147&amp;V148&amp;V149&amp;V150&amp;V151&amp;V152&amp;V153&amp;V154&amp;V155&amp;V156&amp;V157&amp;V158&amp;V159&amp;V160&amp;V161&amp;V162&amp;V163&amp;V164&amp;V165&amp;V166&amp;V167&amp;V168&amp;V169&amp;V170&amp;V171&amp;V172&amp;V173</f>
      </c>
      <c r="W175" s="18">
        <f>W128&amp;W129&amp;W130&amp;W131&amp;W132&amp;W133&amp;W134&amp;W135&amp;W136&amp;W137&amp;W138&amp;W139&amp;W140&amp;W141&amp;W142&amp;W143&amp;W144&amp;W145&amp;W146&amp;W147&amp;W148&amp;W149&amp;W150&amp;W151&amp;W152&amp;W153&amp;W154&amp;W155&amp;W156&amp;W157&amp;W158&amp;W159&amp;W160&amp;W161&amp;W162&amp;W163&amp;W164&amp;W165&amp;W166&amp;W167&amp;W168&amp;W169&amp;W170&amp;W171&amp;W172&amp;W173</f>
      </c>
    </row>
    <row r="219" spans="1:4" ht="12.75">
      <c r="A219" s="219"/>
      <c r="D219" s="220"/>
    </row>
    <row r="220" ht="12.75">
      <c r="A220" s="219"/>
    </row>
    <row r="223" ht="12.75">
      <c r="A223" s="8"/>
    </row>
    <row r="226" ht="12.75">
      <c r="A226" s="219"/>
    </row>
    <row r="229" ht="12.75">
      <c r="A229" s="219"/>
    </row>
    <row r="232" ht="12.75">
      <c r="A232" s="8"/>
    </row>
    <row r="235" ht="12.75">
      <c r="A235" s="8"/>
    </row>
    <row r="238" ht="12.75">
      <c r="A238" s="8"/>
    </row>
    <row r="243" spans="44:123" s="158" customFormat="1" ht="12.75"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</row>
    <row r="244" spans="1:43" ht="12.75">
      <c r="A244" s="18"/>
      <c r="B244" s="18"/>
      <c r="C244" s="80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213"/>
      <c r="AL244" s="154"/>
      <c r="AM244" s="154"/>
      <c r="AN244" s="154"/>
      <c r="AO244" s="154"/>
      <c r="AP244" s="18"/>
      <c r="AQ244" s="18"/>
    </row>
    <row r="245" spans="1:43" ht="12.75">
      <c r="A245" s="18"/>
      <c r="B245" s="18"/>
      <c r="C245" s="80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213"/>
      <c r="AL245" s="154"/>
      <c r="AM245" s="154"/>
      <c r="AN245" s="154"/>
      <c r="AO245" s="154"/>
      <c r="AP245" s="18"/>
      <c r="AQ245" s="18"/>
    </row>
    <row r="246" spans="1:43" ht="12.75">
      <c r="A246" s="18"/>
      <c r="B246" s="18"/>
      <c r="C246" s="80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213"/>
      <c r="AL246" s="154"/>
      <c r="AM246" s="154"/>
      <c r="AN246" s="154"/>
      <c r="AO246" s="154"/>
      <c r="AP246" s="18"/>
      <c r="AQ246" s="18"/>
    </row>
    <row r="247" spans="1:43" ht="12.75">
      <c r="A247" s="18"/>
      <c r="B247" s="18"/>
      <c r="C247" s="80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213"/>
      <c r="AL247" s="154"/>
      <c r="AM247" s="154"/>
      <c r="AN247" s="154"/>
      <c r="AO247" s="154"/>
      <c r="AP247" s="18"/>
      <c r="AQ247" s="18"/>
    </row>
    <row r="248" spans="1:43" ht="12.75">
      <c r="A248" s="137"/>
      <c r="B248" s="137"/>
      <c r="C248" s="80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213"/>
      <c r="AL248" s="154"/>
      <c r="AM248" s="154"/>
      <c r="AN248" s="154"/>
      <c r="AO248" s="154"/>
      <c r="AP248" s="18"/>
      <c r="AQ248" s="18"/>
    </row>
    <row r="249" spans="1:43" ht="12.75">
      <c r="A249" s="137"/>
      <c r="B249" s="137"/>
      <c r="C249" s="80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213"/>
      <c r="AL249" s="154"/>
      <c r="AM249" s="154"/>
      <c r="AN249" s="154"/>
      <c r="AO249" s="154"/>
      <c r="AP249" s="18"/>
      <c r="AQ249" s="18"/>
    </row>
    <row r="250" spans="1:43" ht="12.75">
      <c r="A250" s="18"/>
      <c r="B250" s="18"/>
      <c r="C250" s="80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213"/>
      <c r="AL250" s="154"/>
      <c r="AM250" s="154"/>
      <c r="AN250" s="154"/>
      <c r="AO250" s="154"/>
      <c r="AP250" s="18"/>
      <c r="AQ250" s="18"/>
    </row>
    <row r="253" spans="1:36" ht="12.75">
      <c r="A253" s="18"/>
      <c r="L253" s="18"/>
      <c r="M253" s="18"/>
      <c r="N253" s="18"/>
      <c r="O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ht="12.75">
      <c r="A254" s="18"/>
      <c r="L254" s="18"/>
      <c r="M254" s="18"/>
      <c r="N254" s="18"/>
      <c r="O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:36" ht="12.75">
      <c r="A255" s="18"/>
      <c r="L255" s="18"/>
      <c r="M255" s="18"/>
      <c r="N255" s="18"/>
      <c r="O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ht="12.75">
      <c r="A256" s="137"/>
      <c r="L256" s="18"/>
      <c r="M256" s="18"/>
      <c r="N256" s="18"/>
      <c r="O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:36" ht="12.75">
      <c r="A257" s="137"/>
      <c r="L257" s="18"/>
      <c r="M257" s="18"/>
      <c r="N257" s="18"/>
      <c r="O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ht="12.75">
      <c r="A258" s="18"/>
      <c r="L258" s="18"/>
      <c r="M258" s="18"/>
      <c r="N258" s="18"/>
      <c r="O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2:36" ht="12.75">
      <c r="L259" s="18"/>
      <c r="M259" s="18"/>
      <c r="N259" s="18"/>
      <c r="O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2:36" ht="12.75">
      <c r="L260" s="18"/>
      <c r="M260" s="18"/>
      <c r="N260" s="18"/>
      <c r="O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2:36" ht="12.75">
      <c r="L261" s="18"/>
      <c r="M261" s="18"/>
      <c r="N261" s="18"/>
      <c r="O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2:36" ht="12.75">
      <c r="L262" s="18"/>
      <c r="M262" s="18"/>
      <c r="N262" s="18"/>
      <c r="O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2:36" ht="12.75">
      <c r="L263" s="18"/>
      <c r="M263" s="18"/>
      <c r="N263" s="18"/>
      <c r="O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2:36" ht="12.75">
      <c r="L264" s="18"/>
      <c r="M264" s="18"/>
      <c r="N264" s="18"/>
      <c r="O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2:36" ht="12.75">
      <c r="L265" s="18"/>
      <c r="M265" s="18"/>
      <c r="N265" s="18"/>
      <c r="O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2:36" ht="12.75">
      <c r="L266" s="18"/>
      <c r="M266" s="18"/>
      <c r="N266" s="18"/>
      <c r="O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2:36" ht="12.75">
      <c r="L267" s="18"/>
      <c r="M267" s="18"/>
      <c r="N267" s="18"/>
      <c r="O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2:36" ht="12.75">
      <c r="L268" s="18"/>
      <c r="M268" s="18"/>
      <c r="N268" s="18"/>
      <c r="O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2:36" ht="12.75">
      <c r="L269" s="18"/>
      <c r="M269" s="18"/>
      <c r="N269" s="18"/>
      <c r="O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2:36" ht="12.75">
      <c r="L270" s="18"/>
      <c r="M270" s="18"/>
      <c r="N270" s="18"/>
      <c r="O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2:36" ht="12.75">
      <c r="L271" s="18"/>
      <c r="M271" s="18"/>
      <c r="N271" s="18"/>
      <c r="O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2:36" ht="12.75">
      <c r="L272" s="18"/>
      <c r="M272" s="18"/>
      <c r="N272" s="18"/>
      <c r="O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2:36" ht="12.75">
      <c r="L273" s="18"/>
      <c r="M273" s="18"/>
      <c r="N273" s="18"/>
      <c r="O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2:36" ht="12.75">
      <c r="L274" s="18"/>
      <c r="M274" s="18"/>
      <c r="N274" s="18"/>
      <c r="O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2:36" ht="12.75">
      <c r="L275" s="18"/>
      <c r="M275" s="18"/>
      <c r="N275" s="18"/>
      <c r="O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2:36" ht="12.75">
      <c r="L276" s="18"/>
      <c r="M276" s="18"/>
      <c r="N276" s="18"/>
      <c r="O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2:36" ht="12.75">
      <c r="L277" s="18"/>
      <c r="M277" s="18"/>
      <c r="N277" s="18"/>
      <c r="O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2:36" ht="12.75">
      <c r="L278" s="18"/>
      <c r="M278" s="18"/>
      <c r="N278" s="18"/>
      <c r="O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2:36" ht="12.75">
      <c r="L279" s="18"/>
      <c r="M279" s="18"/>
      <c r="N279" s="18"/>
      <c r="O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2:36" ht="12.75">
      <c r="L280" s="18"/>
      <c r="M280" s="18"/>
      <c r="N280" s="18"/>
      <c r="O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2:36" ht="12.75">
      <c r="L281" s="18"/>
      <c r="M281" s="18"/>
      <c r="N281" s="18"/>
      <c r="O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2:36" ht="12.75">
      <c r="L282" s="18"/>
      <c r="M282" s="18"/>
      <c r="N282" s="18"/>
      <c r="O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2:36" ht="12.75">
      <c r="L283" s="18"/>
      <c r="M283" s="18"/>
      <c r="N283" s="18"/>
      <c r="O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2:36" ht="12.75">
      <c r="L284" s="18"/>
      <c r="M284" s="18"/>
      <c r="N284" s="18"/>
      <c r="O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2:36" ht="12.75">
      <c r="L285" s="18"/>
      <c r="M285" s="18"/>
      <c r="N285" s="18"/>
      <c r="O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2:36" ht="12.75">
      <c r="L286" s="18"/>
      <c r="M286" s="18"/>
      <c r="N286" s="18"/>
      <c r="O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2:36" ht="12.75">
      <c r="L287" s="18"/>
      <c r="M287" s="18"/>
      <c r="N287" s="18"/>
      <c r="O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2:36" ht="12.75">
      <c r="L288" s="18"/>
      <c r="M288" s="18"/>
      <c r="N288" s="18"/>
      <c r="O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2:27" ht="12.75">
      <c r="L289" s="18"/>
      <c r="M289" s="18"/>
      <c r="N289" s="18"/>
      <c r="O289" s="18"/>
      <c r="T289" s="18"/>
      <c r="U289" s="18"/>
      <c r="V289" s="18"/>
      <c r="W289" s="18"/>
      <c r="X289" s="18"/>
      <c r="Y289" s="18"/>
      <c r="Z289" s="18"/>
      <c r="AA289" s="18"/>
    </row>
    <row r="290" spans="12:36" ht="12.75">
      <c r="L290" s="18"/>
      <c r="M290" s="18"/>
      <c r="N290" s="18"/>
      <c r="O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</row>
    <row r="291" spans="12:28" ht="12.75">
      <c r="L291" s="18"/>
      <c r="M291" s="18"/>
      <c r="N291" s="18"/>
      <c r="O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2:28" ht="12.75">
      <c r="L292" s="18"/>
      <c r="M292" s="18"/>
      <c r="N292" s="18"/>
      <c r="O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2:28" ht="12.75">
      <c r="L293" s="18"/>
      <c r="M293" s="18"/>
      <c r="N293" s="18"/>
      <c r="O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2:28" ht="12.75">
      <c r="L294" s="18"/>
      <c r="M294" s="18"/>
      <c r="N294" s="18"/>
      <c r="O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2:28" ht="12.75">
      <c r="L295" s="18"/>
      <c r="M295" s="18"/>
      <c r="N295" s="18"/>
      <c r="O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2:28" ht="12.75">
      <c r="L296" s="18"/>
      <c r="M296" s="18"/>
      <c r="N296" s="18"/>
      <c r="O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2:28" ht="12.75">
      <c r="L297" s="18"/>
      <c r="M297" s="18"/>
      <c r="N297" s="18"/>
      <c r="O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2:28" ht="12.75">
      <c r="L298" s="18"/>
      <c r="M298" s="18"/>
      <c r="N298" s="18"/>
      <c r="O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3:15" ht="12.75">
      <c r="M299" s="18"/>
      <c r="N299" s="18"/>
      <c r="O299" s="18"/>
    </row>
    <row r="300" spans="12:24" ht="12.75">
      <c r="L300" s="18"/>
      <c r="N300" s="18"/>
      <c r="O300" s="18"/>
      <c r="T300" s="18"/>
      <c r="U300" s="18"/>
      <c r="V300" s="18"/>
      <c r="W300" s="18"/>
      <c r="X300" s="18"/>
    </row>
    <row r="301" spans="12:15" ht="12.75">
      <c r="L301" s="18"/>
      <c r="M301" s="18"/>
      <c r="N301" s="18"/>
      <c r="O301" s="18"/>
    </row>
    <row r="302" spans="12:15" ht="12.75">
      <c r="L302" s="18"/>
      <c r="M302" s="18"/>
      <c r="N302" s="18"/>
      <c r="O302" s="18"/>
    </row>
    <row r="303" spans="12:15" ht="12.75">
      <c r="L303" s="18"/>
      <c r="M303" s="18"/>
      <c r="N303" s="18"/>
      <c r="O303" s="18"/>
    </row>
    <row r="304" spans="12:23" ht="12.75">
      <c r="L304" s="18"/>
      <c r="M304" s="18"/>
      <c r="N304" s="18"/>
      <c r="O304" s="18"/>
      <c r="T304" s="18"/>
      <c r="U304" s="18"/>
      <c r="V304" s="18"/>
      <c r="W304" s="18"/>
    </row>
    <row r="305" spans="12:23" ht="12.75">
      <c r="L305" s="18"/>
      <c r="M305" s="18"/>
      <c r="N305" s="18"/>
      <c r="O305" s="18"/>
      <c r="T305" s="18"/>
      <c r="U305" s="18"/>
      <c r="V305" s="18"/>
      <c r="W305" s="18"/>
    </row>
    <row r="306" spans="20:23" ht="12.75">
      <c r="T306" s="18"/>
      <c r="U306" s="18"/>
      <c r="V306" s="18"/>
      <c r="W306" s="18"/>
    </row>
    <row r="307" spans="20:23" ht="12.75">
      <c r="T307" s="18"/>
      <c r="U307" s="18"/>
      <c r="V307" s="18"/>
      <c r="W307" s="18"/>
    </row>
    <row r="308" spans="20:23" ht="12.75">
      <c r="T308" s="18"/>
      <c r="U308" s="18"/>
      <c r="V308" s="18"/>
      <c r="W308" s="18"/>
    </row>
    <row r="309" spans="20:23" ht="12.75">
      <c r="T309" s="18"/>
      <c r="U309" s="18"/>
      <c r="V309" s="18"/>
      <c r="W309" s="18"/>
    </row>
    <row r="310" spans="20:23" ht="12.75">
      <c r="T310" s="18"/>
      <c r="U310" s="18"/>
      <c r="V310" s="18"/>
      <c r="W310" s="18"/>
    </row>
    <row r="311" spans="20:23" ht="12.75">
      <c r="T311" s="18"/>
      <c r="U311" s="18"/>
      <c r="V311" s="18"/>
      <c r="W311" s="18"/>
    </row>
    <row r="312" spans="20:23" ht="12.75">
      <c r="T312" s="18"/>
      <c r="U312" s="18"/>
      <c r="V312" s="18"/>
      <c r="W312" s="18"/>
    </row>
    <row r="313" spans="20:23" ht="12.75">
      <c r="T313" s="18"/>
      <c r="U313" s="18"/>
      <c r="V313" s="18"/>
      <c r="W313" s="18"/>
    </row>
    <row r="314" spans="20:23" ht="12.75">
      <c r="T314" s="18"/>
      <c r="U314" s="18"/>
      <c r="V314" s="18"/>
      <c r="W314" s="18"/>
    </row>
    <row r="315" spans="20:23" ht="12.75">
      <c r="T315" s="18"/>
      <c r="U315" s="18"/>
      <c r="V315" s="18"/>
      <c r="W315" s="18"/>
    </row>
    <row r="316" spans="20:23" ht="12.75">
      <c r="T316" s="18"/>
      <c r="U316" s="18"/>
      <c r="V316" s="18"/>
      <c r="W316" s="18"/>
    </row>
    <row r="317" spans="20:23" ht="12.75">
      <c r="T317" s="18"/>
      <c r="U317" s="18"/>
      <c r="V317" s="18"/>
      <c r="W317" s="18"/>
    </row>
    <row r="318" spans="20:23" ht="12.75">
      <c r="T318" s="18"/>
      <c r="U318" s="18"/>
      <c r="V318" s="18"/>
      <c r="W318" s="18"/>
    </row>
    <row r="319" spans="20:23" ht="12.75">
      <c r="T319" s="18"/>
      <c r="U319" s="18"/>
      <c r="V319" s="18"/>
      <c r="W319" s="18"/>
    </row>
    <row r="320" spans="20:23" ht="12.75">
      <c r="T320" s="18"/>
      <c r="U320" s="18"/>
      <c r="V320" s="18"/>
      <c r="W320" s="18"/>
    </row>
    <row r="321" spans="20:23" ht="12.75">
      <c r="T321" s="18"/>
      <c r="U321" s="18"/>
      <c r="V321" s="18"/>
      <c r="W321" s="18"/>
    </row>
    <row r="322" spans="20:23" ht="12.75">
      <c r="T322" s="18"/>
      <c r="U322" s="18"/>
      <c r="V322" s="18"/>
      <c r="W322" s="18"/>
    </row>
    <row r="323" spans="20:23" ht="12.75">
      <c r="T323" s="18"/>
      <c r="U323" s="18"/>
      <c r="V323" s="18"/>
      <c r="W323" s="18"/>
    </row>
    <row r="324" spans="20:23" ht="12.75">
      <c r="T324" s="18"/>
      <c r="U324" s="18"/>
      <c r="V324" s="18"/>
      <c r="W324" s="18"/>
    </row>
    <row r="325" spans="20:23" ht="12.75">
      <c r="T325" s="18"/>
      <c r="U325" s="18"/>
      <c r="V325" s="18"/>
      <c r="W325" s="18"/>
    </row>
    <row r="326" spans="20:23" ht="12.75">
      <c r="T326" s="18"/>
      <c r="U326" s="18"/>
      <c r="V326" s="18"/>
      <c r="W326" s="18"/>
    </row>
    <row r="327" spans="20:23" ht="12.75">
      <c r="T327" s="18"/>
      <c r="U327" s="18"/>
      <c r="V327" s="18"/>
      <c r="W327" s="18"/>
    </row>
    <row r="328" spans="20:23" ht="12.75">
      <c r="T328" s="18"/>
      <c r="U328" s="18"/>
      <c r="V328" s="18"/>
      <c r="W328" s="18"/>
    </row>
    <row r="329" spans="20:23" ht="12.75">
      <c r="T329" s="18"/>
      <c r="U329" s="18"/>
      <c r="V329" s="18"/>
      <c r="W329" s="18"/>
    </row>
    <row r="330" spans="20:23" ht="12.75">
      <c r="T330" s="18"/>
      <c r="U330" s="18"/>
      <c r="V330" s="18"/>
      <c r="W330" s="18"/>
    </row>
    <row r="331" spans="20:23" ht="12.75">
      <c r="T331" s="18"/>
      <c r="U331" s="18"/>
      <c r="V331" s="18"/>
      <c r="W331" s="18"/>
    </row>
    <row r="332" spans="20:23" ht="12.75">
      <c r="T332" s="18"/>
      <c r="U332" s="18"/>
      <c r="V332" s="18"/>
      <c r="W332" s="18"/>
    </row>
    <row r="333" spans="20:23" ht="12.75">
      <c r="T333" s="18"/>
      <c r="U333" s="18"/>
      <c r="V333" s="18"/>
      <c r="W333" s="18"/>
    </row>
    <row r="334" spans="20:23" ht="12.75">
      <c r="T334" s="18"/>
      <c r="U334" s="18"/>
      <c r="V334" s="18"/>
      <c r="W334" s="18"/>
    </row>
    <row r="335" spans="20:23" ht="12.75">
      <c r="T335" s="18"/>
      <c r="U335" s="18"/>
      <c r="V335" s="18"/>
      <c r="W335" s="18"/>
    </row>
    <row r="336" spans="20:23" ht="12.75">
      <c r="T336" s="18"/>
      <c r="U336" s="18"/>
      <c r="V336" s="18"/>
      <c r="W336" s="18"/>
    </row>
    <row r="337" spans="20:23" ht="12.75">
      <c r="T337" s="18"/>
      <c r="U337" s="18"/>
      <c r="V337" s="18"/>
      <c r="W337" s="18"/>
    </row>
    <row r="338" spans="20:23" ht="12.75">
      <c r="T338" s="18"/>
      <c r="U338" s="18"/>
      <c r="V338" s="18"/>
      <c r="W338" s="18"/>
    </row>
    <row r="339" spans="20:23" ht="12.75">
      <c r="T339" s="18"/>
      <c r="U339" s="18"/>
      <c r="V339" s="18"/>
      <c r="W339" s="18"/>
    </row>
    <row r="340" spans="20:23" ht="12.75">
      <c r="T340" s="18"/>
      <c r="U340" s="18"/>
      <c r="V340" s="18"/>
      <c r="W340" s="18"/>
    </row>
    <row r="341" spans="20:23" ht="12.75">
      <c r="T341" s="18"/>
      <c r="U341" s="18"/>
      <c r="V341" s="18"/>
      <c r="W341" s="18"/>
    </row>
    <row r="342" spans="20:23" ht="12.75">
      <c r="T342" s="18"/>
      <c r="U342" s="18"/>
      <c r="V342" s="18"/>
      <c r="W342" s="18"/>
    </row>
    <row r="343" spans="20:23" ht="12.75">
      <c r="T343" s="18"/>
      <c r="U343" s="18"/>
      <c r="V343" s="18"/>
      <c r="W343" s="18"/>
    </row>
    <row r="344" spans="20:23" ht="12.75">
      <c r="T344" s="18"/>
      <c r="U344" s="18"/>
      <c r="V344" s="18"/>
      <c r="W344" s="18"/>
    </row>
    <row r="345" spans="20:23" ht="12.75">
      <c r="T345" s="18"/>
      <c r="U345" s="18"/>
      <c r="V345" s="18"/>
      <c r="W345" s="18"/>
    </row>
    <row r="346" spans="20:23" ht="12.75">
      <c r="T346" s="18"/>
      <c r="U346" s="18"/>
      <c r="V346" s="18"/>
      <c r="W346" s="18"/>
    </row>
    <row r="347" spans="20:23" ht="12.75">
      <c r="T347" s="18"/>
      <c r="U347" s="18"/>
      <c r="V347" s="18"/>
      <c r="W347" s="18"/>
    </row>
    <row r="348" spans="20:23" ht="12.75">
      <c r="T348" s="18"/>
      <c r="U348" s="18"/>
      <c r="V348" s="18"/>
      <c r="W348" s="18"/>
    </row>
    <row r="349" spans="20:23" ht="12.75">
      <c r="T349" s="18"/>
      <c r="U349" s="18"/>
      <c r="V349" s="18"/>
      <c r="W349" s="18"/>
    </row>
    <row r="351" spans="20:23" ht="12.75">
      <c r="T351" s="18"/>
      <c r="U351" s="18"/>
      <c r="V351" s="18"/>
      <c r="W351" s="18"/>
    </row>
  </sheetData>
  <sheetProtection password="CF79" sheet="1" objects="1" scenarios="1"/>
  <printOptions/>
  <pageMargins left="0.3937007874015748" right="0.24" top="0.5905511811023623" bottom="0.2755905511811024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="80" zoomScaleNormal="80" zoomScalePageLayoutView="0" workbookViewId="0" topLeftCell="A1">
      <selection activeCell="D56" sqref="D56"/>
    </sheetView>
  </sheetViews>
  <sheetFormatPr defaultColWidth="9.140625" defaultRowHeight="12.75"/>
  <cols>
    <col min="1" max="1" width="16.00390625" style="158" customWidth="1"/>
    <col min="2" max="2" width="7.7109375" style="158" customWidth="1"/>
    <col min="3" max="3" width="33.140625" style="158" customWidth="1"/>
    <col min="4" max="15" width="9.7109375" style="158" customWidth="1"/>
    <col min="16" max="16384" width="9.140625" style="158" customWidth="1"/>
  </cols>
  <sheetData>
    <row r="1" spans="1:6" ht="18">
      <c r="A1" s="187" t="str">
        <f>FTS____!A1</f>
        <v>Higher Education Students Early Statistics 2001-02</v>
      </c>
      <c r="B1" s="2"/>
      <c r="C1" s="2"/>
      <c r="D1" s="2"/>
      <c r="E1" s="2"/>
      <c r="F1" s="2"/>
    </row>
    <row r="2" spans="1:6" ht="12.75">
      <c r="A2" s="7"/>
      <c r="B2" s="2"/>
      <c r="C2" s="2"/>
      <c r="D2" s="2"/>
      <c r="E2" s="2"/>
      <c r="F2" s="2"/>
    </row>
    <row r="3" spans="1:11" ht="15.75">
      <c r="A3" s="221" t="str">
        <f>FTS____!INSTNAME</f>
        <v>Institution: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21" t="str">
        <f>FTS____!CODE</f>
        <v>Code: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21" t="s">
        <v>100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.75">
      <c r="A6" s="222" t="s">
        <v>101</v>
      </c>
      <c r="B6" s="2"/>
      <c r="C6" s="2"/>
      <c r="D6" s="2"/>
      <c r="E6" s="2"/>
      <c r="F6" s="2"/>
      <c r="G6" s="5"/>
      <c r="H6" s="6"/>
      <c r="I6" s="6"/>
      <c r="J6" s="2"/>
      <c r="K6" s="2"/>
      <c r="L6" s="2"/>
      <c r="M6" s="188"/>
    </row>
    <row r="7" spans="1:13" ht="15.75">
      <c r="A7" s="222"/>
      <c r="B7" s="2"/>
      <c r="C7" s="2"/>
      <c r="D7" s="2"/>
      <c r="E7" s="2"/>
      <c r="F7" s="2"/>
      <c r="G7" s="5"/>
      <c r="H7" s="6"/>
      <c r="I7" s="6"/>
      <c r="J7" s="2"/>
      <c r="K7" s="2"/>
      <c r="L7" s="2"/>
      <c r="M7" s="188"/>
    </row>
    <row r="8" spans="2:10" ht="13.5" thickBot="1">
      <c r="B8" s="223"/>
      <c r="D8" s="219" t="s">
        <v>6</v>
      </c>
      <c r="E8" s="223"/>
      <c r="F8" s="223"/>
      <c r="J8" s="219" t="s">
        <v>6</v>
      </c>
    </row>
    <row r="9" spans="1:15" ht="12.75">
      <c r="A9" s="224"/>
      <c r="B9" s="225"/>
      <c r="C9" s="225"/>
      <c r="D9" s="226">
        <v>1</v>
      </c>
      <c r="E9" s="227"/>
      <c r="F9" s="225"/>
      <c r="G9" s="225"/>
      <c r="H9" s="225"/>
      <c r="I9" s="228"/>
      <c r="J9" s="229">
        <v>2</v>
      </c>
      <c r="K9" s="227"/>
      <c r="L9" s="225"/>
      <c r="M9" s="225"/>
      <c r="N9" s="225"/>
      <c r="O9" s="230"/>
    </row>
    <row r="10" spans="1:15" ht="12.75">
      <c r="A10" s="103"/>
      <c r="B10" s="223"/>
      <c r="C10" s="231"/>
      <c r="E10" s="104"/>
      <c r="F10" s="223"/>
      <c r="G10" s="223"/>
      <c r="H10" s="223"/>
      <c r="I10" s="231"/>
      <c r="K10" s="104"/>
      <c r="L10" s="223"/>
      <c r="M10" s="223"/>
      <c r="N10" s="223"/>
      <c r="O10" s="232"/>
    </row>
    <row r="11" spans="1:15" ht="12.75">
      <c r="A11" s="103"/>
      <c r="B11" s="223"/>
      <c r="C11" s="223"/>
      <c r="D11" s="233" t="s">
        <v>102</v>
      </c>
      <c r="E11" s="104"/>
      <c r="F11" s="223"/>
      <c r="G11" s="223"/>
      <c r="H11" s="223"/>
      <c r="I11" s="231"/>
      <c r="J11" s="192" t="s">
        <v>103</v>
      </c>
      <c r="K11" s="104"/>
      <c r="L11" s="223"/>
      <c r="M11" s="223"/>
      <c r="N11" s="223"/>
      <c r="O11" s="232"/>
    </row>
    <row r="12" spans="1:15" ht="12.75">
      <c r="A12" s="103"/>
      <c r="B12" s="223"/>
      <c r="C12" s="223"/>
      <c r="D12" s="233" t="s">
        <v>104</v>
      </c>
      <c r="E12" s="104"/>
      <c r="F12" s="223"/>
      <c r="G12" s="223"/>
      <c r="H12" s="223"/>
      <c r="I12" s="231"/>
      <c r="J12" s="192" t="s">
        <v>105</v>
      </c>
      <c r="K12" s="104"/>
      <c r="L12" s="223"/>
      <c r="M12" s="223"/>
      <c r="N12" s="223"/>
      <c r="O12" s="232"/>
    </row>
    <row r="13" spans="1:15" ht="12.75">
      <c r="A13" s="103"/>
      <c r="B13" s="223"/>
      <c r="C13" s="223"/>
      <c r="D13" s="233" t="s">
        <v>106</v>
      </c>
      <c r="J13" s="32" t="s">
        <v>19</v>
      </c>
      <c r="L13" s="223"/>
      <c r="M13" s="223"/>
      <c r="N13" s="223"/>
      <c r="O13" s="232"/>
    </row>
    <row r="14" spans="1:15" ht="27" customHeight="1">
      <c r="A14" s="103"/>
      <c r="B14" s="223"/>
      <c r="C14" s="231"/>
      <c r="D14" s="234" t="s">
        <v>107</v>
      </c>
      <c r="E14" s="235"/>
      <c r="F14" s="234" t="s">
        <v>108</v>
      </c>
      <c r="G14" s="236"/>
      <c r="H14" s="234" t="s">
        <v>109</v>
      </c>
      <c r="I14" s="235"/>
      <c r="J14" s="234" t="s">
        <v>107</v>
      </c>
      <c r="K14" s="235"/>
      <c r="L14" s="234" t="s">
        <v>108</v>
      </c>
      <c r="M14" s="235"/>
      <c r="N14" s="234" t="s">
        <v>109</v>
      </c>
      <c r="O14" s="237"/>
    </row>
    <row r="15" spans="1:15" ht="30" customHeight="1">
      <c r="A15" s="103"/>
      <c r="B15" s="223"/>
      <c r="C15" s="231"/>
      <c r="D15" s="238" t="s">
        <v>110</v>
      </c>
      <c r="E15" s="239" t="s">
        <v>31</v>
      </c>
      <c r="F15" s="240" t="s">
        <v>110</v>
      </c>
      <c r="G15" s="240" t="s">
        <v>31</v>
      </c>
      <c r="H15" s="238" t="s">
        <v>110</v>
      </c>
      <c r="I15" s="239" t="s">
        <v>31</v>
      </c>
      <c r="J15" s="240" t="s">
        <v>110</v>
      </c>
      <c r="K15" s="239" t="s">
        <v>31</v>
      </c>
      <c r="L15" s="238" t="s">
        <v>110</v>
      </c>
      <c r="M15" s="239" t="s">
        <v>31</v>
      </c>
      <c r="N15" s="238" t="s">
        <v>110</v>
      </c>
      <c r="O15" s="241" t="s">
        <v>31</v>
      </c>
    </row>
    <row r="16" spans="1:27" ht="12.75">
      <c r="A16" s="242" t="s">
        <v>111</v>
      </c>
      <c r="B16" s="243" t="s">
        <v>39</v>
      </c>
      <c r="C16" s="244" t="s">
        <v>112</v>
      </c>
      <c r="D16" s="245" t="s">
        <v>44</v>
      </c>
      <c r="E16" s="246" t="s">
        <v>45</v>
      </c>
      <c r="F16" s="247" t="s">
        <v>44</v>
      </c>
      <c r="G16" s="248" t="s">
        <v>45</v>
      </c>
      <c r="H16" s="249" t="s">
        <v>44</v>
      </c>
      <c r="I16" s="250" t="s">
        <v>45</v>
      </c>
      <c r="J16" s="247" t="s">
        <v>44</v>
      </c>
      <c r="K16" s="246" t="s">
        <v>45</v>
      </c>
      <c r="L16" s="247" t="s">
        <v>44</v>
      </c>
      <c r="M16" s="250" t="s">
        <v>45</v>
      </c>
      <c r="N16" s="249" t="s">
        <v>44</v>
      </c>
      <c r="O16" s="251" t="s">
        <v>45</v>
      </c>
      <c r="Q16" s="23"/>
      <c r="R16" s="163"/>
      <c r="S16" s="211"/>
      <c r="T16" s="211"/>
      <c r="U16" s="211"/>
      <c r="V16" s="211"/>
      <c r="W16" s="212"/>
      <c r="X16" s="211"/>
      <c r="Y16" s="211"/>
      <c r="Z16" s="211"/>
      <c r="AA16" s="163"/>
    </row>
    <row r="17" spans="1:28" ht="12.75">
      <c r="A17" s="252"/>
      <c r="B17" s="253" t="s">
        <v>48</v>
      </c>
      <c r="C17" s="254" t="s">
        <v>113</v>
      </c>
      <c r="D17" s="255">
        <v>0</v>
      </c>
      <c r="E17" s="256">
        <v>0</v>
      </c>
      <c r="F17" s="257"/>
      <c r="G17" s="258"/>
      <c r="H17" s="259">
        <v>0</v>
      </c>
      <c r="I17" s="260">
        <v>0</v>
      </c>
      <c r="J17" s="256">
        <v>0</v>
      </c>
      <c r="K17" s="256">
        <v>0</v>
      </c>
      <c r="L17" s="257"/>
      <c r="M17" s="258"/>
      <c r="N17" s="259">
        <v>0</v>
      </c>
      <c r="O17" s="261">
        <v>0</v>
      </c>
      <c r="Q17" s="212"/>
      <c r="R17" s="18"/>
      <c r="S17" s="18"/>
      <c r="T17" s="18"/>
      <c r="U17" s="18"/>
      <c r="V17" s="18"/>
      <c r="W17" s="18"/>
      <c r="X17" s="18"/>
      <c r="Y17" s="18"/>
      <c r="Z17" s="18"/>
      <c r="AA17" s="163"/>
      <c r="AB17" s="18"/>
    </row>
    <row r="18" spans="1:28" ht="12.75">
      <c r="A18" s="262"/>
      <c r="B18" s="263"/>
      <c r="C18" s="254" t="s">
        <v>114</v>
      </c>
      <c r="D18" s="255">
        <v>0</v>
      </c>
      <c r="E18" s="256">
        <v>0</v>
      </c>
      <c r="F18" s="255">
        <v>0</v>
      </c>
      <c r="G18" s="256">
        <v>0</v>
      </c>
      <c r="H18" s="259">
        <v>0</v>
      </c>
      <c r="I18" s="260">
        <v>0</v>
      </c>
      <c r="J18" s="256">
        <v>0</v>
      </c>
      <c r="K18" s="256">
        <v>0</v>
      </c>
      <c r="L18" s="255">
        <v>0</v>
      </c>
      <c r="M18" s="256">
        <v>0</v>
      </c>
      <c r="N18" s="259">
        <v>0</v>
      </c>
      <c r="O18" s="261">
        <v>0</v>
      </c>
      <c r="Q18" s="212"/>
      <c r="R18" s="18"/>
      <c r="S18" s="18"/>
      <c r="T18" s="18"/>
      <c r="U18" s="18"/>
      <c r="V18" s="18"/>
      <c r="W18" s="18"/>
      <c r="X18" s="18"/>
      <c r="Y18" s="18"/>
      <c r="Z18" s="18"/>
      <c r="AA18" s="163"/>
      <c r="AB18" s="18"/>
    </row>
    <row r="19" spans="1:28" ht="12.75">
      <c r="A19" s="264" t="s">
        <v>115</v>
      </c>
      <c r="B19" s="263"/>
      <c r="C19" s="265" t="s">
        <v>116</v>
      </c>
      <c r="D19" s="255">
        <v>0</v>
      </c>
      <c r="E19" s="256">
        <v>0</v>
      </c>
      <c r="F19" s="257"/>
      <c r="G19" s="258"/>
      <c r="H19" s="257"/>
      <c r="I19" s="266"/>
      <c r="J19" s="256">
        <v>0</v>
      </c>
      <c r="K19" s="256">
        <v>0</v>
      </c>
      <c r="L19" s="257"/>
      <c r="M19" s="258"/>
      <c r="N19" s="257"/>
      <c r="O19" s="267"/>
      <c r="Q19" s="212"/>
      <c r="R19" s="18"/>
      <c r="S19" s="18"/>
      <c r="T19" s="18"/>
      <c r="U19" s="18"/>
      <c r="V19" s="18"/>
      <c r="W19" s="18"/>
      <c r="X19" s="18"/>
      <c r="Y19" s="18"/>
      <c r="Z19" s="18"/>
      <c r="AA19" s="163"/>
      <c r="AB19" s="18"/>
    </row>
    <row r="20" spans="1:28" ht="12.75">
      <c r="A20" s="264" t="s">
        <v>117</v>
      </c>
      <c r="B20" s="263"/>
      <c r="C20" s="265" t="s">
        <v>118</v>
      </c>
      <c r="D20" s="259">
        <v>0</v>
      </c>
      <c r="E20" s="256">
        <v>0</v>
      </c>
      <c r="F20" s="259">
        <v>0</v>
      </c>
      <c r="G20" s="268">
        <v>0</v>
      </c>
      <c r="H20" s="259">
        <v>0</v>
      </c>
      <c r="I20" s="260">
        <v>0</v>
      </c>
      <c r="J20" s="268">
        <v>0</v>
      </c>
      <c r="K20" s="256">
        <v>0</v>
      </c>
      <c r="L20" s="259">
        <v>0</v>
      </c>
      <c r="M20" s="268">
        <v>0</v>
      </c>
      <c r="N20" s="259">
        <v>0</v>
      </c>
      <c r="O20" s="261">
        <v>0</v>
      </c>
      <c r="Q20" s="212"/>
      <c r="R20" s="18"/>
      <c r="S20" s="18"/>
      <c r="T20" s="18"/>
      <c r="U20" s="18"/>
      <c r="V20" s="18"/>
      <c r="W20" s="18"/>
      <c r="X20" s="18"/>
      <c r="Y20" s="18"/>
      <c r="Z20" s="18"/>
      <c r="AA20" s="163"/>
      <c r="AB20" s="18"/>
    </row>
    <row r="21" spans="1:28" ht="12.75">
      <c r="A21" s="264" t="s">
        <v>119</v>
      </c>
      <c r="B21" s="263"/>
      <c r="C21" s="265" t="s">
        <v>120</v>
      </c>
      <c r="D21" s="257"/>
      <c r="E21" s="258"/>
      <c r="F21" s="257"/>
      <c r="G21" s="258"/>
      <c r="H21" s="259">
        <v>0</v>
      </c>
      <c r="I21" s="260">
        <v>0</v>
      </c>
      <c r="J21" s="258"/>
      <c r="K21" s="258"/>
      <c r="L21" s="257"/>
      <c r="M21" s="258"/>
      <c r="N21" s="259">
        <v>0</v>
      </c>
      <c r="O21" s="261">
        <v>0</v>
      </c>
      <c r="Q21" s="212"/>
      <c r="R21" s="18"/>
      <c r="S21" s="18"/>
      <c r="T21" s="18"/>
      <c r="U21" s="18"/>
      <c r="V21" s="18"/>
      <c r="W21" s="18"/>
      <c r="X21" s="18"/>
      <c r="Y21" s="18"/>
      <c r="Z21" s="18"/>
      <c r="AA21" s="163"/>
      <c r="AB21" s="18"/>
    </row>
    <row r="22" spans="1:28" ht="12.75">
      <c r="A22" s="264" t="s">
        <v>67</v>
      </c>
      <c r="B22" s="269"/>
      <c r="C22" s="270" t="s">
        <v>121</v>
      </c>
      <c r="D22" s="271">
        <v>0</v>
      </c>
      <c r="E22" s="272">
        <v>0</v>
      </c>
      <c r="F22" s="271">
        <v>0</v>
      </c>
      <c r="G22" s="272">
        <v>0</v>
      </c>
      <c r="H22" s="271">
        <v>0</v>
      </c>
      <c r="I22" s="273">
        <v>0</v>
      </c>
      <c r="J22" s="272">
        <v>0</v>
      </c>
      <c r="K22" s="272">
        <v>0</v>
      </c>
      <c r="L22" s="271">
        <v>0</v>
      </c>
      <c r="M22" s="272">
        <v>0</v>
      </c>
      <c r="N22" s="271">
        <v>0</v>
      </c>
      <c r="O22" s="274">
        <v>0</v>
      </c>
      <c r="Q22" s="212"/>
      <c r="R22" s="18"/>
      <c r="S22" s="18"/>
      <c r="T22" s="18"/>
      <c r="U22" s="18"/>
      <c r="V22" s="18"/>
      <c r="W22" s="18"/>
      <c r="X22" s="18"/>
      <c r="Y22" s="18"/>
      <c r="Z22" s="18"/>
      <c r="AA22" s="2"/>
      <c r="AB22" s="18"/>
    </row>
    <row r="23" spans="1:28" ht="12.75">
      <c r="A23" s="262"/>
      <c r="B23" s="263" t="s">
        <v>50</v>
      </c>
      <c r="C23" s="254" t="s">
        <v>113</v>
      </c>
      <c r="D23" s="255">
        <v>0</v>
      </c>
      <c r="E23" s="256">
        <v>0</v>
      </c>
      <c r="F23" s="257"/>
      <c r="G23" s="258"/>
      <c r="H23" s="259">
        <v>0</v>
      </c>
      <c r="I23" s="260">
        <v>0</v>
      </c>
      <c r="J23" s="256">
        <v>0</v>
      </c>
      <c r="K23" s="256">
        <v>0</v>
      </c>
      <c r="L23" s="257"/>
      <c r="M23" s="258"/>
      <c r="N23" s="259">
        <v>0</v>
      </c>
      <c r="O23" s="261">
        <v>0</v>
      </c>
      <c r="Q23" s="212"/>
      <c r="R23" s="18"/>
      <c r="S23" s="18"/>
      <c r="T23" s="18"/>
      <c r="U23" s="18"/>
      <c r="V23" s="18"/>
      <c r="W23" s="18"/>
      <c r="X23" s="18"/>
      <c r="Y23" s="18"/>
      <c r="Z23" s="18"/>
      <c r="AA23" s="2"/>
      <c r="AB23" s="18"/>
    </row>
    <row r="24" spans="1:28" ht="12.75">
      <c r="A24" s="262"/>
      <c r="B24" s="263"/>
      <c r="C24" s="254" t="s">
        <v>114</v>
      </c>
      <c r="D24" s="255">
        <v>0</v>
      </c>
      <c r="E24" s="256">
        <v>0</v>
      </c>
      <c r="F24" s="255">
        <v>0</v>
      </c>
      <c r="G24" s="256">
        <v>0</v>
      </c>
      <c r="H24" s="255">
        <v>0</v>
      </c>
      <c r="I24" s="275">
        <v>0</v>
      </c>
      <c r="J24" s="256">
        <v>0</v>
      </c>
      <c r="K24" s="256">
        <v>0</v>
      </c>
      <c r="L24" s="255">
        <v>0</v>
      </c>
      <c r="M24" s="256">
        <v>0</v>
      </c>
      <c r="N24" s="255">
        <v>0</v>
      </c>
      <c r="O24" s="276">
        <v>0</v>
      </c>
      <c r="Q24" s="212"/>
      <c r="R24" s="18"/>
      <c r="S24" s="18"/>
      <c r="T24" s="18"/>
      <c r="U24" s="18"/>
      <c r="V24" s="18"/>
      <c r="W24" s="18"/>
      <c r="X24" s="18"/>
      <c r="Y24" s="18"/>
      <c r="Z24" s="18"/>
      <c r="AA24" s="2"/>
      <c r="AB24" s="18"/>
    </row>
    <row r="25" spans="1:28" ht="12.75">
      <c r="A25" s="264"/>
      <c r="B25" s="263"/>
      <c r="C25" s="265" t="s">
        <v>118</v>
      </c>
      <c r="D25" s="259">
        <v>0</v>
      </c>
      <c r="E25" s="256">
        <v>0</v>
      </c>
      <c r="F25" s="259">
        <v>0</v>
      </c>
      <c r="G25" s="256">
        <v>0</v>
      </c>
      <c r="H25" s="259">
        <v>0</v>
      </c>
      <c r="I25" s="275">
        <v>0</v>
      </c>
      <c r="J25" s="268">
        <v>0</v>
      </c>
      <c r="K25" s="256">
        <v>0</v>
      </c>
      <c r="L25" s="259">
        <v>0</v>
      </c>
      <c r="M25" s="256">
        <v>0</v>
      </c>
      <c r="N25" s="259">
        <v>0</v>
      </c>
      <c r="O25" s="276">
        <v>0</v>
      </c>
      <c r="Q25" s="212"/>
      <c r="R25" s="18"/>
      <c r="S25" s="18"/>
      <c r="T25" s="18"/>
      <c r="U25" s="18"/>
      <c r="V25" s="2"/>
      <c r="W25" s="18"/>
      <c r="X25" s="18"/>
      <c r="Y25" s="18"/>
      <c r="Z25" s="18"/>
      <c r="AA25" s="2"/>
      <c r="AB25" s="18"/>
    </row>
    <row r="26" spans="1:28" ht="12.75">
      <c r="A26" s="262"/>
      <c r="B26" s="263"/>
      <c r="C26" s="265" t="s">
        <v>122</v>
      </c>
      <c r="D26" s="277">
        <v>0</v>
      </c>
      <c r="E26" s="278">
        <v>0</v>
      </c>
      <c r="F26" s="277">
        <v>0</v>
      </c>
      <c r="G26" s="278">
        <v>0</v>
      </c>
      <c r="H26" s="277">
        <v>0</v>
      </c>
      <c r="I26" s="279">
        <v>0</v>
      </c>
      <c r="J26" s="278">
        <v>0</v>
      </c>
      <c r="K26" s="278">
        <v>0</v>
      </c>
      <c r="L26" s="277">
        <v>0</v>
      </c>
      <c r="M26" s="278">
        <v>0</v>
      </c>
      <c r="N26" s="277">
        <v>0</v>
      </c>
      <c r="O26" s="280">
        <v>0</v>
      </c>
      <c r="Q26" s="212"/>
      <c r="R26" s="18"/>
      <c r="S26" s="18"/>
      <c r="T26" s="18"/>
      <c r="U26" s="18"/>
      <c r="V26" s="2"/>
      <c r="W26" s="18"/>
      <c r="X26" s="18"/>
      <c r="Y26" s="18"/>
      <c r="Z26" s="18"/>
      <c r="AA26" s="2"/>
      <c r="AB26" s="18"/>
    </row>
    <row r="27" spans="1:28" ht="12.75">
      <c r="A27" s="281"/>
      <c r="B27" s="282" t="s">
        <v>51</v>
      </c>
      <c r="C27" s="283" t="s">
        <v>122</v>
      </c>
      <c r="D27" s="284">
        <v>0</v>
      </c>
      <c r="E27" s="285">
        <v>0</v>
      </c>
      <c r="F27" s="284">
        <v>0</v>
      </c>
      <c r="G27" s="285">
        <v>0</v>
      </c>
      <c r="H27" s="284">
        <v>0</v>
      </c>
      <c r="I27" s="286">
        <v>0</v>
      </c>
      <c r="J27" s="285">
        <v>0</v>
      </c>
      <c r="K27" s="285">
        <v>0</v>
      </c>
      <c r="L27" s="284">
        <v>0</v>
      </c>
      <c r="M27" s="285">
        <v>0</v>
      </c>
      <c r="N27" s="284">
        <v>0</v>
      </c>
      <c r="O27" s="287">
        <v>0</v>
      </c>
      <c r="Q27" s="212"/>
      <c r="R27" s="18"/>
      <c r="S27" s="18"/>
      <c r="T27" s="18"/>
      <c r="U27" s="18"/>
      <c r="V27" s="2"/>
      <c r="W27" s="18"/>
      <c r="X27" s="18"/>
      <c r="Y27" s="18"/>
      <c r="Z27" s="18"/>
      <c r="AA27" s="2"/>
      <c r="AB27" s="18"/>
    </row>
    <row r="28" spans="1:28" ht="12.75">
      <c r="A28" s="252"/>
      <c r="B28" s="263" t="s">
        <v>48</v>
      </c>
      <c r="C28" s="254" t="s">
        <v>113</v>
      </c>
      <c r="D28" s="288"/>
      <c r="E28" s="278">
        <v>0</v>
      </c>
      <c r="F28" s="288"/>
      <c r="G28" s="289"/>
      <c r="H28" s="288"/>
      <c r="I28" s="290"/>
      <c r="J28" s="289"/>
      <c r="K28" s="278">
        <v>0</v>
      </c>
      <c r="L28" s="288"/>
      <c r="M28" s="289"/>
      <c r="N28" s="288"/>
      <c r="O28" s="291"/>
      <c r="Q28" s="212"/>
      <c r="R28" s="18"/>
      <c r="S28" s="18"/>
      <c r="T28" s="18"/>
      <c r="U28" s="18"/>
      <c r="V28" s="2"/>
      <c r="W28" s="18"/>
      <c r="X28" s="18"/>
      <c r="Y28" s="18"/>
      <c r="Z28" s="18"/>
      <c r="AA28" s="2"/>
      <c r="AB28" s="18"/>
    </row>
    <row r="29" spans="1:28" ht="12.75">
      <c r="A29" s="264"/>
      <c r="B29" s="263"/>
      <c r="C29" s="254" t="s">
        <v>114</v>
      </c>
      <c r="D29" s="288"/>
      <c r="E29" s="278">
        <v>0</v>
      </c>
      <c r="F29" s="288"/>
      <c r="G29" s="289"/>
      <c r="H29" s="288"/>
      <c r="I29" s="279">
        <v>0</v>
      </c>
      <c r="J29" s="289"/>
      <c r="K29" s="278">
        <v>0</v>
      </c>
      <c r="L29" s="288"/>
      <c r="M29" s="289"/>
      <c r="N29" s="288"/>
      <c r="O29" s="280">
        <v>0</v>
      </c>
      <c r="Q29" s="212"/>
      <c r="R29" s="18"/>
      <c r="S29" s="18"/>
      <c r="T29" s="18"/>
      <c r="U29" s="18"/>
      <c r="V29" s="2"/>
      <c r="W29" s="18"/>
      <c r="X29" s="18"/>
      <c r="Y29" s="18"/>
      <c r="Z29" s="18"/>
      <c r="AA29" s="2"/>
      <c r="AB29" s="18"/>
    </row>
    <row r="30" spans="1:28" ht="12.75">
      <c r="A30" s="264" t="s">
        <v>66</v>
      </c>
      <c r="B30" s="263"/>
      <c r="C30" s="265" t="s">
        <v>116</v>
      </c>
      <c r="D30" s="288"/>
      <c r="E30" s="278">
        <v>0</v>
      </c>
      <c r="F30" s="288"/>
      <c r="G30" s="289"/>
      <c r="H30" s="288"/>
      <c r="I30" s="290"/>
      <c r="J30" s="289"/>
      <c r="K30" s="278">
        <v>0</v>
      </c>
      <c r="L30" s="288"/>
      <c r="M30" s="289"/>
      <c r="N30" s="288"/>
      <c r="O30" s="291"/>
      <c r="Q30" s="212"/>
      <c r="R30" s="18"/>
      <c r="S30" s="18"/>
      <c r="T30" s="18"/>
      <c r="U30" s="18"/>
      <c r="V30" s="23"/>
      <c r="W30" s="18"/>
      <c r="X30" s="18"/>
      <c r="Y30" s="18"/>
      <c r="Z30" s="18"/>
      <c r="AA30" s="23"/>
      <c r="AB30" s="18"/>
    </row>
    <row r="31" spans="1:28" ht="12.75">
      <c r="A31" s="264"/>
      <c r="B31" s="269"/>
      <c r="C31" s="270" t="s">
        <v>121</v>
      </c>
      <c r="D31" s="292"/>
      <c r="E31" s="293">
        <v>0</v>
      </c>
      <c r="F31" s="292"/>
      <c r="G31" s="294"/>
      <c r="H31" s="292"/>
      <c r="I31" s="295">
        <v>0</v>
      </c>
      <c r="J31" s="294"/>
      <c r="K31" s="293">
        <v>0</v>
      </c>
      <c r="L31" s="292"/>
      <c r="M31" s="294"/>
      <c r="N31" s="292"/>
      <c r="O31" s="296">
        <v>0</v>
      </c>
      <c r="Q31" s="212"/>
      <c r="R31" s="18"/>
      <c r="S31" s="18"/>
      <c r="T31" s="18"/>
      <c r="U31" s="18"/>
      <c r="V31" s="23"/>
      <c r="W31" s="18"/>
      <c r="X31" s="18"/>
      <c r="Y31" s="18"/>
      <c r="Z31" s="18"/>
      <c r="AA31" s="23"/>
      <c r="AB31" s="18"/>
    </row>
    <row r="32" spans="1:28" ht="12.75">
      <c r="A32" s="262"/>
      <c r="B32" s="263" t="s">
        <v>50</v>
      </c>
      <c r="C32" s="254" t="s">
        <v>113</v>
      </c>
      <c r="D32" s="257"/>
      <c r="E32" s="256">
        <v>0</v>
      </c>
      <c r="F32" s="257"/>
      <c r="G32" s="258"/>
      <c r="H32" s="257"/>
      <c r="I32" s="266"/>
      <c r="J32" s="258"/>
      <c r="K32" s="256">
        <v>0</v>
      </c>
      <c r="L32" s="257"/>
      <c r="M32" s="258"/>
      <c r="N32" s="257"/>
      <c r="O32" s="267"/>
      <c r="Q32" s="2"/>
      <c r="R32" s="18"/>
      <c r="S32" s="18"/>
      <c r="T32" s="18"/>
      <c r="U32" s="18"/>
      <c r="V32" s="23"/>
      <c r="W32" s="18"/>
      <c r="X32" s="18"/>
      <c r="Y32" s="18"/>
      <c r="Z32" s="18"/>
      <c r="AA32" s="23"/>
      <c r="AB32" s="18"/>
    </row>
    <row r="33" spans="1:28" ht="12.75">
      <c r="A33" s="262"/>
      <c r="B33" s="263"/>
      <c r="C33" s="254" t="s">
        <v>114</v>
      </c>
      <c r="D33" s="257"/>
      <c r="E33" s="256">
        <v>0</v>
      </c>
      <c r="F33" s="257"/>
      <c r="G33" s="258"/>
      <c r="H33" s="257"/>
      <c r="I33" s="275">
        <v>0</v>
      </c>
      <c r="J33" s="258"/>
      <c r="K33" s="256">
        <v>0</v>
      </c>
      <c r="L33" s="257"/>
      <c r="M33" s="258"/>
      <c r="N33" s="257"/>
      <c r="O33" s="276">
        <v>0</v>
      </c>
      <c r="Q33" s="2"/>
      <c r="R33" s="18"/>
      <c r="S33" s="18"/>
      <c r="T33" s="18"/>
      <c r="U33" s="18"/>
      <c r="V33" s="23"/>
      <c r="W33" s="18"/>
      <c r="X33" s="18"/>
      <c r="Y33" s="18"/>
      <c r="Z33" s="18"/>
      <c r="AA33" s="23"/>
      <c r="AB33" s="18"/>
    </row>
    <row r="34" spans="1:28" ht="13.5" thickBot="1">
      <c r="A34" s="297"/>
      <c r="B34" s="298"/>
      <c r="C34" s="270" t="s">
        <v>122</v>
      </c>
      <c r="D34" s="299"/>
      <c r="E34" s="300">
        <v>0</v>
      </c>
      <c r="F34" s="301"/>
      <c r="G34" s="302"/>
      <c r="H34" s="301"/>
      <c r="I34" s="303">
        <v>0</v>
      </c>
      <c r="J34" s="304"/>
      <c r="K34" s="300">
        <v>0</v>
      </c>
      <c r="L34" s="301"/>
      <c r="M34" s="302"/>
      <c r="N34" s="301"/>
      <c r="O34" s="305">
        <v>0</v>
      </c>
      <c r="Q34" s="2"/>
      <c r="R34" s="18"/>
      <c r="S34" s="18"/>
      <c r="T34" s="18"/>
      <c r="U34" s="18"/>
      <c r="V34" s="23"/>
      <c r="W34" s="18"/>
      <c r="X34" s="18"/>
      <c r="Y34" s="18"/>
      <c r="Z34" s="18"/>
      <c r="AA34" s="23"/>
      <c r="AB34" s="18"/>
    </row>
    <row r="35" spans="1:28" ht="12.75">
      <c r="A35" s="306" t="s">
        <v>123</v>
      </c>
      <c r="B35" s="227" t="s">
        <v>48</v>
      </c>
      <c r="C35" s="307"/>
      <c r="D35" s="308">
        <v>0</v>
      </c>
      <c r="E35" s="309">
        <v>0</v>
      </c>
      <c r="F35" s="308">
        <v>0</v>
      </c>
      <c r="G35" s="309">
        <v>0</v>
      </c>
      <c r="H35" s="308">
        <v>0</v>
      </c>
      <c r="I35" s="310">
        <v>0</v>
      </c>
      <c r="J35" s="309">
        <v>0</v>
      </c>
      <c r="K35" s="310">
        <v>0</v>
      </c>
      <c r="L35" s="309">
        <v>0</v>
      </c>
      <c r="M35" s="310">
        <v>0</v>
      </c>
      <c r="N35" s="309">
        <v>0</v>
      </c>
      <c r="O35" s="311">
        <v>0</v>
      </c>
      <c r="Q35" s="211"/>
      <c r="R35" s="18"/>
      <c r="S35" s="18"/>
      <c r="T35" s="18"/>
      <c r="U35" s="18"/>
      <c r="V35" s="23"/>
      <c r="W35" s="18"/>
      <c r="X35" s="18"/>
      <c r="Y35" s="18"/>
      <c r="Z35" s="18"/>
      <c r="AA35" s="23"/>
      <c r="AB35" s="18"/>
    </row>
    <row r="36" spans="1:28" ht="12.75">
      <c r="A36" s="312"/>
      <c r="B36" s="104" t="s">
        <v>50</v>
      </c>
      <c r="C36" s="313"/>
      <c r="D36" s="314">
        <v>0</v>
      </c>
      <c r="E36" s="315">
        <v>0</v>
      </c>
      <c r="F36" s="314">
        <v>0</v>
      </c>
      <c r="G36" s="315">
        <v>0</v>
      </c>
      <c r="H36" s="314">
        <v>0</v>
      </c>
      <c r="I36" s="316">
        <v>0</v>
      </c>
      <c r="J36" s="315">
        <v>0</v>
      </c>
      <c r="K36" s="316">
        <v>0</v>
      </c>
      <c r="L36" s="315">
        <v>0</v>
      </c>
      <c r="M36" s="316">
        <v>0</v>
      </c>
      <c r="N36" s="315">
        <v>0</v>
      </c>
      <c r="O36" s="317">
        <v>0</v>
      </c>
      <c r="Q36" s="2"/>
      <c r="R36" s="18"/>
      <c r="S36" s="18"/>
      <c r="T36" s="18"/>
      <c r="U36" s="18"/>
      <c r="V36" s="23"/>
      <c r="W36" s="18"/>
      <c r="X36" s="18"/>
      <c r="Y36" s="18"/>
      <c r="Z36" s="18"/>
      <c r="AA36" s="23"/>
      <c r="AB36" s="18"/>
    </row>
    <row r="37" spans="1:28" ht="12.75">
      <c r="A37" s="312"/>
      <c r="B37" s="104" t="s">
        <v>51</v>
      </c>
      <c r="C37" s="265"/>
      <c r="D37" s="314">
        <v>0</v>
      </c>
      <c r="E37" s="315">
        <v>0</v>
      </c>
      <c r="F37" s="314">
        <v>0</v>
      </c>
      <c r="G37" s="315">
        <v>0</v>
      </c>
      <c r="H37" s="314">
        <v>0</v>
      </c>
      <c r="I37" s="316">
        <v>0</v>
      </c>
      <c r="J37" s="315">
        <v>0</v>
      </c>
      <c r="K37" s="316">
        <v>0</v>
      </c>
      <c r="L37" s="315">
        <v>0</v>
      </c>
      <c r="M37" s="316">
        <v>0</v>
      </c>
      <c r="N37" s="315">
        <v>0</v>
      </c>
      <c r="O37" s="317">
        <v>0</v>
      </c>
      <c r="Q37" s="2"/>
      <c r="R37" s="18"/>
      <c r="S37" s="18"/>
      <c r="T37" s="18"/>
      <c r="U37" s="18"/>
      <c r="V37" s="23"/>
      <c r="W37" s="18"/>
      <c r="X37" s="18"/>
      <c r="Y37" s="18"/>
      <c r="Z37" s="18"/>
      <c r="AA37" s="23"/>
      <c r="AB37" s="18"/>
    </row>
    <row r="38" spans="1:28" ht="13.5" thickBot="1">
      <c r="A38" s="318"/>
      <c r="B38" s="319" t="s">
        <v>75</v>
      </c>
      <c r="C38" s="320"/>
      <c r="D38" s="321">
        <v>0</v>
      </c>
      <c r="E38" s="322">
        <v>0</v>
      </c>
      <c r="F38" s="321">
        <v>0</v>
      </c>
      <c r="G38" s="322">
        <v>0</v>
      </c>
      <c r="H38" s="321">
        <v>0</v>
      </c>
      <c r="I38" s="323">
        <v>0</v>
      </c>
      <c r="J38" s="322">
        <v>0</v>
      </c>
      <c r="K38" s="323">
        <v>0</v>
      </c>
      <c r="L38" s="322">
        <v>0</v>
      </c>
      <c r="M38" s="323">
        <v>0</v>
      </c>
      <c r="N38" s="322">
        <v>0</v>
      </c>
      <c r="O38" s="324">
        <v>0</v>
      </c>
      <c r="R38" s="18"/>
      <c r="S38" s="18"/>
      <c r="T38" s="18"/>
      <c r="U38" s="18"/>
      <c r="V38" s="23"/>
      <c r="W38" s="18"/>
      <c r="X38" s="18"/>
      <c r="Y38" s="18"/>
      <c r="Z38" s="18"/>
      <c r="AA38" s="23"/>
      <c r="AB38" s="18"/>
    </row>
    <row r="39" spans="1:28" ht="12.75">
      <c r="A39" s="325"/>
      <c r="B39" s="104"/>
      <c r="C39" s="104"/>
      <c r="D39" s="188"/>
      <c r="E39" s="326"/>
      <c r="F39" s="326"/>
      <c r="G39" s="326"/>
      <c r="H39" s="326"/>
      <c r="I39" s="326"/>
      <c r="J39" s="188"/>
      <c r="K39" s="326"/>
      <c r="L39" s="326"/>
      <c r="M39" s="326"/>
      <c r="N39" s="326"/>
      <c r="O39" s="326"/>
      <c r="R39" s="18"/>
      <c r="S39" s="18"/>
      <c r="T39" s="18"/>
      <c r="U39" s="18"/>
      <c r="W39" s="18"/>
      <c r="X39" s="18"/>
      <c r="Y39" s="18"/>
      <c r="Z39" s="18"/>
      <c r="AB39" s="18"/>
    </row>
    <row r="40" ht="12.75">
      <c r="C40" s="18">
        <f>IF(TRUNC(C3)&lt;&gt;C3,"Column "&amp;$D$9&amp;", Full-time and Sandwich, "&amp;C$15&amp;", Price group(s) A, B, C, D etc, Level "&amp;$B$17&amp;", Fee level "&amp;$C3&amp;";","")</f>
      </c>
    </row>
    <row r="41" spans="1:7" ht="12.75">
      <c r="A41" s="158" t="s">
        <v>142</v>
      </c>
      <c r="C41" s="18"/>
      <c r="G41" s="327"/>
    </row>
    <row r="42" ht="12.75">
      <c r="C42" s="18"/>
    </row>
  </sheetData>
  <sheetProtection password="CC38" sheet="1" objects="1" scenarios="1"/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zoomScale="75" zoomScaleNormal="75" zoomScalePageLayoutView="0" workbookViewId="0" topLeftCell="A3">
      <selection activeCell="H59" sqref="H59"/>
    </sheetView>
  </sheetViews>
  <sheetFormatPr defaultColWidth="9.140625" defaultRowHeight="12.75"/>
  <cols>
    <col min="1" max="1" width="22.57421875" style="158" customWidth="1"/>
    <col min="2" max="2" width="27.7109375" style="158" customWidth="1"/>
    <col min="3" max="26" width="9.28125" style="158" customWidth="1"/>
    <col min="27" max="16384" width="9.140625" style="158" customWidth="1"/>
  </cols>
  <sheetData>
    <row r="1" spans="1:10" ht="18">
      <c r="A1" s="187" t="str">
        <f>FTS____!A1</f>
        <v>Higher Education Students Early Statistics 2001-02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9" ht="15.75">
      <c r="A3" s="4" t="str">
        <f>FTS____!INSTNAME</f>
        <v>Institution:</v>
      </c>
      <c r="B3" s="163"/>
      <c r="C3" s="163"/>
      <c r="D3" s="163"/>
      <c r="E3" s="163"/>
      <c r="F3" s="163"/>
      <c r="G3" s="163"/>
      <c r="H3" s="163"/>
      <c r="I3" s="163"/>
      <c r="J3" s="2"/>
      <c r="K3" s="2"/>
      <c r="L3" s="2"/>
      <c r="M3" s="2"/>
      <c r="N3" s="2"/>
      <c r="O3" s="2"/>
      <c r="P3" s="2"/>
      <c r="Q3" s="2"/>
      <c r="S3" s="2"/>
    </row>
    <row r="4" spans="1:19" ht="15.75">
      <c r="A4" s="4" t="str">
        <f>FTS____!CODE</f>
        <v>Code:</v>
      </c>
      <c r="B4" s="163"/>
      <c r="C4" s="163"/>
      <c r="D4" s="163"/>
      <c r="E4" s="163"/>
      <c r="F4" s="163"/>
      <c r="G4" s="163"/>
      <c r="H4" s="8"/>
      <c r="I4" s="163"/>
      <c r="J4" s="2"/>
      <c r="K4" s="2"/>
      <c r="L4" s="2"/>
      <c r="M4" s="2"/>
      <c r="N4" s="2"/>
      <c r="O4" s="2"/>
      <c r="P4" s="2"/>
      <c r="Q4" s="2"/>
      <c r="S4" s="2"/>
    </row>
    <row r="5" spans="1:19" ht="15.75">
      <c r="A5" s="4" t="s">
        <v>100</v>
      </c>
      <c r="B5" s="163"/>
      <c r="C5" s="163"/>
      <c r="D5" s="163"/>
      <c r="E5" s="163"/>
      <c r="F5" s="163"/>
      <c r="G5" s="163"/>
      <c r="H5" s="163"/>
      <c r="I5" s="163"/>
      <c r="J5" s="2"/>
      <c r="K5" s="2"/>
      <c r="L5" s="2"/>
      <c r="M5" s="2"/>
      <c r="N5" s="2"/>
      <c r="O5" s="2"/>
      <c r="P5" s="2"/>
      <c r="Q5" s="2"/>
      <c r="S5" s="2"/>
    </row>
    <row r="6" spans="1:19" ht="15.75">
      <c r="A6" s="4" t="s">
        <v>124</v>
      </c>
      <c r="B6" s="163"/>
      <c r="C6" s="163"/>
      <c r="D6" s="163"/>
      <c r="E6" s="163"/>
      <c r="F6" s="163"/>
      <c r="G6" s="163"/>
      <c r="H6" s="163"/>
      <c r="I6" s="163"/>
      <c r="J6" s="2"/>
      <c r="K6" s="5"/>
      <c r="L6" s="6"/>
      <c r="M6" s="6"/>
      <c r="N6" s="2"/>
      <c r="O6" s="2"/>
      <c r="P6" s="2"/>
      <c r="Q6" s="188"/>
      <c r="S6" s="2"/>
    </row>
    <row r="7" spans="1:19" ht="15.75">
      <c r="A7" s="4"/>
      <c r="B7" s="163"/>
      <c r="C7" s="163"/>
      <c r="D7" s="163"/>
      <c r="E7" s="163"/>
      <c r="F7" s="163"/>
      <c r="G7" s="163"/>
      <c r="H7" s="163"/>
      <c r="I7" s="163"/>
      <c r="J7" s="2"/>
      <c r="K7" s="5"/>
      <c r="L7" s="6"/>
      <c r="M7" s="6"/>
      <c r="N7" s="2"/>
      <c r="O7" s="2"/>
      <c r="P7" s="2"/>
      <c r="Q7" s="188"/>
      <c r="S7" s="2"/>
    </row>
    <row r="8" spans="1:15" ht="13.5" thickBot="1">
      <c r="A8" s="163"/>
      <c r="B8" s="163"/>
      <c r="C8" s="8" t="s">
        <v>6</v>
      </c>
      <c r="D8" s="163"/>
      <c r="E8" s="163"/>
      <c r="F8" s="163"/>
      <c r="G8" s="163"/>
      <c r="H8" s="163"/>
      <c r="I8" s="163"/>
      <c r="J8" s="163"/>
      <c r="O8" s="8" t="s">
        <v>6</v>
      </c>
    </row>
    <row r="9" spans="1:26" ht="12.75">
      <c r="A9" s="328"/>
      <c r="B9" s="329"/>
      <c r="C9" s="14">
        <v>1</v>
      </c>
      <c r="D9" s="329"/>
      <c r="E9" s="329"/>
      <c r="F9" s="329"/>
      <c r="G9" s="15"/>
      <c r="H9" s="329"/>
      <c r="I9" s="329"/>
      <c r="J9" s="329"/>
      <c r="K9" s="15"/>
      <c r="L9" s="329"/>
      <c r="M9" s="329"/>
      <c r="N9" s="329"/>
      <c r="O9" s="14">
        <v>2</v>
      </c>
      <c r="P9" s="329"/>
      <c r="Q9" s="329"/>
      <c r="R9" s="329"/>
      <c r="S9" s="330"/>
      <c r="T9" s="329"/>
      <c r="U9" s="329"/>
      <c r="V9" s="329"/>
      <c r="W9" s="15"/>
      <c r="X9" s="329"/>
      <c r="Y9" s="329"/>
      <c r="Z9" s="331"/>
    </row>
    <row r="10" spans="1:26" ht="12.75">
      <c r="A10" s="332"/>
      <c r="B10" s="164"/>
      <c r="C10" s="22"/>
      <c r="D10" s="164"/>
      <c r="E10" s="164"/>
      <c r="F10" s="164"/>
      <c r="G10" s="23"/>
      <c r="H10" s="164"/>
      <c r="I10" s="164"/>
      <c r="J10" s="164"/>
      <c r="K10" s="23"/>
      <c r="L10" s="164"/>
      <c r="M10" s="164"/>
      <c r="N10" s="164"/>
      <c r="O10" s="22"/>
      <c r="P10" s="164"/>
      <c r="Q10" s="164"/>
      <c r="R10" s="164"/>
      <c r="S10" s="207"/>
      <c r="T10" s="164"/>
      <c r="U10" s="164"/>
      <c r="V10" s="164"/>
      <c r="W10" s="23"/>
      <c r="X10" s="164"/>
      <c r="Y10" s="164"/>
      <c r="Z10" s="333"/>
    </row>
    <row r="11" spans="1:26" ht="12.75">
      <c r="A11" s="332"/>
      <c r="B11" s="164"/>
      <c r="C11" s="22" t="s">
        <v>7</v>
      </c>
      <c r="D11" s="164"/>
      <c r="E11" s="164"/>
      <c r="F11" s="164"/>
      <c r="G11" s="23"/>
      <c r="H11" s="164"/>
      <c r="I11" s="164"/>
      <c r="J11" s="164"/>
      <c r="K11" s="23"/>
      <c r="L11" s="164"/>
      <c r="M11" s="164"/>
      <c r="N11" s="164"/>
      <c r="O11" s="22" t="s">
        <v>8</v>
      </c>
      <c r="P11" s="164"/>
      <c r="Q11" s="164"/>
      <c r="R11" s="164"/>
      <c r="S11" s="207"/>
      <c r="T11" s="164"/>
      <c r="U11" s="164"/>
      <c r="V11" s="164"/>
      <c r="W11" s="23"/>
      <c r="X11" s="164"/>
      <c r="Y11" s="164"/>
      <c r="Z11" s="333"/>
    </row>
    <row r="12" spans="1:26" ht="12.75">
      <c r="A12" s="332"/>
      <c r="B12" s="164"/>
      <c r="C12" s="22" t="s">
        <v>13</v>
      </c>
      <c r="D12" s="164"/>
      <c r="E12" s="164"/>
      <c r="F12" s="164"/>
      <c r="G12" s="23"/>
      <c r="H12" s="164"/>
      <c r="I12" s="164"/>
      <c r="J12" s="164"/>
      <c r="K12" s="23"/>
      <c r="L12" s="164"/>
      <c r="M12" s="164"/>
      <c r="N12" s="164"/>
      <c r="O12" s="22" t="s">
        <v>14</v>
      </c>
      <c r="P12" s="164"/>
      <c r="Q12" s="164"/>
      <c r="R12" s="164"/>
      <c r="S12" s="207"/>
      <c r="T12" s="164"/>
      <c r="U12" s="164"/>
      <c r="V12" s="164"/>
      <c r="W12" s="23"/>
      <c r="X12" s="164"/>
      <c r="Y12" s="164"/>
      <c r="Z12" s="333"/>
    </row>
    <row r="13" spans="1:26" ht="12.75">
      <c r="A13" s="332"/>
      <c r="B13" s="164"/>
      <c r="C13" s="22" t="s">
        <v>106</v>
      </c>
      <c r="D13" s="164"/>
      <c r="E13" s="164"/>
      <c r="F13" s="164"/>
      <c r="G13" s="23"/>
      <c r="H13" s="164"/>
      <c r="I13" s="164"/>
      <c r="J13" s="164"/>
      <c r="K13" s="23"/>
      <c r="L13" s="164"/>
      <c r="M13" s="164"/>
      <c r="N13" s="164"/>
      <c r="O13" s="22" t="s">
        <v>19</v>
      </c>
      <c r="P13" s="164"/>
      <c r="Q13" s="164"/>
      <c r="R13" s="164"/>
      <c r="S13" s="207"/>
      <c r="T13" s="334"/>
      <c r="U13" s="334"/>
      <c r="V13" s="334"/>
      <c r="W13" s="35"/>
      <c r="X13" s="164"/>
      <c r="Y13" s="164"/>
      <c r="Z13" s="333"/>
    </row>
    <row r="14" spans="1:26" ht="12.75">
      <c r="A14" s="332"/>
      <c r="B14" s="164"/>
      <c r="C14" s="335" t="s">
        <v>107</v>
      </c>
      <c r="D14" s="336"/>
      <c r="E14" s="336"/>
      <c r="F14" s="336"/>
      <c r="G14" s="335" t="s">
        <v>108</v>
      </c>
      <c r="H14" s="337"/>
      <c r="I14" s="337"/>
      <c r="J14" s="337"/>
      <c r="K14" s="338" t="s">
        <v>109</v>
      </c>
      <c r="L14" s="337"/>
      <c r="M14" s="337"/>
      <c r="N14" s="339"/>
      <c r="O14" s="340" t="s">
        <v>107</v>
      </c>
      <c r="P14" s="341"/>
      <c r="Q14" s="337"/>
      <c r="R14" s="337"/>
      <c r="S14" s="335" t="s">
        <v>108</v>
      </c>
      <c r="T14" s="337"/>
      <c r="U14" s="337"/>
      <c r="V14" s="337"/>
      <c r="W14" s="335" t="s">
        <v>109</v>
      </c>
      <c r="X14" s="337"/>
      <c r="Y14" s="337"/>
      <c r="Z14" s="342"/>
    </row>
    <row r="15" spans="1:26" ht="12.75">
      <c r="A15" s="332"/>
      <c r="B15" s="164"/>
      <c r="C15" s="343" t="s">
        <v>23</v>
      </c>
      <c r="D15" s="344"/>
      <c r="E15" s="344"/>
      <c r="G15" s="343" t="s">
        <v>23</v>
      </c>
      <c r="H15" s="345"/>
      <c r="I15" s="345"/>
      <c r="J15" s="164"/>
      <c r="K15" s="343" t="s">
        <v>23</v>
      </c>
      <c r="L15" s="345"/>
      <c r="M15" s="345"/>
      <c r="N15" s="164"/>
      <c r="O15" s="343" t="s">
        <v>23</v>
      </c>
      <c r="P15" s="345"/>
      <c r="Q15" s="345"/>
      <c r="R15" s="164"/>
      <c r="S15" s="343" t="s">
        <v>23</v>
      </c>
      <c r="T15" s="345"/>
      <c r="U15" s="345"/>
      <c r="V15" s="164"/>
      <c r="W15" s="343" t="s">
        <v>23</v>
      </c>
      <c r="X15" s="345"/>
      <c r="Y15" s="345"/>
      <c r="Z15" s="333"/>
    </row>
    <row r="16" spans="1:26" ht="12.75">
      <c r="A16" s="332"/>
      <c r="B16" s="164"/>
      <c r="C16" s="346" t="s">
        <v>25</v>
      </c>
      <c r="D16" s="347"/>
      <c r="E16" s="191"/>
      <c r="F16" s="348"/>
      <c r="G16" s="346" t="s">
        <v>25</v>
      </c>
      <c r="H16" s="349"/>
      <c r="I16" s="348"/>
      <c r="J16" s="348"/>
      <c r="K16" s="346" t="s">
        <v>25</v>
      </c>
      <c r="L16" s="349"/>
      <c r="M16" s="23"/>
      <c r="N16" s="348"/>
      <c r="O16" s="346" t="s">
        <v>25</v>
      </c>
      <c r="P16" s="349"/>
      <c r="Q16" s="23"/>
      <c r="R16" s="348"/>
      <c r="S16" s="346" t="s">
        <v>25</v>
      </c>
      <c r="T16" s="349"/>
      <c r="U16" s="23"/>
      <c r="V16" s="348"/>
      <c r="W16" s="346" t="s">
        <v>25</v>
      </c>
      <c r="X16" s="349"/>
      <c r="Y16" s="23"/>
      <c r="Z16" s="350"/>
    </row>
    <row r="17" spans="1:26" s="355" customFormat="1" ht="32.25" customHeight="1">
      <c r="A17" s="351"/>
      <c r="B17" s="352"/>
      <c r="C17" s="353" t="s">
        <v>29</v>
      </c>
      <c r="D17" s="354" t="s">
        <v>30</v>
      </c>
      <c r="E17" s="58" t="s">
        <v>31</v>
      </c>
      <c r="F17" s="58" t="s">
        <v>32</v>
      </c>
      <c r="G17" s="353" t="s">
        <v>29</v>
      </c>
      <c r="H17" s="354" t="s">
        <v>30</v>
      </c>
      <c r="I17" s="58" t="s">
        <v>31</v>
      </c>
      <c r="J17" s="58" t="s">
        <v>32</v>
      </c>
      <c r="K17" s="353" t="s">
        <v>29</v>
      </c>
      <c r="L17" s="354" t="s">
        <v>30</v>
      </c>
      <c r="M17" s="58" t="s">
        <v>31</v>
      </c>
      <c r="N17" s="58" t="s">
        <v>32</v>
      </c>
      <c r="O17" s="353" t="s">
        <v>29</v>
      </c>
      <c r="P17" s="354" t="s">
        <v>30</v>
      </c>
      <c r="Q17" s="58" t="s">
        <v>31</v>
      </c>
      <c r="R17" s="58" t="s">
        <v>32</v>
      </c>
      <c r="S17" s="353" t="s">
        <v>29</v>
      </c>
      <c r="T17" s="354" t="s">
        <v>30</v>
      </c>
      <c r="U17" s="58" t="s">
        <v>31</v>
      </c>
      <c r="V17" s="58" t="s">
        <v>32</v>
      </c>
      <c r="W17" s="353" t="s">
        <v>29</v>
      </c>
      <c r="X17" s="354" t="s">
        <v>30</v>
      </c>
      <c r="Y17" s="58" t="s">
        <v>31</v>
      </c>
      <c r="Z17" s="195" t="s">
        <v>32</v>
      </c>
    </row>
    <row r="18" spans="1:26" ht="12.75">
      <c r="A18" s="356" t="s">
        <v>37</v>
      </c>
      <c r="B18" s="69" t="s">
        <v>125</v>
      </c>
      <c r="C18" s="68" t="s">
        <v>44</v>
      </c>
      <c r="D18" s="69" t="s">
        <v>45</v>
      </c>
      <c r="E18" s="69" t="s">
        <v>46</v>
      </c>
      <c r="F18" s="69" t="s">
        <v>126</v>
      </c>
      <c r="G18" s="68" t="s">
        <v>44</v>
      </c>
      <c r="H18" s="69" t="s">
        <v>45</v>
      </c>
      <c r="I18" s="69" t="s">
        <v>46</v>
      </c>
      <c r="J18" s="69" t="s">
        <v>126</v>
      </c>
      <c r="K18" s="68" t="s">
        <v>44</v>
      </c>
      <c r="L18" s="69" t="s">
        <v>45</v>
      </c>
      <c r="M18" s="69" t="s">
        <v>46</v>
      </c>
      <c r="N18" s="69" t="s">
        <v>126</v>
      </c>
      <c r="O18" s="68" t="s">
        <v>44</v>
      </c>
      <c r="P18" s="69" t="s">
        <v>45</v>
      </c>
      <c r="Q18" s="69" t="s">
        <v>46</v>
      </c>
      <c r="R18" s="69" t="s">
        <v>126</v>
      </c>
      <c r="S18" s="68" t="s">
        <v>44</v>
      </c>
      <c r="T18" s="69" t="s">
        <v>45</v>
      </c>
      <c r="U18" s="69" t="s">
        <v>46</v>
      </c>
      <c r="V18" s="69" t="s">
        <v>126</v>
      </c>
      <c r="W18" s="68" t="s">
        <v>44</v>
      </c>
      <c r="X18" s="69" t="s">
        <v>45</v>
      </c>
      <c r="Y18" s="69" t="s">
        <v>46</v>
      </c>
      <c r="Z18" s="71" t="s">
        <v>126</v>
      </c>
    </row>
    <row r="19" spans="1:26" ht="12.75">
      <c r="A19" s="357" t="s">
        <v>53</v>
      </c>
      <c r="B19" s="358" t="s">
        <v>127</v>
      </c>
      <c r="C19" s="359">
        <v>0</v>
      </c>
      <c r="D19" s="360">
        <v>0</v>
      </c>
      <c r="E19" s="360">
        <v>0</v>
      </c>
      <c r="F19" s="360">
        <v>0</v>
      </c>
      <c r="G19" s="359">
        <v>0</v>
      </c>
      <c r="H19" s="360">
        <v>0</v>
      </c>
      <c r="I19" s="360">
        <v>0</v>
      </c>
      <c r="J19" s="360">
        <v>0</v>
      </c>
      <c r="K19" s="359">
        <v>0</v>
      </c>
      <c r="L19" s="360">
        <v>0</v>
      </c>
      <c r="M19" s="360">
        <v>0</v>
      </c>
      <c r="N19" s="360">
        <v>0</v>
      </c>
      <c r="O19" s="359">
        <v>0</v>
      </c>
      <c r="P19" s="360">
        <v>0</v>
      </c>
      <c r="Q19" s="360">
        <v>0</v>
      </c>
      <c r="R19" s="360">
        <v>0</v>
      </c>
      <c r="S19" s="359">
        <v>0</v>
      </c>
      <c r="T19" s="360">
        <v>0</v>
      </c>
      <c r="U19" s="360">
        <v>0</v>
      </c>
      <c r="V19" s="360">
        <v>0</v>
      </c>
      <c r="W19" s="359">
        <v>0</v>
      </c>
      <c r="X19" s="360">
        <v>0</v>
      </c>
      <c r="Y19" s="360">
        <v>0</v>
      </c>
      <c r="Z19" s="361">
        <v>0</v>
      </c>
    </row>
    <row r="20" spans="1:26" ht="12.75">
      <c r="A20" s="79" t="s">
        <v>80</v>
      </c>
      <c r="B20" s="348" t="s">
        <v>128</v>
      </c>
      <c r="C20" s="362">
        <v>0</v>
      </c>
      <c r="D20" s="363">
        <v>0</v>
      </c>
      <c r="E20" s="363">
        <v>0</v>
      </c>
      <c r="F20" s="363">
        <v>0</v>
      </c>
      <c r="G20" s="362">
        <v>0</v>
      </c>
      <c r="H20" s="363">
        <v>0</v>
      </c>
      <c r="I20" s="363">
        <v>0</v>
      </c>
      <c r="J20" s="363">
        <v>0</v>
      </c>
      <c r="K20" s="362">
        <v>0</v>
      </c>
      <c r="L20" s="363">
        <v>0</v>
      </c>
      <c r="M20" s="363">
        <v>0</v>
      </c>
      <c r="N20" s="363">
        <v>0</v>
      </c>
      <c r="O20" s="362">
        <v>0</v>
      </c>
      <c r="P20" s="363">
        <v>0</v>
      </c>
      <c r="Q20" s="363">
        <v>0</v>
      </c>
      <c r="R20" s="363">
        <v>0</v>
      </c>
      <c r="S20" s="362">
        <v>0</v>
      </c>
      <c r="T20" s="363">
        <v>0</v>
      </c>
      <c r="U20" s="363">
        <v>0</v>
      </c>
      <c r="V20" s="363">
        <v>0</v>
      </c>
      <c r="W20" s="362">
        <v>0</v>
      </c>
      <c r="X20" s="363">
        <v>0</v>
      </c>
      <c r="Y20" s="363">
        <v>0</v>
      </c>
      <c r="Z20" s="364">
        <v>0</v>
      </c>
    </row>
    <row r="21" spans="1:26" ht="12.75">
      <c r="A21" s="79" t="s">
        <v>81</v>
      </c>
      <c r="B21" s="348" t="s">
        <v>129</v>
      </c>
      <c r="C21" s="362">
        <v>0</v>
      </c>
      <c r="D21" s="363">
        <v>0</v>
      </c>
      <c r="E21" s="363">
        <v>0</v>
      </c>
      <c r="F21" s="363">
        <v>0</v>
      </c>
      <c r="G21" s="362">
        <v>0</v>
      </c>
      <c r="H21" s="363">
        <v>0</v>
      </c>
      <c r="I21" s="363">
        <v>0</v>
      </c>
      <c r="J21" s="363">
        <v>0</v>
      </c>
      <c r="K21" s="362">
        <v>0</v>
      </c>
      <c r="L21" s="363">
        <v>0</v>
      </c>
      <c r="M21" s="363">
        <v>0</v>
      </c>
      <c r="N21" s="363">
        <v>0</v>
      </c>
      <c r="O21" s="362">
        <v>0</v>
      </c>
      <c r="P21" s="363">
        <v>0</v>
      </c>
      <c r="Q21" s="363">
        <v>0</v>
      </c>
      <c r="R21" s="363">
        <v>0</v>
      </c>
      <c r="S21" s="362">
        <v>0</v>
      </c>
      <c r="T21" s="363">
        <v>0</v>
      </c>
      <c r="U21" s="363">
        <v>0</v>
      </c>
      <c r="V21" s="363">
        <v>0</v>
      </c>
      <c r="W21" s="362">
        <v>0</v>
      </c>
      <c r="X21" s="363">
        <v>0</v>
      </c>
      <c r="Y21" s="363">
        <v>0</v>
      </c>
      <c r="Z21" s="364">
        <v>0</v>
      </c>
    </row>
    <row r="22" spans="1:26" ht="12.75">
      <c r="A22" s="79"/>
      <c r="B22" s="348" t="s">
        <v>130</v>
      </c>
      <c r="C22" s="362">
        <v>0</v>
      </c>
      <c r="D22" s="363">
        <v>0</v>
      </c>
      <c r="E22" s="363">
        <v>0</v>
      </c>
      <c r="F22" s="363">
        <v>0</v>
      </c>
      <c r="G22" s="362">
        <v>0</v>
      </c>
      <c r="H22" s="363">
        <v>0</v>
      </c>
      <c r="I22" s="363">
        <v>0</v>
      </c>
      <c r="J22" s="363">
        <v>0</v>
      </c>
      <c r="K22" s="362">
        <v>0</v>
      </c>
      <c r="L22" s="363">
        <v>0</v>
      </c>
      <c r="M22" s="363">
        <v>0</v>
      </c>
      <c r="N22" s="363">
        <v>0</v>
      </c>
      <c r="O22" s="362">
        <v>0</v>
      </c>
      <c r="P22" s="363">
        <v>0</v>
      </c>
      <c r="Q22" s="363">
        <v>0</v>
      </c>
      <c r="R22" s="363">
        <v>0</v>
      </c>
      <c r="S22" s="362">
        <v>0</v>
      </c>
      <c r="T22" s="363">
        <v>0</v>
      </c>
      <c r="U22" s="363">
        <v>0</v>
      </c>
      <c r="V22" s="363">
        <v>0</v>
      </c>
      <c r="W22" s="362">
        <v>0</v>
      </c>
      <c r="X22" s="363">
        <v>0</v>
      </c>
      <c r="Y22" s="363">
        <v>0</v>
      </c>
      <c r="Z22" s="364">
        <v>0</v>
      </c>
    </row>
    <row r="23" spans="1:26" ht="12.75">
      <c r="A23" s="79"/>
      <c r="B23" s="348" t="s">
        <v>131</v>
      </c>
      <c r="C23" s="365"/>
      <c r="D23" s="366"/>
      <c r="E23" s="366"/>
      <c r="F23" s="366"/>
      <c r="G23" s="365"/>
      <c r="H23" s="366"/>
      <c r="I23" s="366"/>
      <c r="J23" s="366"/>
      <c r="K23" s="362">
        <v>0</v>
      </c>
      <c r="L23" s="363">
        <v>0</v>
      </c>
      <c r="M23" s="363">
        <v>0</v>
      </c>
      <c r="N23" s="363">
        <v>0</v>
      </c>
      <c r="O23" s="365"/>
      <c r="P23" s="366"/>
      <c r="Q23" s="366"/>
      <c r="R23" s="366"/>
      <c r="S23" s="365"/>
      <c r="T23" s="366"/>
      <c r="U23" s="366"/>
      <c r="V23" s="366"/>
      <c r="W23" s="362">
        <v>0</v>
      </c>
      <c r="X23" s="363">
        <v>0</v>
      </c>
      <c r="Y23" s="363">
        <v>0</v>
      </c>
      <c r="Z23" s="364">
        <v>0</v>
      </c>
    </row>
    <row r="24" spans="1:26" ht="12.75">
      <c r="A24" s="92"/>
      <c r="B24" s="348" t="s">
        <v>132</v>
      </c>
      <c r="C24" s="362">
        <v>0</v>
      </c>
      <c r="D24" s="363">
        <v>0</v>
      </c>
      <c r="E24" s="363">
        <v>0</v>
      </c>
      <c r="F24" s="363">
        <v>0</v>
      </c>
      <c r="G24" s="362">
        <v>0</v>
      </c>
      <c r="H24" s="363">
        <v>0</v>
      </c>
      <c r="I24" s="363">
        <v>0</v>
      </c>
      <c r="J24" s="363">
        <v>0</v>
      </c>
      <c r="K24" s="362">
        <v>0</v>
      </c>
      <c r="L24" s="363">
        <v>0</v>
      </c>
      <c r="M24" s="363">
        <v>0</v>
      </c>
      <c r="N24" s="363">
        <v>0</v>
      </c>
      <c r="O24" s="362">
        <v>0</v>
      </c>
      <c r="P24" s="363">
        <v>0</v>
      </c>
      <c r="Q24" s="363">
        <v>0</v>
      </c>
      <c r="R24" s="363">
        <v>0</v>
      </c>
      <c r="S24" s="362">
        <v>0</v>
      </c>
      <c r="T24" s="363">
        <v>0</v>
      </c>
      <c r="U24" s="363">
        <v>0</v>
      </c>
      <c r="V24" s="363">
        <v>0</v>
      </c>
      <c r="W24" s="362">
        <v>0</v>
      </c>
      <c r="X24" s="363">
        <v>0</v>
      </c>
      <c r="Y24" s="363">
        <v>0</v>
      </c>
      <c r="Z24" s="364">
        <v>0</v>
      </c>
    </row>
    <row r="25" spans="1:26" ht="12.75">
      <c r="A25" s="357" t="s">
        <v>57</v>
      </c>
      <c r="B25" s="358" t="s">
        <v>127</v>
      </c>
      <c r="C25" s="359">
        <v>0</v>
      </c>
      <c r="D25" s="360">
        <v>0</v>
      </c>
      <c r="E25" s="360">
        <v>0</v>
      </c>
      <c r="F25" s="360">
        <v>0</v>
      </c>
      <c r="G25" s="359">
        <v>0</v>
      </c>
      <c r="H25" s="360">
        <v>0</v>
      </c>
      <c r="I25" s="360">
        <v>0</v>
      </c>
      <c r="J25" s="360">
        <v>0</v>
      </c>
      <c r="K25" s="359">
        <v>0</v>
      </c>
      <c r="L25" s="360">
        <v>0</v>
      </c>
      <c r="M25" s="360">
        <v>0</v>
      </c>
      <c r="N25" s="360">
        <v>0</v>
      </c>
      <c r="O25" s="359">
        <v>0</v>
      </c>
      <c r="P25" s="360">
        <v>0</v>
      </c>
      <c r="Q25" s="360">
        <v>0</v>
      </c>
      <c r="R25" s="360">
        <v>0</v>
      </c>
      <c r="S25" s="359">
        <v>0</v>
      </c>
      <c r="T25" s="360">
        <v>0</v>
      </c>
      <c r="U25" s="360">
        <v>0</v>
      </c>
      <c r="V25" s="360">
        <v>0</v>
      </c>
      <c r="W25" s="359">
        <v>0</v>
      </c>
      <c r="X25" s="360">
        <v>0</v>
      </c>
      <c r="Y25" s="360">
        <v>0</v>
      </c>
      <c r="Z25" s="361">
        <v>0</v>
      </c>
    </row>
    <row r="26" spans="1:26" ht="12.75">
      <c r="A26" s="79" t="s">
        <v>133</v>
      </c>
      <c r="B26" s="348" t="s">
        <v>128</v>
      </c>
      <c r="C26" s="362">
        <v>0</v>
      </c>
      <c r="D26" s="363">
        <v>0</v>
      </c>
      <c r="E26" s="363">
        <v>0</v>
      </c>
      <c r="F26" s="363">
        <v>0</v>
      </c>
      <c r="G26" s="362">
        <v>0</v>
      </c>
      <c r="H26" s="363">
        <v>0</v>
      </c>
      <c r="I26" s="363">
        <v>0</v>
      </c>
      <c r="J26" s="363">
        <v>0</v>
      </c>
      <c r="K26" s="362">
        <v>0</v>
      </c>
      <c r="L26" s="363">
        <v>0</v>
      </c>
      <c r="M26" s="363">
        <v>0</v>
      </c>
      <c r="N26" s="363">
        <v>0</v>
      </c>
      <c r="O26" s="362">
        <v>0</v>
      </c>
      <c r="P26" s="363">
        <v>0</v>
      </c>
      <c r="Q26" s="363">
        <v>0</v>
      </c>
      <c r="R26" s="363">
        <v>0</v>
      </c>
      <c r="S26" s="362">
        <v>0</v>
      </c>
      <c r="T26" s="363">
        <v>0</v>
      </c>
      <c r="U26" s="363">
        <v>0</v>
      </c>
      <c r="V26" s="363">
        <v>0</v>
      </c>
      <c r="W26" s="362">
        <v>0</v>
      </c>
      <c r="X26" s="363">
        <v>0</v>
      </c>
      <c r="Y26" s="363">
        <v>0</v>
      </c>
      <c r="Z26" s="364">
        <v>0</v>
      </c>
    </row>
    <row r="27" spans="1:26" ht="12.75">
      <c r="A27" s="79" t="s">
        <v>134</v>
      </c>
      <c r="B27" s="348" t="s">
        <v>129</v>
      </c>
      <c r="C27" s="362">
        <v>0</v>
      </c>
      <c r="D27" s="363">
        <v>0</v>
      </c>
      <c r="E27" s="363">
        <v>0</v>
      </c>
      <c r="F27" s="363">
        <v>0</v>
      </c>
      <c r="G27" s="362">
        <v>0</v>
      </c>
      <c r="H27" s="363">
        <v>0</v>
      </c>
      <c r="I27" s="363">
        <v>0</v>
      </c>
      <c r="J27" s="363">
        <v>0</v>
      </c>
      <c r="K27" s="362">
        <v>0</v>
      </c>
      <c r="L27" s="363">
        <v>0</v>
      </c>
      <c r="M27" s="363">
        <v>0</v>
      </c>
      <c r="N27" s="363">
        <v>0</v>
      </c>
      <c r="O27" s="362">
        <v>0</v>
      </c>
      <c r="P27" s="363">
        <v>0</v>
      </c>
      <c r="Q27" s="363">
        <v>0</v>
      </c>
      <c r="R27" s="363">
        <v>0</v>
      </c>
      <c r="S27" s="362">
        <v>0</v>
      </c>
      <c r="T27" s="363">
        <v>0</v>
      </c>
      <c r="U27" s="363">
        <v>0</v>
      </c>
      <c r="V27" s="363">
        <v>0</v>
      </c>
      <c r="W27" s="362">
        <v>0</v>
      </c>
      <c r="X27" s="363">
        <v>0</v>
      </c>
      <c r="Y27" s="363">
        <v>0</v>
      </c>
      <c r="Z27" s="364">
        <v>0</v>
      </c>
    </row>
    <row r="28" spans="1:26" ht="12.75">
      <c r="A28" s="79" t="s">
        <v>61</v>
      </c>
      <c r="B28" s="348" t="s">
        <v>130</v>
      </c>
      <c r="C28" s="362">
        <v>0</v>
      </c>
      <c r="D28" s="363">
        <v>0</v>
      </c>
      <c r="E28" s="363">
        <v>0</v>
      </c>
      <c r="F28" s="363">
        <v>0</v>
      </c>
      <c r="G28" s="362">
        <v>0</v>
      </c>
      <c r="H28" s="363">
        <v>0</v>
      </c>
      <c r="I28" s="363">
        <v>0</v>
      </c>
      <c r="J28" s="363">
        <v>0</v>
      </c>
      <c r="K28" s="362">
        <v>0</v>
      </c>
      <c r="L28" s="363">
        <v>0</v>
      </c>
      <c r="M28" s="363">
        <v>0</v>
      </c>
      <c r="N28" s="363">
        <v>0</v>
      </c>
      <c r="O28" s="362">
        <v>0</v>
      </c>
      <c r="P28" s="363">
        <v>0</v>
      </c>
      <c r="Q28" s="363">
        <v>0</v>
      </c>
      <c r="R28" s="363">
        <v>0</v>
      </c>
      <c r="S28" s="362">
        <v>0</v>
      </c>
      <c r="T28" s="363">
        <v>0</v>
      </c>
      <c r="U28" s="363">
        <v>0</v>
      </c>
      <c r="V28" s="363">
        <v>0</v>
      </c>
      <c r="W28" s="362">
        <v>0</v>
      </c>
      <c r="X28" s="363">
        <v>0</v>
      </c>
      <c r="Y28" s="363">
        <v>0</v>
      </c>
      <c r="Z28" s="364">
        <v>0</v>
      </c>
    </row>
    <row r="29" spans="1:26" ht="12.75">
      <c r="A29" s="79"/>
      <c r="B29" s="348" t="s">
        <v>131</v>
      </c>
      <c r="C29" s="365"/>
      <c r="D29" s="366"/>
      <c r="E29" s="366"/>
      <c r="F29" s="366"/>
      <c r="G29" s="365"/>
      <c r="H29" s="366"/>
      <c r="I29" s="366"/>
      <c r="J29" s="366"/>
      <c r="K29" s="362">
        <v>0</v>
      </c>
      <c r="L29" s="363">
        <v>0</v>
      </c>
      <c r="M29" s="363">
        <v>0</v>
      </c>
      <c r="N29" s="363">
        <v>0</v>
      </c>
      <c r="O29" s="365"/>
      <c r="P29" s="366"/>
      <c r="Q29" s="366"/>
      <c r="R29" s="366"/>
      <c r="S29" s="365"/>
      <c r="T29" s="366"/>
      <c r="U29" s="366"/>
      <c r="V29" s="366"/>
      <c r="W29" s="362">
        <v>0</v>
      </c>
      <c r="X29" s="363">
        <v>0</v>
      </c>
      <c r="Y29" s="363">
        <v>0</v>
      </c>
      <c r="Z29" s="364">
        <v>0</v>
      </c>
    </row>
    <row r="30" spans="1:26" ht="13.5" customHeight="1">
      <c r="A30" s="79"/>
      <c r="B30" s="348" t="s">
        <v>132</v>
      </c>
      <c r="C30" s="362">
        <v>0</v>
      </c>
      <c r="D30" s="363">
        <v>0</v>
      </c>
      <c r="E30" s="363">
        <v>0</v>
      </c>
      <c r="F30" s="363">
        <v>0</v>
      </c>
      <c r="G30" s="362">
        <v>0</v>
      </c>
      <c r="H30" s="363">
        <v>0</v>
      </c>
      <c r="I30" s="363">
        <v>0</v>
      </c>
      <c r="J30" s="363">
        <v>0</v>
      </c>
      <c r="K30" s="362">
        <v>0</v>
      </c>
      <c r="L30" s="363">
        <v>0</v>
      </c>
      <c r="M30" s="363">
        <v>0</v>
      </c>
      <c r="N30" s="363">
        <v>0</v>
      </c>
      <c r="O30" s="362">
        <v>0</v>
      </c>
      <c r="P30" s="363">
        <v>0</v>
      </c>
      <c r="Q30" s="363">
        <v>0</v>
      </c>
      <c r="R30" s="363">
        <v>0</v>
      </c>
      <c r="S30" s="362">
        <v>0</v>
      </c>
      <c r="T30" s="363">
        <v>0</v>
      </c>
      <c r="U30" s="363">
        <v>0</v>
      </c>
      <c r="V30" s="363">
        <v>0</v>
      </c>
      <c r="W30" s="362">
        <v>0</v>
      </c>
      <c r="X30" s="363">
        <v>0</v>
      </c>
      <c r="Y30" s="363">
        <v>0</v>
      </c>
      <c r="Z30" s="364">
        <v>0</v>
      </c>
    </row>
    <row r="31" spans="1:26" ht="12.75">
      <c r="A31" s="357" t="s">
        <v>62</v>
      </c>
      <c r="B31" s="358" t="s">
        <v>127</v>
      </c>
      <c r="C31" s="359">
        <v>0</v>
      </c>
      <c r="D31" s="360">
        <v>0</v>
      </c>
      <c r="E31" s="360">
        <v>0</v>
      </c>
      <c r="F31" s="360">
        <v>0</v>
      </c>
      <c r="G31" s="359">
        <v>0</v>
      </c>
      <c r="H31" s="360">
        <v>0</v>
      </c>
      <c r="I31" s="360">
        <v>0</v>
      </c>
      <c r="J31" s="360">
        <v>0</v>
      </c>
      <c r="K31" s="359">
        <v>0</v>
      </c>
      <c r="L31" s="360">
        <v>0</v>
      </c>
      <c r="M31" s="360">
        <v>0</v>
      </c>
      <c r="N31" s="360">
        <v>0</v>
      </c>
      <c r="O31" s="359">
        <v>0</v>
      </c>
      <c r="P31" s="360">
        <v>0</v>
      </c>
      <c r="Q31" s="360">
        <v>0</v>
      </c>
      <c r="R31" s="360">
        <v>0</v>
      </c>
      <c r="S31" s="359">
        <v>0</v>
      </c>
      <c r="T31" s="360">
        <v>0</v>
      </c>
      <c r="U31" s="360">
        <v>0</v>
      </c>
      <c r="V31" s="360">
        <v>0</v>
      </c>
      <c r="W31" s="359">
        <v>0</v>
      </c>
      <c r="X31" s="360">
        <v>0</v>
      </c>
      <c r="Y31" s="360">
        <v>0</v>
      </c>
      <c r="Z31" s="361">
        <v>0</v>
      </c>
    </row>
    <row r="32" spans="1:26" ht="12.75">
      <c r="A32" s="79" t="s">
        <v>63</v>
      </c>
      <c r="B32" s="348" t="s">
        <v>128</v>
      </c>
      <c r="C32" s="362">
        <v>0</v>
      </c>
      <c r="D32" s="363">
        <v>0</v>
      </c>
      <c r="E32" s="363">
        <v>0</v>
      </c>
      <c r="F32" s="363">
        <v>0</v>
      </c>
      <c r="G32" s="362">
        <v>0</v>
      </c>
      <c r="H32" s="363">
        <v>0</v>
      </c>
      <c r="I32" s="363">
        <v>0</v>
      </c>
      <c r="J32" s="363">
        <v>0</v>
      </c>
      <c r="K32" s="362">
        <v>0</v>
      </c>
      <c r="L32" s="363">
        <v>0</v>
      </c>
      <c r="M32" s="363">
        <v>0</v>
      </c>
      <c r="N32" s="363">
        <v>0</v>
      </c>
      <c r="O32" s="362">
        <v>0</v>
      </c>
      <c r="P32" s="363">
        <v>0</v>
      </c>
      <c r="Q32" s="363">
        <v>0</v>
      </c>
      <c r="R32" s="363">
        <v>0</v>
      </c>
      <c r="S32" s="362">
        <v>0</v>
      </c>
      <c r="T32" s="363">
        <v>0</v>
      </c>
      <c r="U32" s="363">
        <v>0</v>
      </c>
      <c r="V32" s="363">
        <v>0</v>
      </c>
      <c r="W32" s="362">
        <v>0</v>
      </c>
      <c r="X32" s="363">
        <v>0</v>
      </c>
      <c r="Y32" s="363">
        <v>0</v>
      </c>
      <c r="Z32" s="364">
        <v>0</v>
      </c>
    </row>
    <row r="33" spans="1:26" ht="12.75">
      <c r="A33" s="79"/>
      <c r="B33" s="348" t="s">
        <v>129</v>
      </c>
      <c r="C33" s="362">
        <v>0</v>
      </c>
      <c r="D33" s="363">
        <v>0</v>
      </c>
      <c r="E33" s="363">
        <v>0</v>
      </c>
      <c r="F33" s="363">
        <v>0</v>
      </c>
      <c r="G33" s="362">
        <v>0</v>
      </c>
      <c r="H33" s="363">
        <v>0</v>
      </c>
      <c r="I33" s="363">
        <v>0</v>
      </c>
      <c r="J33" s="363">
        <v>0</v>
      </c>
      <c r="K33" s="362">
        <v>0</v>
      </c>
      <c r="L33" s="363">
        <v>0</v>
      </c>
      <c r="M33" s="363">
        <v>0</v>
      </c>
      <c r="N33" s="363">
        <v>0</v>
      </c>
      <c r="O33" s="362">
        <v>0</v>
      </c>
      <c r="P33" s="363">
        <v>0</v>
      </c>
      <c r="Q33" s="363">
        <v>0</v>
      </c>
      <c r="R33" s="363">
        <v>0</v>
      </c>
      <c r="S33" s="362">
        <v>0</v>
      </c>
      <c r="T33" s="363">
        <v>0</v>
      </c>
      <c r="U33" s="363">
        <v>0</v>
      </c>
      <c r="V33" s="363">
        <v>0</v>
      </c>
      <c r="W33" s="362">
        <v>0</v>
      </c>
      <c r="X33" s="363">
        <v>0</v>
      </c>
      <c r="Y33" s="363">
        <v>0</v>
      </c>
      <c r="Z33" s="364">
        <v>0</v>
      </c>
    </row>
    <row r="34" spans="1:26" ht="12.75">
      <c r="A34" s="79"/>
      <c r="B34" s="348" t="s">
        <v>130</v>
      </c>
      <c r="C34" s="362">
        <v>0</v>
      </c>
      <c r="D34" s="363">
        <v>0</v>
      </c>
      <c r="E34" s="363">
        <v>0</v>
      </c>
      <c r="F34" s="363">
        <v>0</v>
      </c>
      <c r="G34" s="362">
        <v>0</v>
      </c>
      <c r="H34" s="363">
        <v>0</v>
      </c>
      <c r="I34" s="363">
        <v>0</v>
      </c>
      <c r="J34" s="363">
        <v>0</v>
      </c>
      <c r="K34" s="362">
        <v>0</v>
      </c>
      <c r="L34" s="363">
        <v>0</v>
      </c>
      <c r="M34" s="363">
        <v>0</v>
      </c>
      <c r="N34" s="363">
        <v>0</v>
      </c>
      <c r="O34" s="362">
        <v>0</v>
      </c>
      <c r="P34" s="363">
        <v>0</v>
      </c>
      <c r="Q34" s="363">
        <v>0</v>
      </c>
      <c r="R34" s="363">
        <v>0</v>
      </c>
      <c r="S34" s="362">
        <v>0</v>
      </c>
      <c r="T34" s="363">
        <v>0</v>
      </c>
      <c r="U34" s="363">
        <v>0</v>
      </c>
      <c r="V34" s="363">
        <v>0</v>
      </c>
      <c r="W34" s="362">
        <v>0</v>
      </c>
      <c r="X34" s="363">
        <v>0</v>
      </c>
      <c r="Y34" s="363">
        <v>0</v>
      </c>
      <c r="Z34" s="364">
        <v>0</v>
      </c>
    </row>
    <row r="35" spans="1:26" ht="12.75">
      <c r="A35" s="79"/>
      <c r="B35" s="348" t="s">
        <v>131</v>
      </c>
      <c r="C35" s="365"/>
      <c r="D35" s="366"/>
      <c r="E35" s="366"/>
      <c r="F35" s="366"/>
      <c r="G35" s="365"/>
      <c r="H35" s="366"/>
      <c r="I35" s="366"/>
      <c r="J35" s="366"/>
      <c r="K35" s="362">
        <v>0</v>
      </c>
      <c r="L35" s="363">
        <v>0</v>
      </c>
      <c r="M35" s="363">
        <v>0</v>
      </c>
      <c r="N35" s="363">
        <v>0</v>
      </c>
      <c r="O35" s="365"/>
      <c r="P35" s="366"/>
      <c r="Q35" s="366"/>
      <c r="R35" s="366"/>
      <c r="S35" s="365"/>
      <c r="T35" s="366"/>
      <c r="U35" s="366"/>
      <c r="V35" s="366"/>
      <c r="W35" s="362">
        <v>0</v>
      </c>
      <c r="X35" s="363">
        <v>0</v>
      </c>
      <c r="Y35" s="363">
        <v>0</v>
      </c>
      <c r="Z35" s="364">
        <v>0</v>
      </c>
    </row>
    <row r="36" spans="1:26" ht="12.75">
      <c r="A36" s="367"/>
      <c r="B36" s="348" t="s">
        <v>132</v>
      </c>
      <c r="C36" s="362">
        <v>0</v>
      </c>
      <c r="D36" s="363">
        <v>0</v>
      </c>
      <c r="E36" s="363">
        <v>0</v>
      </c>
      <c r="F36" s="363">
        <v>0</v>
      </c>
      <c r="G36" s="362">
        <v>0</v>
      </c>
      <c r="H36" s="363">
        <v>0</v>
      </c>
      <c r="I36" s="363">
        <v>0</v>
      </c>
      <c r="J36" s="363">
        <v>0</v>
      </c>
      <c r="K36" s="362">
        <v>0</v>
      </c>
      <c r="L36" s="363">
        <v>0</v>
      </c>
      <c r="M36" s="363">
        <v>0</v>
      </c>
      <c r="N36" s="363">
        <v>0</v>
      </c>
      <c r="O36" s="362">
        <v>0</v>
      </c>
      <c r="P36" s="363">
        <v>0</v>
      </c>
      <c r="Q36" s="363">
        <v>0</v>
      </c>
      <c r="R36" s="363">
        <v>0</v>
      </c>
      <c r="S36" s="362">
        <v>0</v>
      </c>
      <c r="T36" s="363">
        <v>0</v>
      </c>
      <c r="U36" s="363">
        <v>0</v>
      </c>
      <c r="V36" s="363">
        <v>0</v>
      </c>
      <c r="W36" s="362">
        <v>0</v>
      </c>
      <c r="X36" s="363">
        <v>0</v>
      </c>
      <c r="Y36" s="363">
        <v>0</v>
      </c>
      <c r="Z36" s="364">
        <v>0</v>
      </c>
    </row>
    <row r="37" spans="1:26" ht="12.75">
      <c r="A37" s="357" t="s">
        <v>64</v>
      </c>
      <c r="B37" s="358" t="s">
        <v>127</v>
      </c>
      <c r="C37" s="359">
        <v>0</v>
      </c>
      <c r="D37" s="360">
        <v>0</v>
      </c>
      <c r="E37" s="360">
        <v>0</v>
      </c>
      <c r="F37" s="360">
        <v>0</v>
      </c>
      <c r="G37" s="359">
        <v>0</v>
      </c>
      <c r="H37" s="360">
        <v>0</v>
      </c>
      <c r="I37" s="360">
        <v>0</v>
      </c>
      <c r="J37" s="360">
        <v>0</v>
      </c>
      <c r="K37" s="359">
        <v>0</v>
      </c>
      <c r="L37" s="360">
        <v>0</v>
      </c>
      <c r="M37" s="360">
        <v>0</v>
      </c>
      <c r="N37" s="360">
        <v>0</v>
      </c>
      <c r="O37" s="359">
        <v>0</v>
      </c>
      <c r="P37" s="360">
        <v>0</v>
      </c>
      <c r="Q37" s="360">
        <v>0</v>
      </c>
      <c r="R37" s="360">
        <v>0</v>
      </c>
      <c r="S37" s="359">
        <v>0</v>
      </c>
      <c r="T37" s="360">
        <v>0</v>
      </c>
      <c r="U37" s="360">
        <v>0</v>
      </c>
      <c r="V37" s="360">
        <v>0</v>
      </c>
      <c r="W37" s="359">
        <v>0</v>
      </c>
      <c r="X37" s="360">
        <v>0</v>
      </c>
      <c r="Y37" s="360">
        <v>0</v>
      </c>
      <c r="Z37" s="361">
        <v>0</v>
      </c>
    </row>
    <row r="38" spans="1:26" ht="12.75">
      <c r="A38" s="332"/>
      <c r="B38" s="348" t="s">
        <v>128</v>
      </c>
      <c r="C38" s="362">
        <v>0</v>
      </c>
      <c r="D38" s="363">
        <v>0</v>
      </c>
      <c r="E38" s="363">
        <v>0</v>
      </c>
      <c r="F38" s="363">
        <v>0</v>
      </c>
      <c r="G38" s="362">
        <v>0</v>
      </c>
      <c r="H38" s="363">
        <v>0</v>
      </c>
      <c r="I38" s="363">
        <v>0</v>
      </c>
      <c r="J38" s="363">
        <v>0</v>
      </c>
      <c r="K38" s="362">
        <v>0</v>
      </c>
      <c r="L38" s="363">
        <v>0</v>
      </c>
      <c r="M38" s="363">
        <v>0</v>
      </c>
      <c r="N38" s="363">
        <v>0</v>
      </c>
      <c r="O38" s="362">
        <v>0</v>
      </c>
      <c r="P38" s="363">
        <v>0</v>
      </c>
      <c r="Q38" s="363">
        <v>0</v>
      </c>
      <c r="R38" s="363">
        <v>0</v>
      </c>
      <c r="S38" s="362">
        <v>0</v>
      </c>
      <c r="T38" s="363">
        <v>0</v>
      </c>
      <c r="U38" s="363">
        <v>0</v>
      </c>
      <c r="V38" s="363">
        <v>0</v>
      </c>
      <c r="W38" s="362">
        <v>0</v>
      </c>
      <c r="X38" s="363">
        <v>0</v>
      </c>
      <c r="Y38" s="363">
        <v>0</v>
      </c>
      <c r="Z38" s="364">
        <v>0</v>
      </c>
    </row>
    <row r="39" spans="1:26" ht="12.75">
      <c r="A39" s="332"/>
      <c r="B39" s="348" t="s">
        <v>129</v>
      </c>
      <c r="C39" s="362">
        <v>0</v>
      </c>
      <c r="D39" s="363">
        <v>0</v>
      </c>
      <c r="E39" s="363">
        <v>0</v>
      </c>
      <c r="F39" s="363">
        <v>0</v>
      </c>
      <c r="G39" s="362">
        <v>0</v>
      </c>
      <c r="H39" s="363">
        <v>0</v>
      </c>
      <c r="I39" s="363">
        <v>0</v>
      </c>
      <c r="J39" s="363">
        <v>0</v>
      </c>
      <c r="K39" s="362">
        <v>0</v>
      </c>
      <c r="L39" s="363">
        <v>0</v>
      </c>
      <c r="M39" s="363">
        <v>0</v>
      </c>
      <c r="N39" s="363">
        <v>0</v>
      </c>
      <c r="O39" s="362">
        <v>0</v>
      </c>
      <c r="P39" s="363">
        <v>0</v>
      </c>
      <c r="Q39" s="363">
        <v>0</v>
      </c>
      <c r="R39" s="363">
        <v>0</v>
      </c>
      <c r="S39" s="362">
        <v>0</v>
      </c>
      <c r="T39" s="363">
        <v>0</v>
      </c>
      <c r="U39" s="363">
        <v>0</v>
      </c>
      <c r="V39" s="363">
        <v>0</v>
      </c>
      <c r="W39" s="362">
        <v>0</v>
      </c>
      <c r="X39" s="363">
        <v>0</v>
      </c>
      <c r="Y39" s="363">
        <v>0</v>
      </c>
      <c r="Z39" s="364">
        <v>0</v>
      </c>
    </row>
    <row r="40" spans="1:26" ht="12.75">
      <c r="A40" s="332"/>
      <c r="B40" s="348" t="s">
        <v>130</v>
      </c>
      <c r="C40" s="362">
        <v>0</v>
      </c>
      <c r="D40" s="363">
        <v>0</v>
      </c>
      <c r="E40" s="363">
        <v>0</v>
      </c>
      <c r="F40" s="363">
        <v>0</v>
      </c>
      <c r="G40" s="362">
        <v>0</v>
      </c>
      <c r="H40" s="363">
        <v>0</v>
      </c>
      <c r="I40" s="363">
        <v>0</v>
      </c>
      <c r="J40" s="363">
        <v>0</v>
      </c>
      <c r="K40" s="362">
        <v>0</v>
      </c>
      <c r="L40" s="363">
        <v>0</v>
      </c>
      <c r="M40" s="363">
        <v>0</v>
      </c>
      <c r="N40" s="363">
        <v>0</v>
      </c>
      <c r="O40" s="362">
        <v>0</v>
      </c>
      <c r="P40" s="363">
        <v>0</v>
      </c>
      <c r="Q40" s="363">
        <v>0</v>
      </c>
      <c r="R40" s="363">
        <v>0</v>
      </c>
      <c r="S40" s="362">
        <v>0</v>
      </c>
      <c r="T40" s="363">
        <v>0</v>
      </c>
      <c r="U40" s="363">
        <v>0</v>
      </c>
      <c r="V40" s="363">
        <v>0</v>
      </c>
      <c r="W40" s="362">
        <v>0</v>
      </c>
      <c r="X40" s="363">
        <v>0</v>
      </c>
      <c r="Y40" s="363">
        <v>0</v>
      </c>
      <c r="Z40" s="364">
        <v>0</v>
      </c>
    </row>
    <row r="41" spans="1:26" ht="12.75">
      <c r="A41" s="332"/>
      <c r="B41" s="348" t="s">
        <v>131</v>
      </c>
      <c r="C41" s="365"/>
      <c r="D41" s="366"/>
      <c r="E41" s="366"/>
      <c r="F41" s="366"/>
      <c r="G41" s="365"/>
      <c r="H41" s="366"/>
      <c r="I41" s="366"/>
      <c r="J41" s="366"/>
      <c r="K41" s="362">
        <v>0</v>
      </c>
      <c r="L41" s="363">
        <v>0</v>
      </c>
      <c r="M41" s="363">
        <v>0</v>
      </c>
      <c r="N41" s="363">
        <v>0</v>
      </c>
      <c r="O41" s="365"/>
      <c r="P41" s="366"/>
      <c r="Q41" s="366"/>
      <c r="R41" s="366"/>
      <c r="S41" s="365"/>
      <c r="T41" s="366"/>
      <c r="U41" s="366"/>
      <c r="V41" s="366"/>
      <c r="W41" s="362">
        <v>0</v>
      </c>
      <c r="X41" s="363">
        <v>0</v>
      </c>
      <c r="Y41" s="363">
        <v>0</v>
      </c>
      <c r="Z41" s="364">
        <v>0</v>
      </c>
    </row>
    <row r="42" spans="1:26" ht="12.75">
      <c r="A42" s="332"/>
      <c r="B42" s="348" t="s">
        <v>132</v>
      </c>
      <c r="C42" s="362">
        <v>0</v>
      </c>
      <c r="D42" s="363">
        <v>0</v>
      </c>
      <c r="E42" s="363">
        <v>0</v>
      </c>
      <c r="F42" s="363">
        <v>0</v>
      </c>
      <c r="G42" s="362">
        <v>0</v>
      </c>
      <c r="H42" s="363">
        <v>0</v>
      </c>
      <c r="I42" s="363">
        <v>0</v>
      </c>
      <c r="J42" s="363">
        <v>0</v>
      </c>
      <c r="K42" s="362">
        <v>0</v>
      </c>
      <c r="L42" s="363">
        <v>0</v>
      </c>
      <c r="M42" s="363">
        <v>0</v>
      </c>
      <c r="N42" s="363">
        <v>0</v>
      </c>
      <c r="O42" s="362">
        <v>0</v>
      </c>
      <c r="P42" s="363">
        <v>0</v>
      </c>
      <c r="Q42" s="363">
        <v>0</v>
      </c>
      <c r="R42" s="363">
        <v>0</v>
      </c>
      <c r="S42" s="362">
        <v>0</v>
      </c>
      <c r="T42" s="363">
        <v>0</v>
      </c>
      <c r="U42" s="363">
        <v>0</v>
      </c>
      <c r="V42" s="363">
        <v>0</v>
      </c>
      <c r="W42" s="362">
        <v>0</v>
      </c>
      <c r="X42" s="363">
        <v>0</v>
      </c>
      <c r="Y42" s="363">
        <v>0</v>
      </c>
      <c r="Z42" s="364">
        <v>0</v>
      </c>
    </row>
    <row r="43" spans="1:26" ht="12.75">
      <c r="A43" s="357" t="s">
        <v>65</v>
      </c>
      <c r="B43" s="358" t="s">
        <v>127</v>
      </c>
      <c r="C43" s="359">
        <v>0</v>
      </c>
      <c r="D43" s="360">
        <v>0</v>
      </c>
      <c r="E43" s="360">
        <v>0</v>
      </c>
      <c r="F43" s="360">
        <v>0</v>
      </c>
      <c r="G43" s="359">
        <v>0</v>
      </c>
      <c r="H43" s="360">
        <v>0</v>
      </c>
      <c r="I43" s="360">
        <v>0</v>
      </c>
      <c r="J43" s="360">
        <v>0</v>
      </c>
      <c r="K43" s="359">
        <v>0</v>
      </c>
      <c r="L43" s="360">
        <v>0</v>
      </c>
      <c r="M43" s="360">
        <v>0</v>
      </c>
      <c r="N43" s="360">
        <v>0</v>
      </c>
      <c r="O43" s="359">
        <v>0</v>
      </c>
      <c r="P43" s="360">
        <v>0</v>
      </c>
      <c r="Q43" s="360">
        <v>0</v>
      </c>
      <c r="R43" s="360">
        <v>0</v>
      </c>
      <c r="S43" s="359">
        <v>0</v>
      </c>
      <c r="T43" s="360">
        <v>0</v>
      </c>
      <c r="U43" s="360">
        <v>0</v>
      </c>
      <c r="V43" s="360">
        <v>0</v>
      </c>
      <c r="W43" s="359">
        <v>0</v>
      </c>
      <c r="X43" s="360">
        <v>0</v>
      </c>
      <c r="Y43" s="360">
        <v>0</v>
      </c>
      <c r="Z43" s="361">
        <v>0</v>
      </c>
    </row>
    <row r="44" spans="1:26" ht="12.75">
      <c r="A44" s="332"/>
      <c r="B44" s="348" t="s">
        <v>128</v>
      </c>
      <c r="C44" s="362">
        <v>0</v>
      </c>
      <c r="D44" s="363">
        <v>0</v>
      </c>
      <c r="E44" s="363">
        <v>0</v>
      </c>
      <c r="F44" s="363">
        <v>0</v>
      </c>
      <c r="G44" s="362">
        <v>0</v>
      </c>
      <c r="H44" s="363">
        <v>0</v>
      </c>
      <c r="I44" s="363">
        <v>0</v>
      </c>
      <c r="J44" s="363">
        <v>0</v>
      </c>
      <c r="K44" s="362">
        <v>0</v>
      </c>
      <c r="L44" s="363">
        <v>0</v>
      </c>
      <c r="M44" s="363">
        <v>0</v>
      </c>
      <c r="N44" s="363">
        <v>0</v>
      </c>
      <c r="O44" s="362">
        <v>0</v>
      </c>
      <c r="P44" s="363">
        <v>0</v>
      </c>
      <c r="Q44" s="363">
        <v>0</v>
      </c>
      <c r="R44" s="363">
        <v>0</v>
      </c>
      <c r="S44" s="362">
        <v>0</v>
      </c>
      <c r="T44" s="363">
        <v>0</v>
      </c>
      <c r="U44" s="363">
        <v>0</v>
      </c>
      <c r="V44" s="363">
        <v>0</v>
      </c>
      <c r="W44" s="362">
        <v>0</v>
      </c>
      <c r="X44" s="363">
        <v>0</v>
      </c>
      <c r="Y44" s="363">
        <v>0</v>
      </c>
      <c r="Z44" s="364">
        <v>0</v>
      </c>
    </row>
    <row r="45" spans="1:26" ht="12.75">
      <c r="A45" s="332"/>
      <c r="B45" s="348" t="s">
        <v>129</v>
      </c>
      <c r="C45" s="362">
        <v>0</v>
      </c>
      <c r="D45" s="363">
        <v>0</v>
      </c>
      <c r="E45" s="363">
        <v>0</v>
      </c>
      <c r="F45" s="363">
        <v>0</v>
      </c>
      <c r="G45" s="362">
        <v>0</v>
      </c>
      <c r="H45" s="363">
        <v>0</v>
      </c>
      <c r="I45" s="363">
        <v>0</v>
      </c>
      <c r="J45" s="363">
        <v>0</v>
      </c>
      <c r="K45" s="362">
        <v>0</v>
      </c>
      <c r="L45" s="363">
        <v>0</v>
      </c>
      <c r="M45" s="363">
        <v>0</v>
      </c>
      <c r="N45" s="363">
        <v>0</v>
      </c>
      <c r="O45" s="362">
        <v>0</v>
      </c>
      <c r="P45" s="363">
        <v>0</v>
      </c>
      <c r="Q45" s="363">
        <v>0</v>
      </c>
      <c r="R45" s="363">
        <v>0</v>
      </c>
      <c r="S45" s="362">
        <v>0</v>
      </c>
      <c r="T45" s="363">
        <v>0</v>
      </c>
      <c r="U45" s="363">
        <v>0</v>
      </c>
      <c r="V45" s="363">
        <v>0</v>
      </c>
      <c r="W45" s="362">
        <v>0</v>
      </c>
      <c r="X45" s="363">
        <v>0</v>
      </c>
      <c r="Y45" s="363">
        <v>0</v>
      </c>
      <c r="Z45" s="364">
        <v>0</v>
      </c>
    </row>
    <row r="46" spans="1:26" ht="12.75">
      <c r="A46" s="332"/>
      <c r="B46" s="348" t="s">
        <v>130</v>
      </c>
      <c r="C46" s="362">
        <v>0</v>
      </c>
      <c r="D46" s="363">
        <v>0</v>
      </c>
      <c r="E46" s="363">
        <v>0</v>
      </c>
      <c r="F46" s="363">
        <v>0</v>
      </c>
      <c r="G46" s="362">
        <v>0</v>
      </c>
      <c r="H46" s="363">
        <v>0</v>
      </c>
      <c r="I46" s="363">
        <v>0</v>
      </c>
      <c r="J46" s="363">
        <v>0</v>
      </c>
      <c r="K46" s="362">
        <v>0</v>
      </c>
      <c r="L46" s="363">
        <v>0</v>
      </c>
      <c r="M46" s="363">
        <v>0</v>
      </c>
      <c r="N46" s="363">
        <v>0</v>
      </c>
      <c r="O46" s="362">
        <v>0</v>
      </c>
      <c r="P46" s="363">
        <v>0</v>
      </c>
      <c r="Q46" s="363">
        <v>0</v>
      </c>
      <c r="R46" s="363">
        <v>0</v>
      </c>
      <c r="S46" s="362">
        <v>0</v>
      </c>
      <c r="T46" s="363">
        <v>0</v>
      </c>
      <c r="U46" s="363">
        <v>0</v>
      </c>
      <c r="V46" s="363">
        <v>0</v>
      </c>
      <c r="W46" s="362">
        <v>0</v>
      </c>
      <c r="X46" s="363">
        <v>0</v>
      </c>
      <c r="Y46" s="363">
        <v>0</v>
      </c>
      <c r="Z46" s="364">
        <v>0</v>
      </c>
    </row>
    <row r="47" spans="1:26" ht="12.75">
      <c r="A47" s="332"/>
      <c r="B47" s="348" t="s">
        <v>131</v>
      </c>
      <c r="C47" s="365"/>
      <c r="D47" s="366"/>
      <c r="E47" s="366"/>
      <c r="F47" s="366"/>
      <c r="G47" s="365"/>
      <c r="H47" s="366"/>
      <c r="I47" s="366"/>
      <c r="J47" s="366"/>
      <c r="K47" s="362">
        <v>0</v>
      </c>
      <c r="L47" s="363">
        <v>0</v>
      </c>
      <c r="M47" s="363">
        <v>0</v>
      </c>
      <c r="N47" s="363">
        <v>0</v>
      </c>
      <c r="O47" s="365"/>
      <c r="P47" s="366"/>
      <c r="Q47" s="366"/>
      <c r="R47" s="366"/>
      <c r="S47" s="365"/>
      <c r="T47" s="366"/>
      <c r="U47" s="366"/>
      <c r="V47" s="366"/>
      <c r="W47" s="362">
        <v>0</v>
      </c>
      <c r="X47" s="363">
        <v>0</v>
      </c>
      <c r="Y47" s="363">
        <v>0</v>
      </c>
      <c r="Z47" s="364">
        <v>0</v>
      </c>
    </row>
    <row r="48" spans="1:26" ht="12.75">
      <c r="A48" s="332"/>
      <c r="B48" s="348" t="s">
        <v>132</v>
      </c>
      <c r="C48" s="362">
        <v>0</v>
      </c>
      <c r="D48" s="363">
        <v>0</v>
      </c>
      <c r="E48" s="363">
        <v>0</v>
      </c>
      <c r="F48" s="363">
        <v>0</v>
      </c>
      <c r="G48" s="362">
        <v>0</v>
      </c>
      <c r="H48" s="363">
        <v>0</v>
      </c>
      <c r="I48" s="363">
        <v>0</v>
      </c>
      <c r="J48" s="363">
        <v>0</v>
      </c>
      <c r="K48" s="362">
        <v>0</v>
      </c>
      <c r="L48" s="363">
        <v>0</v>
      </c>
      <c r="M48" s="363">
        <v>0</v>
      </c>
      <c r="N48" s="363">
        <v>0</v>
      </c>
      <c r="O48" s="362">
        <v>0</v>
      </c>
      <c r="P48" s="363">
        <v>0</v>
      </c>
      <c r="Q48" s="363">
        <v>0</v>
      </c>
      <c r="R48" s="363">
        <v>0</v>
      </c>
      <c r="S48" s="362">
        <v>0</v>
      </c>
      <c r="T48" s="363">
        <v>0</v>
      </c>
      <c r="U48" s="363">
        <v>0</v>
      </c>
      <c r="V48" s="363">
        <v>0</v>
      </c>
      <c r="W48" s="362">
        <v>0</v>
      </c>
      <c r="X48" s="363">
        <v>0</v>
      </c>
      <c r="Y48" s="363">
        <v>0</v>
      </c>
      <c r="Z48" s="364">
        <v>0</v>
      </c>
    </row>
    <row r="49" spans="1:26" ht="12.75">
      <c r="A49" s="357" t="s">
        <v>67</v>
      </c>
      <c r="B49" s="358" t="s">
        <v>127</v>
      </c>
      <c r="C49" s="97"/>
      <c r="D49" s="121"/>
      <c r="E49" s="360">
        <v>0</v>
      </c>
      <c r="F49" s="360">
        <v>0</v>
      </c>
      <c r="G49" s="99"/>
      <c r="H49" s="98"/>
      <c r="I49" s="360">
        <v>0</v>
      </c>
      <c r="J49" s="360">
        <v>0</v>
      </c>
      <c r="K49" s="97"/>
      <c r="L49" s="121"/>
      <c r="M49" s="360">
        <v>0</v>
      </c>
      <c r="N49" s="360">
        <v>0</v>
      </c>
      <c r="O49" s="99"/>
      <c r="P49" s="98"/>
      <c r="Q49" s="360">
        <v>0</v>
      </c>
      <c r="R49" s="360">
        <v>0</v>
      </c>
      <c r="S49" s="99"/>
      <c r="T49" s="121"/>
      <c r="U49" s="360">
        <v>0</v>
      </c>
      <c r="V49" s="360">
        <v>0</v>
      </c>
      <c r="W49" s="99"/>
      <c r="X49" s="98"/>
      <c r="Y49" s="360">
        <v>0</v>
      </c>
      <c r="Z49" s="361">
        <v>0</v>
      </c>
    </row>
    <row r="50" spans="1:26" ht="12.75">
      <c r="A50" s="332"/>
      <c r="B50" s="348" t="s">
        <v>128</v>
      </c>
      <c r="C50" s="105"/>
      <c r="D50" s="106"/>
      <c r="E50" s="363">
        <v>0</v>
      </c>
      <c r="F50" s="363">
        <v>0</v>
      </c>
      <c r="G50" s="107"/>
      <c r="H50" s="108"/>
      <c r="I50" s="363">
        <v>0</v>
      </c>
      <c r="J50" s="363">
        <v>0</v>
      </c>
      <c r="K50" s="105"/>
      <c r="L50" s="106"/>
      <c r="M50" s="363">
        <v>0</v>
      </c>
      <c r="N50" s="363">
        <v>0</v>
      </c>
      <c r="O50" s="107"/>
      <c r="P50" s="108"/>
      <c r="Q50" s="363">
        <v>0</v>
      </c>
      <c r="R50" s="363">
        <v>0</v>
      </c>
      <c r="S50" s="107"/>
      <c r="T50" s="106"/>
      <c r="U50" s="363">
        <v>0</v>
      </c>
      <c r="V50" s="363">
        <v>0</v>
      </c>
      <c r="W50" s="107"/>
      <c r="X50" s="108"/>
      <c r="Y50" s="363">
        <v>0</v>
      </c>
      <c r="Z50" s="364">
        <v>0</v>
      </c>
    </row>
    <row r="51" spans="1:26" ht="12.75">
      <c r="A51" s="332"/>
      <c r="B51" s="348" t="s">
        <v>129</v>
      </c>
      <c r="C51" s="105"/>
      <c r="D51" s="106"/>
      <c r="E51" s="363">
        <v>0</v>
      </c>
      <c r="F51" s="363">
        <v>0</v>
      </c>
      <c r="G51" s="107"/>
      <c r="H51" s="108"/>
      <c r="I51" s="363">
        <v>0</v>
      </c>
      <c r="J51" s="363">
        <v>0</v>
      </c>
      <c r="K51" s="105"/>
      <c r="L51" s="106"/>
      <c r="M51" s="363">
        <v>0</v>
      </c>
      <c r="N51" s="363">
        <v>0</v>
      </c>
      <c r="O51" s="107"/>
      <c r="P51" s="108"/>
      <c r="Q51" s="363">
        <v>0</v>
      </c>
      <c r="R51" s="363">
        <v>0</v>
      </c>
      <c r="S51" s="107"/>
      <c r="T51" s="106"/>
      <c r="U51" s="363">
        <v>0</v>
      </c>
      <c r="V51" s="363">
        <v>0</v>
      </c>
      <c r="W51" s="107"/>
      <c r="X51" s="108"/>
      <c r="Y51" s="363">
        <v>0</v>
      </c>
      <c r="Z51" s="364">
        <v>0</v>
      </c>
    </row>
    <row r="52" spans="1:26" ht="12.75">
      <c r="A52" s="332"/>
      <c r="B52" s="348" t="s">
        <v>130</v>
      </c>
      <c r="C52" s="105"/>
      <c r="D52" s="106"/>
      <c r="E52" s="363">
        <v>0</v>
      </c>
      <c r="F52" s="363">
        <v>0</v>
      </c>
      <c r="G52" s="107"/>
      <c r="H52" s="108"/>
      <c r="I52" s="363">
        <v>0</v>
      </c>
      <c r="J52" s="363">
        <v>0</v>
      </c>
      <c r="K52" s="105"/>
      <c r="L52" s="106"/>
      <c r="M52" s="363">
        <v>0</v>
      </c>
      <c r="N52" s="363">
        <v>0</v>
      </c>
      <c r="O52" s="107"/>
      <c r="P52" s="108"/>
      <c r="Q52" s="363">
        <v>0</v>
      </c>
      <c r="R52" s="363">
        <v>0</v>
      </c>
      <c r="S52" s="107"/>
      <c r="T52" s="106"/>
      <c r="U52" s="363">
        <v>0</v>
      </c>
      <c r="V52" s="363">
        <v>0</v>
      </c>
      <c r="W52" s="107"/>
      <c r="X52" s="108"/>
      <c r="Y52" s="363">
        <v>0</v>
      </c>
      <c r="Z52" s="364">
        <v>0</v>
      </c>
    </row>
    <row r="53" spans="1:26" ht="12.75">
      <c r="A53" s="332"/>
      <c r="B53" s="348" t="s">
        <v>131</v>
      </c>
      <c r="C53" s="105"/>
      <c r="D53" s="106"/>
      <c r="E53" s="366"/>
      <c r="F53" s="366"/>
      <c r="G53" s="107"/>
      <c r="H53" s="108"/>
      <c r="I53" s="366"/>
      <c r="J53" s="366"/>
      <c r="K53" s="105"/>
      <c r="L53" s="106"/>
      <c r="M53" s="363">
        <v>0</v>
      </c>
      <c r="N53" s="363">
        <v>0</v>
      </c>
      <c r="O53" s="107"/>
      <c r="P53" s="108"/>
      <c r="Q53" s="366"/>
      <c r="R53" s="366"/>
      <c r="S53" s="107"/>
      <c r="T53" s="106"/>
      <c r="U53" s="366"/>
      <c r="V53" s="366"/>
      <c r="W53" s="107"/>
      <c r="X53" s="108"/>
      <c r="Y53" s="363">
        <v>0</v>
      </c>
      <c r="Z53" s="364">
        <v>0</v>
      </c>
    </row>
    <row r="54" spans="1:26" ht="13.5" thickBot="1">
      <c r="A54" s="367"/>
      <c r="B54" s="348" t="s">
        <v>132</v>
      </c>
      <c r="C54" s="105"/>
      <c r="D54" s="106"/>
      <c r="E54" s="363">
        <v>0</v>
      </c>
      <c r="F54" s="363">
        <v>0</v>
      </c>
      <c r="G54" s="107"/>
      <c r="H54" s="108"/>
      <c r="I54" s="363">
        <v>0</v>
      </c>
      <c r="J54" s="363">
        <v>0</v>
      </c>
      <c r="K54" s="105"/>
      <c r="L54" s="106"/>
      <c r="M54" s="363">
        <v>0</v>
      </c>
      <c r="N54" s="363">
        <v>0</v>
      </c>
      <c r="O54" s="107"/>
      <c r="P54" s="108"/>
      <c r="Q54" s="363">
        <v>0</v>
      </c>
      <c r="R54" s="363">
        <v>0</v>
      </c>
      <c r="S54" s="107"/>
      <c r="T54" s="106"/>
      <c r="U54" s="363">
        <v>0</v>
      </c>
      <c r="V54" s="363">
        <v>0</v>
      </c>
      <c r="W54" s="107"/>
      <c r="X54" s="108"/>
      <c r="Y54" s="363">
        <v>0</v>
      </c>
      <c r="Z54" s="364">
        <v>0</v>
      </c>
    </row>
    <row r="55" spans="1:26" ht="12.75">
      <c r="A55" s="368" t="s">
        <v>68</v>
      </c>
      <c r="B55" s="369" t="s">
        <v>127</v>
      </c>
      <c r="C55" s="370">
        <v>0</v>
      </c>
      <c r="D55" s="370">
        <v>0</v>
      </c>
      <c r="E55" s="370">
        <v>0</v>
      </c>
      <c r="F55" s="371">
        <v>0</v>
      </c>
      <c r="G55" s="370">
        <v>0</v>
      </c>
      <c r="H55" s="370">
        <v>0</v>
      </c>
      <c r="I55" s="370">
        <v>0</v>
      </c>
      <c r="J55" s="370">
        <v>0</v>
      </c>
      <c r="K55" s="372">
        <v>0</v>
      </c>
      <c r="L55" s="370">
        <v>0</v>
      </c>
      <c r="M55" s="370">
        <v>0</v>
      </c>
      <c r="N55" s="371">
        <v>0</v>
      </c>
      <c r="O55" s="370">
        <v>0</v>
      </c>
      <c r="P55" s="370">
        <v>0</v>
      </c>
      <c r="Q55" s="370">
        <v>0</v>
      </c>
      <c r="R55" s="370">
        <v>0</v>
      </c>
      <c r="S55" s="372">
        <v>0</v>
      </c>
      <c r="T55" s="370">
        <v>0</v>
      </c>
      <c r="U55" s="370">
        <v>0</v>
      </c>
      <c r="V55" s="371">
        <v>0</v>
      </c>
      <c r="W55" s="370">
        <v>0</v>
      </c>
      <c r="X55" s="370">
        <v>0</v>
      </c>
      <c r="Y55" s="370">
        <v>0</v>
      </c>
      <c r="Z55" s="373">
        <v>0</v>
      </c>
    </row>
    <row r="56" spans="1:26" ht="12.75">
      <c r="A56" s="374"/>
      <c r="B56" s="375" t="s">
        <v>128</v>
      </c>
      <c r="C56" s="363">
        <v>0</v>
      </c>
      <c r="D56" s="363">
        <v>0</v>
      </c>
      <c r="E56" s="363">
        <v>0</v>
      </c>
      <c r="F56" s="376">
        <v>0</v>
      </c>
      <c r="G56" s="363">
        <v>0</v>
      </c>
      <c r="H56" s="363">
        <v>0</v>
      </c>
      <c r="I56" s="363">
        <v>0</v>
      </c>
      <c r="J56" s="363">
        <v>0</v>
      </c>
      <c r="K56" s="362">
        <v>0</v>
      </c>
      <c r="L56" s="363">
        <v>0</v>
      </c>
      <c r="M56" s="363">
        <v>0</v>
      </c>
      <c r="N56" s="376">
        <v>0</v>
      </c>
      <c r="O56" s="363">
        <v>0</v>
      </c>
      <c r="P56" s="363">
        <v>0</v>
      </c>
      <c r="Q56" s="363">
        <v>0</v>
      </c>
      <c r="R56" s="363">
        <v>0</v>
      </c>
      <c r="S56" s="362">
        <v>0</v>
      </c>
      <c r="T56" s="363">
        <v>0</v>
      </c>
      <c r="U56" s="363">
        <v>0</v>
      </c>
      <c r="V56" s="376">
        <v>0</v>
      </c>
      <c r="W56" s="363">
        <v>0</v>
      </c>
      <c r="X56" s="363">
        <v>0</v>
      </c>
      <c r="Y56" s="363">
        <v>0</v>
      </c>
      <c r="Z56" s="364">
        <v>0</v>
      </c>
    </row>
    <row r="57" spans="1:26" ht="12.75">
      <c r="A57" s="374"/>
      <c r="B57" s="375" t="s">
        <v>129</v>
      </c>
      <c r="C57" s="363">
        <v>0</v>
      </c>
      <c r="D57" s="363">
        <v>0</v>
      </c>
      <c r="E57" s="363">
        <v>0</v>
      </c>
      <c r="F57" s="376">
        <v>0</v>
      </c>
      <c r="G57" s="363">
        <v>0</v>
      </c>
      <c r="H57" s="363">
        <v>0</v>
      </c>
      <c r="I57" s="363">
        <v>0</v>
      </c>
      <c r="J57" s="363">
        <v>0</v>
      </c>
      <c r="K57" s="362">
        <v>0</v>
      </c>
      <c r="L57" s="363">
        <v>0</v>
      </c>
      <c r="M57" s="363">
        <v>0</v>
      </c>
      <c r="N57" s="376">
        <v>0</v>
      </c>
      <c r="O57" s="363">
        <v>0</v>
      </c>
      <c r="P57" s="363">
        <v>0</v>
      </c>
      <c r="Q57" s="363">
        <v>0</v>
      </c>
      <c r="R57" s="363">
        <v>0</v>
      </c>
      <c r="S57" s="362">
        <v>0</v>
      </c>
      <c r="T57" s="363">
        <v>0</v>
      </c>
      <c r="U57" s="363">
        <v>0</v>
      </c>
      <c r="V57" s="376">
        <v>0</v>
      </c>
      <c r="W57" s="363">
        <v>0</v>
      </c>
      <c r="X57" s="363">
        <v>0</v>
      </c>
      <c r="Y57" s="363">
        <v>0</v>
      </c>
      <c r="Z57" s="364">
        <v>0</v>
      </c>
    </row>
    <row r="58" spans="1:26" ht="12.75">
      <c r="A58" s="374"/>
      <c r="B58" s="375" t="s">
        <v>130</v>
      </c>
      <c r="C58" s="363">
        <v>0</v>
      </c>
      <c r="D58" s="363">
        <v>0</v>
      </c>
      <c r="E58" s="363">
        <v>0</v>
      </c>
      <c r="F58" s="376">
        <v>0</v>
      </c>
      <c r="G58" s="363">
        <v>0</v>
      </c>
      <c r="H58" s="363">
        <v>0</v>
      </c>
      <c r="I58" s="363">
        <v>0</v>
      </c>
      <c r="J58" s="363">
        <v>0</v>
      </c>
      <c r="K58" s="362">
        <v>0</v>
      </c>
      <c r="L58" s="363">
        <v>0</v>
      </c>
      <c r="M58" s="363">
        <v>0</v>
      </c>
      <c r="N58" s="376">
        <v>0</v>
      </c>
      <c r="O58" s="363">
        <v>0</v>
      </c>
      <c r="P58" s="363">
        <v>0</v>
      </c>
      <c r="Q58" s="363">
        <v>0</v>
      </c>
      <c r="R58" s="363">
        <v>0</v>
      </c>
      <c r="S58" s="362">
        <v>0</v>
      </c>
      <c r="T58" s="363">
        <v>0</v>
      </c>
      <c r="U58" s="363">
        <v>0</v>
      </c>
      <c r="V58" s="376">
        <v>0</v>
      </c>
      <c r="W58" s="363">
        <v>0</v>
      </c>
      <c r="X58" s="363">
        <v>0</v>
      </c>
      <c r="Y58" s="363">
        <v>0</v>
      </c>
      <c r="Z58" s="364">
        <v>0</v>
      </c>
    </row>
    <row r="59" spans="1:26" ht="12.75">
      <c r="A59" s="374"/>
      <c r="B59" s="348" t="s">
        <v>131</v>
      </c>
      <c r="C59" s="362">
        <v>0</v>
      </c>
      <c r="D59" s="363">
        <v>0</v>
      </c>
      <c r="E59" s="363">
        <v>0</v>
      </c>
      <c r="F59" s="376">
        <v>0</v>
      </c>
      <c r="G59" s="363">
        <v>0</v>
      </c>
      <c r="H59" s="363">
        <v>0</v>
      </c>
      <c r="I59" s="363">
        <v>0</v>
      </c>
      <c r="J59" s="363">
        <v>0</v>
      </c>
      <c r="K59" s="362">
        <v>0</v>
      </c>
      <c r="L59" s="363">
        <v>0</v>
      </c>
      <c r="M59" s="363">
        <v>0</v>
      </c>
      <c r="N59" s="376">
        <v>0</v>
      </c>
      <c r="O59" s="363">
        <v>0</v>
      </c>
      <c r="P59" s="363">
        <v>0</v>
      </c>
      <c r="Q59" s="363">
        <v>0</v>
      </c>
      <c r="R59" s="363">
        <v>0</v>
      </c>
      <c r="S59" s="362">
        <v>0</v>
      </c>
      <c r="T59" s="363">
        <v>0</v>
      </c>
      <c r="U59" s="363">
        <v>0</v>
      </c>
      <c r="V59" s="376">
        <v>0</v>
      </c>
      <c r="W59" s="363">
        <v>0</v>
      </c>
      <c r="X59" s="363">
        <v>0</v>
      </c>
      <c r="Y59" s="363">
        <v>0</v>
      </c>
      <c r="Z59" s="364">
        <v>0</v>
      </c>
    </row>
    <row r="60" spans="1:26" ht="12.75">
      <c r="A60" s="367"/>
      <c r="B60" s="348" t="s">
        <v>132</v>
      </c>
      <c r="C60" s="362">
        <v>0</v>
      </c>
      <c r="D60" s="363">
        <v>0</v>
      </c>
      <c r="E60" s="363">
        <v>0</v>
      </c>
      <c r="F60" s="377">
        <v>0</v>
      </c>
      <c r="G60" s="362">
        <v>0</v>
      </c>
      <c r="H60" s="377">
        <v>0</v>
      </c>
      <c r="I60" s="363">
        <v>0</v>
      </c>
      <c r="J60" s="377">
        <v>0</v>
      </c>
      <c r="K60" s="362">
        <v>0</v>
      </c>
      <c r="L60" s="377">
        <v>0</v>
      </c>
      <c r="M60" s="363">
        <v>0</v>
      </c>
      <c r="N60" s="377">
        <v>0</v>
      </c>
      <c r="O60" s="362">
        <v>0</v>
      </c>
      <c r="P60" s="377">
        <v>0</v>
      </c>
      <c r="Q60" s="363">
        <v>0</v>
      </c>
      <c r="R60" s="377">
        <v>0</v>
      </c>
      <c r="S60" s="378">
        <v>0</v>
      </c>
      <c r="T60" s="363">
        <v>0</v>
      </c>
      <c r="U60" s="377">
        <v>0</v>
      </c>
      <c r="V60" s="376">
        <v>0</v>
      </c>
      <c r="W60" s="362">
        <v>0</v>
      </c>
      <c r="X60" s="377">
        <v>0</v>
      </c>
      <c r="Y60" s="363">
        <v>0</v>
      </c>
      <c r="Z60" s="364">
        <v>0</v>
      </c>
    </row>
    <row r="61" spans="1:26" ht="13.5" thickBot="1">
      <c r="A61" s="379"/>
      <c r="B61" s="380" t="s">
        <v>75</v>
      </c>
      <c r="C61" s="381">
        <v>0</v>
      </c>
      <c r="D61" s="382">
        <v>0</v>
      </c>
      <c r="E61" s="382">
        <v>0</v>
      </c>
      <c r="F61" s="382">
        <v>0</v>
      </c>
      <c r="G61" s="381">
        <v>0</v>
      </c>
      <c r="H61" s="382">
        <v>0</v>
      </c>
      <c r="I61" s="382">
        <v>0</v>
      </c>
      <c r="J61" s="382">
        <v>0</v>
      </c>
      <c r="K61" s="381">
        <v>0</v>
      </c>
      <c r="L61" s="382">
        <v>0</v>
      </c>
      <c r="M61" s="382">
        <v>0</v>
      </c>
      <c r="N61" s="382">
        <v>0</v>
      </c>
      <c r="O61" s="381">
        <v>0</v>
      </c>
      <c r="P61" s="382">
        <v>0</v>
      </c>
      <c r="Q61" s="382">
        <v>0</v>
      </c>
      <c r="R61" s="382">
        <v>0</v>
      </c>
      <c r="S61" s="381">
        <v>0</v>
      </c>
      <c r="T61" s="382">
        <v>0</v>
      </c>
      <c r="U61" s="382">
        <v>0</v>
      </c>
      <c r="V61" s="383">
        <v>0</v>
      </c>
      <c r="W61" s="382">
        <v>0</v>
      </c>
      <c r="X61" s="382">
        <v>0</v>
      </c>
      <c r="Y61" s="382">
        <v>0</v>
      </c>
      <c r="Z61" s="384">
        <v>0</v>
      </c>
    </row>
  </sheetData>
  <sheetProtection password="CC6A" sheet="1" objects="1" scenarios="1"/>
  <conditionalFormatting sqref="Q8">
    <cfRule type="cellIs" priority="1" dxfId="0" operator="notEqual" stopIfTrue="1">
      <formula>"Validation: OK"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0" zoomScaleNormal="80" zoomScalePageLayoutView="0" workbookViewId="0" topLeftCell="A1">
      <selection activeCell="S60" sqref="S60"/>
    </sheetView>
  </sheetViews>
  <sheetFormatPr defaultColWidth="9.140625" defaultRowHeight="12.75"/>
  <cols>
    <col min="1" max="1" width="36.8515625" style="158" customWidth="1"/>
    <col min="2" max="2" width="26.57421875" style="158" customWidth="1"/>
    <col min="3" max="3" width="6.7109375" style="158" customWidth="1"/>
    <col min="4" max="19" width="9.28125" style="158" customWidth="1"/>
    <col min="20" max="16384" width="9.140625" style="158" customWidth="1"/>
  </cols>
  <sheetData>
    <row r="1" spans="1:7" ht="18">
      <c r="A1" s="187" t="str">
        <f>FTS____!A1</f>
        <v>Higher Education Students Early Statistics 2001-02</v>
      </c>
      <c r="B1" s="163"/>
      <c r="C1" s="163"/>
      <c r="D1" s="163"/>
      <c r="E1" s="163"/>
      <c r="F1" s="163"/>
      <c r="G1" s="163"/>
    </row>
    <row r="2" spans="1:7" ht="12.75">
      <c r="A2" s="163"/>
      <c r="B2" s="163"/>
      <c r="C2" s="163"/>
      <c r="D2" s="163"/>
      <c r="E2" s="163"/>
      <c r="F2" s="163"/>
      <c r="G2" s="163"/>
    </row>
    <row r="3" spans="1:10" ht="15.75">
      <c r="A3" s="4" t="str">
        <f>FTS____!INSTNAME</f>
        <v>Institution:</v>
      </c>
      <c r="B3" s="163"/>
      <c r="C3" s="163"/>
      <c r="D3" s="163"/>
      <c r="E3" s="163"/>
      <c r="F3" s="2"/>
      <c r="G3" s="2"/>
      <c r="H3" s="2"/>
      <c r="J3" s="2"/>
    </row>
    <row r="4" spans="1:10" ht="15.75">
      <c r="A4" s="4" t="str">
        <f>FTS____!CODE</f>
        <v>Code:</v>
      </c>
      <c r="B4" s="163"/>
      <c r="C4" s="163"/>
      <c r="D4" s="163"/>
      <c r="E4" s="163"/>
      <c r="F4" s="2"/>
      <c r="G4" s="2"/>
      <c r="H4" s="2"/>
      <c r="J4" s="2"/>
    </row>
    <row r="5" spans="1:10" ht="15.75">
      <c r="A5" s="4" t="s">
        <v>100</v>
      </c>
      <c r="B5" s="163"/>
      <c r="C5" s="163"/>
      <c r="D5" s="163"/>
      <c r="E5" s="163"/>
      <c r="F5" s="2"/>
      <c r="G5" s="2"/>
      <c r="H5" s="2"/>
      <c r="J5" s="2"/>
    </row>
    <row r="6" spans="1:14" ht="15.75">
      <c r="A6" s="4" t="s">
        <v>135</v>
      </c>
      <c r="B6" s="163"/>
      <c r="C6" s="163"/>
      <c r="D6" s="163"/>
      <c r="E6" s="163"/>
      <c r="F6" s="163"/>
      <c r="G6" s="163"/>
      <c r="H6" s="5"/>
      <c r="I6" s="6"/>
      <c r="J6" s="6"/>
      <c r="K6" s="2"/>
      <c r="L6" s="2"/>
      <c r="M6" s="2"/>
      <c r="N6" s="188"/>
    </row>
    <row r="7" spans="1:14" ht="15.75">
      <c r="A7" s="4"/>
      <c r="B7" s="163"/>
      <c r="C7" s="163"/>
      <c r="D7" s="163"/>
      <c r="E7" s="163"/>
      <c r="F7" s="163"/>
      <c r="G7" s="163"/>
      <c r="H7" s="5"/>
      <c r="I7" s="6"/>
      <c r="J7" s="6"/>
      <c r="K7" s="2"/>
      <c r="L7" s="2"/>
      <c r="M7" s="2"/>
      <c r="N7" s="188"/>
    </row>
    <row r="8" spans="1:12" ht="13.5" thickBot="1">
      <c r="A8" s="163"/>
      <c r="B8" s="163"/>
      <c r="C8" s="163"/>
      <c r="D8" s="8" t="s">
        <v>6</v>
      </c>
      <c r="E8" s="163"/>
      <c r="F8" s="163"/>
      <c r="G8" s="163"/>
      <c r="L8" s="8" t="s">
        <v>6</v>
      </c>
    </row>
    <row r="9" spans="1:19" ht="12.75">
      <c r="A9" s="385"/>
      <c r="B9" s="329"/>
      <c r="C9" s="329"/>
      <c r="D9" s="14">
        <v>1</v>
      </c>
      <c r="E9" s="329"/>
      <c r="F9" s="329"/>
      <c r="G9" s="329"/>
      <c r="H9" s="15"/>
      <c r="I9" s="329"/>
      <c r="J9" s="329"/>
      <c r="K9" s="329"/>
      <c r="L9" s="14">
        <v>2</v>
      </c>
      <c r="M9" s="329"/>
      <c r="N9" s="329"/>
      <c r="O9" s="329"/>
      <c r="P9" s="15"/>
      <c r="Q9" s="329"/>
      <c r="R9" s="329"/>
      <c r="S9" s="331"/>
    </row>
    <row r="10" spans="1:19" ht="12.75">
      <c r="A10" s="386"/>
      <c r="B10" s="164"/>
      <c r="C10" s="164"/>
      <c r="D10" s="22"/>
      <c r="E10" s="164"/>
      <c r="F10" s="164"/>
      <c r="G10" s="164"/>
      <c r="H10" s="23"/>
      <c r="I10" s="164"/>
      <c r="J10" s="164"/>
      <c r="K10" s="164"/>
      <c r="L10" s="22"/>
      <c r="M10" s="164"/>
      <c r="N10" s="164"/>
      <c r="O10" s="164"/>
      <c r="P10" s="23"/>
      <c r="Q10" s="164"/>
      <c r="R10" s="164"/>
      <c r="S10" s="333"/>
    </row>
    <row r="11" spans="1:19" ht="12.75">
      <c r="A11" s="386"/>
      <c r="B11" s="164"/>
      <c r="C11" s="164"/>
      <c r="D11" s="22" t="s">
        <v>7</v>
      </c>
      <c r="E11" s="164"/>
      <c r="F11" s="164"/>
      <c r="G11" s="164"/>
      <c r="H11" s="23"/>
      <c r="I11" s="164"/>
      <c r="J11" s="164"/>
      <c r="K11" s="164"/>
      <c r="L11" s="22" t="s">
        <v>8</v>
      </c>
      <c r="M11" s="164"/>
      <c r="N11" s="164"/>
      <c r="O11" s="164"/>
      <c r="P11" s="23"/>
      <c r="Q11" s="164"/>
      <c r="R11" s="164"/>
      <c r="S11" s="333"/>
    </row>
    <row r="12" spans="1:19" ht="12.75">
      <c r="A12" s="386"/>
      <c r="B12" s="164"/>
      <c r="C12" s="164"/>
      <c r="D12" s="22" t="s">
        <v>13</v>
      </c>
      <c r="E12" s="164"/>
      <c r="F12" s="164"/>
      <c r="G12" s="164"/>
      <c r="H12" s="23"/>
      <c r="I12" s="164"/>
      <c r="J12" s="164"/>
      <c r="K12" s="164"/>
      <c r="L12" s="22" t="s">
        <v>14</v>
      </c>
      <c r="M12" s="164"/>
      <c r="N12" s="164"/>
      <c r="O12" s="164"/>
      <c r="P12" s="23"/>
      <c r="Q12" s="164"/>
      <c r="R12" s="164"/>
      <c r="S12" s="333"/>
    </row>
    <row r="13" spans="1:19" ht="12.75">
      <c r="A13" s="386"/>
      <c r="B13" s="164"/>
      <c r="C13" s="164"/>
      <c r="D13" s="22" t="s">
        <v>106</v>
      </c>
      <c r="E13" s="164"/>
      <c r="F13" s="164"/>
      <c r="G13" s="164"/>
      <c r="H13" s="23"/>
      <c r="I13" s="164"/>
      <c r="J13" s="164"/>
      <c r="K13" s="164"/>
      <c r="L13" s="22" t="s">
        <v>19</v>
      </c>
      <c r="M13" s="164"/>
      <c r="N13" s="164"/>
      <c r="O13" s="164"/>
      <c r="P13" s="35"/>
      <c r="Q13" s="164"/>
      <c r="R13" s="164"/>
      <c r="S13" s="333"/>
    </row>
    <row r="14" spans="1:19" ht="12.75">
      <c r="A14" s="386"/>
      <c r="B14" s="164"/>
      <c r="C14" s="164"/>
      <c r="D14" s="335" t="s">
        <v>107</v>
      </c>
      <c r="E14" s="336"/>
      <c r="F14" s="336"/>
      <c r="G14" s="336"/>
      <c r="H14" s="338" t="s">
        <v>136</v>
      </c>
      <c r="I14" s="337"/>
      <c r="J14" s="337"/>
      <c r="K14" s="339"/>
      <c r="L14" s="340" t="s">
        <v>107</v>
      </c>
      <c r="M14" s="341"/>
      <c r="N14" s="337"/>
      <c r="O14" s="337"/>
      <c r="P14" s="335" t="s">
        <v>136</v>
      </c>
      <c r="Q14" s="337"/>
      <c r="R14" s="337"/>
      <c r="S14" s="342"/>
    </row>
    <row r="15" spans="1:19" ht="12.75">
      <c r="A15" s="386"/>
      <c r="B15" s="164"/>
      <c r="C15" s="164"/>
      <c r="D15" s="343" t="s">
        <v>23</v>
      </c>
      <c r="E15" s="344"/>
      <c r="F15" s="344"/>
      <c r="G15" s="223"/>
      <c r="H15" s="387" t="s">
        <v>23</v>
      </c>
      <c r="I15" s="388"/>
      <c r="J15" s="388"/>
      <c r="K15" s="164"/>
      <c r="L15" s="387" t="s">
        <v>23</v>
      </c>
      <c r="M15" s="388"/>
      <c r="N15" s="388"/>
      <c r="O15" s="164"/>
      <c r="P15" s="387" t="s">
        <v>23</v>
      </c>
      <c r="Q15" s="388"/>
      <c r="R15" s="388"/>
      <c r="S15" s="333"/>
    </row>
    <row r="16" spans="1:19" ht="12.75">
      <c r="A16" s="386"/>
      <c r="B16" s="164"/>
      <c r="C16" s="164"/>
      <c r="D16" s="346" t="s">
        <v>25</v>
      </c>
      <c r="E16" s="347"/>
      <c r="F16" s="389"/>
      <c r="G16" s="348"/>
      <c r="H16" s="343" t="s">
        <v>25</v>
      </c>
      <c r="I16" s="345"/>
      <c r="J16" s="23"/>
      <c r="K16" s="348"/>
      <c r="L16" s="346" t="s">
        <v>25</v>
      </c>
      <c r="M16" s="349"/>
      <c r="N16" s="23"/>
      <c r="O16" s="348"/>
      <c r="P16" s="346" t="s">
        <v>25</v>
      </c>
      <c r="Q16" s="349"/>
      <c r="R16" s="23"/>
      <c r="S16" s="350"/>
    </row>
    <row r="17" spans="1:19" s="355" customFormat="1" ht="32.25" customHeight="1">
      <c r="A17" s="390"/>
      <c r="B17" s="352"/>
      <c r="C17" s="352"/>
      <c r="D17" s="353" t="s">
        <v>29</v>
      </c>
      <c r="E17" s="354" t="s">
        <v>30</v>
      </c>
      <c r="F17" s="58" t="s">
        <v>31</v>
      </c>
      <c r="G17" s="58" t="s">
        <v>32</v>
      </c>
      <c r="H17" s="353" t="s">
        <v>29</v>
      </c>
      <c r="I17" s="354" t="s">
        <v>30</v>
      </c>
      <c r="J17" s="58" t="s">
        <v>31</v>
      </c>
      <c r="K17" s="58" t="s">
        <v>32</v>
      </c>
      <c r="L17" s="353" t="s">
        <v>29</v>
      </c>
      <c r="M17" s="354" t="s">
        <v>30</v>
      </c>
      <c r="N17" s="58" t="s">
        <v>31</v>
      </c>
      <c r="O17" s="58" t="s">
        <v>32</v>
      </c>
      <c r="P17" s="353" t="s">
        <v>29</v>
      </c>
      <c r="Q17" s="354" t="s">
        <v>30</v>
      </c>
      <c r="R17" s="58" t="s">
        <v>31</v>
      </c>
      <c r="S17" s="195" t="s">
        <v>32</v>
      </c>
    </row>
    <row r="18" spans="1:19" ht="12.75">
      <c r="A18" s="391" t="s">
        <v>37</v>
      </c>
      <c r="B18" s="69" t="s">
        <v>137</v>
      </c>
      <c r="C18" s="69" t="s">
        <v>39</v>
      </c>
      <c r="D18" s="68" t="s">
        <v>44</v>
      </c>
      <c r="E18" s="69" t="s">
        <v>45</v>
      </c>
      <c r="F18" s="69" t="s">
        <v>46</v>
      </c>
      <c r="G18" s="69" t="s">
        <v>126</v>
      </c>
      <c r="H18" s="68" t="s">
        <v>44</v>
      </c>
      <c r="I18" s="69" t="s">
        <v>45</v>
      </c>
      <c r="J18" s="69" t="s">
        <v>46</v>
      </c>
      <c r="K18" s="69" t="s">
        <v>126</v>
      </c>
      <c r="L18" s="68" t="s">
        <v>44</v>
      </c>
      <c r="M18" s="69" t="s">
        <v>45</v>
      </c>
      <c r="N18" s="69" t="s">
        <v>46</v>
      </c>
      <c r="O18" s="69" t="s">
        <v>126</v>
      </c>
      <c r="P18" s="68" t="s">
        <v>44</v>
      </c>
      <c r="Q18" s="69" t="s">
        <v>45</v>
      </c>
      <c r="R18" s="69" t="s">
        <v>46</v>
      </c>
      <c r="S18" s="71" t="s">
        <v>126</v>
      </c>
    </row>
    <row r="19" spans="1:19" ht="12.75">
      <c r="A19" s="392" t="s">
        <v>143</v>
      </c>
      <c r="B19" s="393" t="s">
        <v>138</v>
      </c>
      <c r="C19" s="394" t="s">
        <v>48</v>
      </c>
      <c r="D19" s="395"/>
      <c r="E19" s="396"/>
      <c r="F19" s="396"/>
      <c r="G19" s="396"/>
      <c r="H19" s="397">
        <v>0</v>
      </c>
      <c r="I19" s="398">
        <v>0</v>
      </c>
      <c r="J19" s="398">
        <v>0</v>
      </c>
      <c r="K19" s="398">
        <v>0</v>
      </c>
      <c r="L19" s="395"/>
      <c r="M19" s="396"/>
      <c r="N19" s="396"/>
      <c r="O19" s="396"/>
      <c r="P19" s="397">
        <v>0</v>
      </c>
      <c r="Q19" s="398">
        <v>0</v>
      </c>
      <c r="R19" s="398">
        <v>0</v>
      </c>
      <c r="S19" s="399">
        <v>0</v>
      </c>
    </row>
    <row r="20" spans="1:19" ht="12.75">
      <c r="A20" s="400" t="s">
        <v>81</v>
      </c>
      <c r="B20" s="348"/>
      <c r="C20" s="70" t="s">
        <v>139</v>
      </c>
      <c r="D20" s="401"/>
      <c r="E20" s="402"/>
      <c r="F20" s="402"/>
      <c r="G20" s="402"/>
      <c r="H20" s="403">
        <v>0</v>
      </c>
      <c r="I20" s="404">
        <v>0</v>
      </c>
      <c r="J20" s="404">
        <v>0</v>
      </c>
      <c r="K20" s="404">
        <v>0</v>
      </c>
      <c r="L20" s="401"/>
      <c r="M20" s="402"/>
      <c r="N20" s="402"/>
      <c r="O20" s="402"/>
      <c r="P20" s="403">
        <v>0</v>
      </c>
      <c r="Q20" s="404">
        <v>0</v>
      </c>
      <c r="R20" s="404">
        <v>0</v>
      </c>
      <c r="S20" s="405">
        <v>0</v>
      </c>
    </row>
    <row r="21" spans="1:19" ht="12.75">
      <c r="A21" s="392" t="s">
        <v>144</v>
      </c>
      <c r="B21" s="358" t="s">
        <v>138</v>
      </c>
      <c r="C21" s="394" t="s">
        <v>48</v>
      </c>
      <c r="D21" s="395"/>
      <c r="E21" s="396"/>
      <c r="F21" s="396"/>
      <c r="G21" s="396"/>
      <c r="H21" s="397">
        <v>0</v>
      </c>
      <c r="I21" s="398">
        <v>0</v>
      </c>
      <c r="J21" s="398">
        <v>0</v>
      </c>
      <c r="K21" s="398">
        <v>0</v>
      </c>
      <c r="L21" s="395"/>
      <c r="M21" s="396"/>
      <c r="N21" s="396"/>
      <c r="O21" s="396"/>
      <c r="P21" s="397">
        <v>0</v>
      </c>
      <c r="Q21" s="398">
        <v>0</v>
      </c>
      <c r="R21" s="398">
        <v>0</v>
      </c>
      <c r="S21" s="399">
        <v>0</v>
      </c>
    </row>
    <row r="22" spans="1:19" ht="12.75">
      <c r="A22" s="406" t="s">
        <v>140</v>
      </c>
      <c r="B22" s="348"/>
      <c r="C22" s="70" t="s">
        <v>139</v>
      </c>
      <c r="D22" s="401"/>
      <c r="E22" s="402"/>
      <c r="F22" s="402"/>
      <c r="G22" s="402"/>
      <c r="H22" s="403">
        <v>0</v>
      </c>
      <c r="I22" s="404">
        <v>0</v>
      </c>
      <c r="J22" s="404">
        <v>0</v>
      </c>
      <c r="K22" s="404">
        <v>0</v>
      </c>
      <c r="L22" s="401"/>
      <c r="M22" s="402"/>
      <c r="N22" s="402"/>
      <c r="O22" s="402"/>
      <c r="P22" s="403">
        <v>0</v>
      </c>
      <c r="Q22" s="404">
        <v>0</v>
      </c>
      <c r="R22" s="404">
        <v>0</v>
      </c>
      <c r="S22" s="405">
        <v>0</v>
      </c>
    </row>
    <row r="23" spans="1:19" ht="12.75">
      <c r="A23" s="392" t="s">
        <v>62</v>
      </c>
      <c r="B23" s="358" t="s">
        <v>141</v>
      </c>
      <c r="C23" s="348" t="s">
        <v>48</v>
      </c>
      <c r="D23" s="365"/>
      <c r="E23" s="366"/>
      <c r="F23" s="363">
        <v>0</v>
      </c>
      <c r="G23" s="363">
        <v>0</v>
      </c>
      <c r="H23" s="365"/>
      <c r="I23" s="366"/>
      <c r="J23" s="363">
        <v>0</v>
      </c>
      <c r="K23" s="363">
        <v>0</v>
      </c>
      <c r="L23" s="365"/>
      <c r="M23" s="366"/>
      <c r="N23" s="363">
        <v>0</v>
      </c>
      <c r="O23" s="363">
        <v>0</v>
      </c>
      <c r="P23" s="365"/>
      <c r="Q23" s="366"/>
      <c r="R23" s="363">
        <v>0</v>
      </c>
      <c r="S23" s="364">
        <v>0</v>
      </c>
    </row>
    <row r="24" spans="1:19" ht="12.75">
      <c r="A24" s="406" t="s">
        <v>63</v>
      </c>
      <c r="B24" s="348"/>
      <c r="C24" s="348" t="s">
        <v>139</v>
      </c>
      <c r="D24" s="365"/>
      <c r="E24" s="366"/>
      <c r="F24" s="363">
        <v>0</v>
      </c>
      <c r="G24" s="363">
        <v>0</v>
      </c>
      <c r="H24" s="365"/>
      <c r="I24" s="366"/>
      <c r="J24" s="363">
        <v>0</v>
      </c>
      <c r="K24" s="363">
        <v>0</v>
      </c>
      <c r="L24" s="365"/>
      <c r="M24" s="366"/>
      <c r="N24" s="363">
        <v>0</v>
      </c>
      <c r="O24" s="363">
        <v>0</v>
      </c>
      <c r="P24" s="365"/>
      <c r="Q24" s="366"/>
      <c r="R24" s="363">
        <v>0</v>
      </c>
      <c r="S24" s="364">
        <v>0</v>
      </c>
    </row>
    <row r="25" spans="1:19" ht="12.75">
      <c r="A25" s="406"/>
      <c r="B25" s="393" t="s">
        <v>138</v>
      </c>
      <c r="C25" s="394" t="s">
        <v>48</v>
      </c>
      <c r="D25" s="395"/>
      <c r="E25" s="396"/>
      <c r="F25" s="396"/>
      <c r="G25" s="396"/>
      <c r="H25" s="397">
        <v>0</v>
      </c>
      <c r="I25" s="398">
        <v>0</v>
      </c>
      <c r="J25" s="398">
        <v>0</v>
      </c>
      <c r="K25" s="398">
        <v>0</v>
      </c>
      <c r="L25" s="395"/>
      <c r="M25" s="396"/>
      <c r="N25" s="396"/>
      <c r="O25" s="396"/>
      <c r="P25" s="397">
        <v>0</v>
      </c>
      <c r="Q25" s="398">
        <v>0</v>
      </c>
      <c r="R25" s="398">
        <v>0</v>
      </c>
      <c r="S25" s="399">
        <v>0</v>
      </c>
    </row>
    <row r="26" spans="1:19" ht="12.75">
      <c r="A26" s="406"/>
      <c r="B26" s="348"/>
      <c r="C26" s="375" t="s">
        <v>139</v>
      </c>
      <c r="D26" s="365"/>
      <c r="E26" s="366"/>
      <c r="F26" s="366"/>
      <c r="G26" s="366"/>
      <c r="H26" s="407">
        <v>0</v>
      </c>
      <c r="I26" s="408">
        <v>0</v>
      </c>
      <c r="J26" s="408">
        <v>0</v>
      </c>
      <c r="K26" s="408">
        <v>0</v>
      </c>
      <c r="L26" s="365"/>
      <c r="M26" s="366"/>
      <c r="N26" s="366"/>
      <c r="O26" s="366"/>
      <c r="P26" s="407">
        <v>0</v>
      </c>
      <c r="Q26" s="408">
        <v>0</v>
      </c>
      <c r="R26" s="408">
        <v>0</v>
      </c>
      <c r="S26" s="409">
        <v>0</v>
      </c>
    </row>
    <row r="27" spans="1:19" ht="12.75">
      <c r="A27" s="392" t="s">
        <v>64</v>
      </c>
      <c r="B27" s="358" t="s">
        <v>138</v>
      </c>
      <c r="C27" s="410" t="s">
        <v>48</v>
      </c>
      <c r="D27" s="411"/>
      <c r="E27" s="412"/>
      <c r="F27" s="412"/>
      <c r="G27" s="412"/>
      <c r="H27" s="413">
        <v>0</v>
      </c>
      <c r="I27" s="414">
        <v>0</v>
      </c>
      <c r="J27" s="414">
        <v>0</v>
      </c>
      <c r="K27" s="414">
        <v>0</v>
      </c>
      <c r="L27" s="411"/>
      <c r="M27" s="412"/>
      <c r="N27" s="412"/>
      <c r="O27" s="412"/>
      <c r="P27" s="413">
        <v>0</v>
      </c>
      <c r="Q27" s="414">
        <v>0</v>
      </c>
      <c r="R27" s="414">
        <v>0</v>
      </c>
      <c r="S27" s="415">
        <v>0</v>
      </c>
    </row>
    <row r="28" spans="1:19" ht="12.75">
      <c r="A28" s="416"/>
      <c r="B28" s="348"/>
      <c r="C28" s="375" t="s">
        <v>139</v>
      </c>
      <c r="D28" s="365"/>
      <c r="E28" s="366"/>
      <c r="F28" s="366"/>
      <c r="G28" s="366"/>
      <c r="H28" s="407">
        <v>0</v>
      </c>
      <c r="I28" s="408">
        <v>0</v>
      </c>
      <c r="J28" s="408">
        <v>0</v>
      </c>
      <c r="K28" s="408">
        <v>0</v>
      </c>
      <c r="L28" s="365"/>
      <c r="M28" s="366"/>
      <c r="N28" s="366"/>
      <c r="O28" s="366"/>
      <c r="P28" s="407">
        <v>0</v>
      </c>
      <c r="Q28" s="408">
        <v>0</v>
      </c>
      <c r="R28" s="408">
        <v>0</v>
      </c>
      <c r="S28" s="409">
        <v>0</v>
      </c>
    </row>
    <row r="29" spans="1:19" ht="12.75">
      <c r="A29" s="392" t="s">
        <v>65</v>
      </c>
      <c r="B29" s="358" t="s">
        <v>138</v>
      </c>
      <c r="C29" s="410" t="s">
        <v>48</v>
      </c>
      <c r="D29" s="411"/>
      <c r="E29" s="412"/>
      <c r="F29" s="412"/>
      <c r="G29" s="412"/>
      <c r="H29" s="413">
        <v>0</v>
      </c>
      <c r="I29" s="414">
        <v>0</v>
      </c>
      <c r="J29" s="414">
        <v>0</v>
      </c>
      <c r="K29" s="414">
        <v>0</v>
      </c>
      <c r="L29" s="411"/>
      <c r="M29" s="412"/>
      <c r="N29" s="412"/>
      <c r="O29" s="412"/>
      <c r="P29" s="413">
        <v>0</v>
      </c>
      <c r="Q29" s="414">
        <v>0</v>
      </c>
      <c r="R29" s="414">
        <v>0</v>
      </c>
      <c r="S29" s="415">
        <v>0</v>
      </c>
    </row>
    <row r="30" spans="1:19" ht="12.75">
      <c r="A30" s="386"/>
      <c r="B30" s="348"/>
      <c r="C30" s="375" t="s">
        <v>139</v>
      </c>
      <c r="D30" s="365"/>
      <c r="E30" s="366"/>
      <c r="F30" s="366"/>
      <c r="G30" s="366"/>
      <c r="H30" s="407">
        <v>0</v>
      </c>
      <c r="I30" s="408">
        <v>0</v>
      </c>
      <c r="J30" s="408">
        <v>0</v>
      </c>
      <c r="K30" s="408">
        <v>0</v>
      </c>
      <c r="L30" s="365"/>
      <c r="M30" s="366"/>
      <c r="N30" s="366"/>
      <c r="O30" s="366"/>
      <c r="P30" s="407">
        <v>0</v>
      </c>
      <c r="Q30" s="408">
        <v>0</v>
      </c>
      <c r="R30" s="408">
        <v>0</v>
      </c>
      <c r="S30" s="409">
        <v>0</v>
      </c>
    </row>
    <row r="31" spans="1:19" ht="12.75">
      <c r="A31" s="392" t="s">
        <v>67</v>
      </c>
      <c r="B31" s="358" t="s">
        <v>138</v>
      </c>
      <c r="C31" s="410" t="s">
        <v>48</v>
      </c>
      <c r="D31" s="411"/>
      <c r="E31" s="412"/>
      <c r="F31" s="412"/>
      <c r="G31" s="412"/>
      <c r="H31" s="411"/>
      <c r="I31" s="412"/>
      <c r="J31" s="414">
        <v>0</v>
      </c>
      <c r="K31" s="414">
        <v>0</v>
      </c>
      <c r="L31" s="411"/>
      <c r="M31" s="412"/>
      <c r="N31" s="412"/>
      <c r="O31" s="412"/>
      <c r="P31" s="411"/>
      <c r="Q31" s="412"/>
      <c r="R31" s="414">
        <v>0</v>
      </c>
      <c r="S31" s="415">
        <v>0</v>
      </c>
    </row>
    <row r="32" spans="1:19" ht="13.5" customHeight="1" thickBot="1">
      <c r="A32" s="386"/>
      <c r="B32" s="348"/>
      <c r="C32" s="348" t="s">
        <v>139</v>
      </c>
      <c r="D32" s="401"/>
      <c r="E32" s="402"/>
      <c r="F32" s="402"/>
      <c r="G32" s="402"/>
      <c r="H32" s="401"/>
      <c r="I32" s="402"/>
      <c r="J32" s="404">
        <v>0</v>
      </c>
      <c r="K32" s="404">
        <v>0</v>
      </c>
      <c r="L32" s="401"/>
      <c r="M32" s="402"/>
      <c r="N32" s="402"/>
      <c r="O32" s="402"/>
      <c r="P32" s="401"/>
      <c r="Q32" s="402"/>
      <c r="R32" s="404">
        <v>0</v>
      </c>
      <c r="S32" s="405">
        <v>0</v>
      </c>
    </row>
    <row r="33" spans="1:19" ht="13.5" customHeight="1">
      <c r="A33" s="417" t="s">
        <v>68</v>
      </c>
      <c r="B33" s="418" t="s">
        <v>141</v>
      </c>
      <c r="C33" s="418" t="s">
        <v>48</v>
      </c>
      <c r="D33" s="365"/>
      <c r="E33" s="366"/>
      <c r="F33" s="408">
        <v>0</v>
      </c>
      <c r="G33" s="408">
        <v>0</v>
      </c>
      <c r="H33" s="365"/>
      <c r="I33" s="366"/>
      <c r="J33" s="408">
        <v>0</v>
      </c>
      <c r="K33" s="408">
        <v>0</v>
      </c>
      <c r="L33" s="365"/>
      <c r="M33" s="366"/>
      <c r="N33" s="408">
        <v>0</v>
      </c>
      <c r="O33" s="408">
        <v>0</v>
      </c>
      <c r="P33" s="365"/>
      <c r="Q33" s="366"/>
      <c r="R33" s="408">
        <v>0</v>
      </c>
      <c r="S33" s="415">
        <v>0</v>
      </c>
    </row>
    <row r="34" spans="1:19" ht="13.5" customHeight="1">
      <c r="A34" s="419"/>
      <c r="B34" s="348"/>
      <c r="C34" s="348" t="s">
        <v>139</v>
      </c>
      <c r="D34" s="365"/>
      <c r="E34" s="366"/>
      <c r="F34" s="408">
        <v>0</v>
      </c>
      <c r="G34" s="408">
        <v>0</v>
      </c>
      <c r="H34" s="365"/>
      <c r="I34" s="366"/>
      <c r="J34" s="408">
        <v>0</v>
      </c>
      <c r="K34" s="408">
        <v>0</v>
      </c>
      <c r="L34" s="365"/>
      <c r="M34" s="366"/>
      <c r="N34" s="408">
        <v>0</v>
      </c>
      <c r="O34" s="408">
        <v>0</v>
      </c>
      <c r="P34" s="365"/>
      <c r="Q34" s="366"/>
      <c r="R34" s="408">
        <v>0</v>
      </c>
      <c r="S34" s="420">
        <v>0</v>
      </c>
    </row>
    <row r="35" spans="1:19" ht="12.75">
      <c r="A35" s="419"/>
      <c r="B35" s="393" t="s">
        <v>138</v>
      </c>
      <c r="C35" s="393" t="s">
        <v>48</v>
      </c>
      <c r="D35" s="395"/>
      <c r="E35" s="396"/>
      <c r="F35" s="396"/>
      <c r="G35" s="396"/>
      <c r="H35" s="397">
        <v>0</v>
      </c>
      <c r="I35" s="398">
        <v>0</v>
      </c>
      <c r="J35" s="398">
        <v>0</v>
      </c>
      <c r="K35" s="398">
        <v>0</v>
      </c>
      <c r="L35" s="395"/>
      <c r="M35" s="396"/>
      <c r="N35" s="396"/>
      <c r="O35" s="396"/>
      <c r="P35" s="397">
        <v>0</v>
      </c>
      <c r="Q35" s="398">
        <v>0</v>
      </c>
      <c r="R35" s="398">
        <v>0</v>
      </c>
      <c r="S35" s="399">
        <v>0</v>
      </c>
    </row>
    <row r="36" spans="1:19" ht="13.5" thickBot="1">
      <c r="A36" s="421"/>
      <c r="B36" s="422"/>
      <c r="C36" s="423" t="s">
        <v>139</v>
      </c>
      <c r="D36" s="424"/>
      <c r="E36" s="425"/>
      <c r="F36" s="425"/>
      <c r="G36" s="425"/>
      <c r="H36" s="426">
        <v>0</v>
      </c>
      <c r="I36" s="427">
        <v>0</v>
      </c>
      <c r="J36" s="427">
        <v>0</v>
      </c>
      <c r="K36" s="427">
        <v>0</v>
      </c>
      <c r="L36" s="424"/>
      <c r="M36" s="425"/>
      <c r="N36" s="425"/>
      <c r="O36" s="425"/>
      <c r="P36" s="426">
        <v>0</v>
      </c>
      <c r="Q36" s="427">
        <v>0</v>
      </c>
      <c r="R36" s="427">
        <v>0</v>
      </c>
      <c r="S36" s="428">
        <v>0</v>
      </c>
    </row>
    <row r="37" spans="1:12" ht="12.75">
      <c r="A37" s="223"/>
      <c r="D37" s="188"/>
      <c r="L37" s="188"/>
    </row>
    <row r="38" spans="1:19" ht="12.75">
      <c r="A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sheetProtection password="CC72" sheet="1" objects="1" scenarios="1"/>
  <conditionalFormatting sqref="D8 L8">
    <cfRule type="cellIs" priority="1" dxfId="0" operator="notEqual" stopIfTrue="1">
      <formula>"Validation: OK"</formula>
    </cfRule>
  </conditionalFormatting>
  <printOptions/>
  <pageMargins left="0.46" right="0.17" top="0.51" bottom="0.5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Falvey</dc:creator>
  <cp:keywords/>
  <dc:description/>
  <cp:lastModifiedBy>efrlibyd</cp:lastModifiedBy>
  <cp:lastPrinted>2001-09-03T13:28:37Z</cp:lastPrinted>
  <dcterms:created xsi:type="dcterms:W3CDTF">2001-09-03T13:24:51Z</dcterms:created>
  <dcterms:modified xsi:type="dcterms:W3CDTF">2012-05-11T14:27:40Z</dcterms:modified>
  <cp:category/>
  <cp:version/>
  <cp:contentType/>
  <cp:contentStatus/>
</cp:coreProperties>
</file>