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5865" windowWidth="9660" windowHeight="6270" activeTab="0"/>
  </bookViews>
  <sheets>
    <sheet name="Guidance notes" sheetId="1" r:id="rId1"/>
    <sheet name="2009-10 HESA-ILR data" sheetId="2" r:id="rId2"/>
  </sheets>
  <definedNames>
    <definedName name="_xlnm.Print_Area" localSheetId="1">'2009-10 HESA-ILR data'!$A$3:$Q$235</definedName>
    <definedName name="_xlnm.Print_Titles" localSheetId="1">'2009-10 HESA-ILR data'!$8:$8</definedName>
  </definedNames>
  <calcPr fullCalcOnLoad="1"/>
</workbook>
</file>

<file path=xl/sharedStrings.xml><?xml version="1.0" encoding="utf-8"?>
<sst xmlns="http://schemas.openxmlformats.org/spreadsheetml/2006/main" count="523" uniqueCount="514">
  <si>
    <t>Total</t>
  </si>
  <si>
    <t>York College</t>
  </si>
  <si>
    <t>L107575</t>
  </si>
  <si>
    <t>Worcester College of Technology</t>
  </si>
  <si>
    <t>L106655</t>
  </si>
  <si>
    <t>Wirral Metropolitan College</t>
  </si>
  <si>
    <t>L108474</t>
  </si>
  <si>
    <t>Wiltshire College</t>
  </si>
  <si>
    <t>L109912</t>
  </si>
  <si>
    <t>Wigan and Leigh College</t>
  </si>
  <si>
    <t>L107785</t>
  </si>
  <si>
    <t>Westminster Kingsway College</t>
  </si>
  <si>
    <t>L105653</t>
  </si>
  <si>
    <t>West Thames College</t>
  </si>
  <si>
    <t>L107143</t>
  </si>
  <si>
    <t>West Nottinghamshire College</t>
  </si>
  <si>
    <t>L107960</t>
  </si>
  <si>
    <t>Warwickshire College</t>
  </si>
  <si>
    <t>L106448</t>
  </si>
  <si>
    <t>Walsall College</t>
  </si>
  <si>
    <t>L105118</t>
  </si>
  <si>
    <t>Wakefield College</t>
  </si>
  <si>
    <t>L108440</t>
  </si>
  <si>
    <t>Uxbridge College</t>
  </si>
  <si>
    <t>L107770</t>
  </si>
  <si>
    <t>Tyne Metropolitan College</t>
  </si>
  <si>
    <t>L117297</t>
  </si>
  <si>
    <t>Trafford College</t>
  </si>
  <si>
    <t>L108484</t>
  </si>
  <si>
    <t>Tameside College</t>
  </si>
  <si>
    <t>L106868</t>
  </si>
  <si>
    <t>Swindon College</t>
  </si>
  <si>
    <t>L109044</t>
  </si>
  <si>
    <t>Stratford-upon-Avon College</t>
  </si>
  <si>
    <t>L106445</t>
  </si>
  <si>
    <t>Stourbridge College</t>
  </si>
  <si>
    <t>L106648</t>
  </si>
  <si>
    <t>Stockport College</t>
  </si>
  <si>
    <t>L106863</t>
  </si>
  <si>
    <t>Stephenson College</t>
  </si>
  <si>
    <t>L105420</t>
  </si>
  <si>
    <t>St Helens College</t>
  </si>
  <si>
    <t>L105907</t>
  </si>
  <si>
    <t>Sparsholt College Hampshire</t>
  </si>
  <si>
    <t>L106618</t>
  </si>
  <si>
    <t>South Tyneside College</t>
  </si>
  <si>
    <t>L107121</t>
  </si>
  <si>
    <t>South Nottingham College</t>
  </si>
  <si>
    <t>L108485</t>
  </si>
  <si>
    <t>The South Downs College</t>
  </si>
  <si>
    <t>L108488</t>
  </si>
  <si>
    <t>Somerset College of Arts and Technology</t>
  </si>
  <si>
    <t>L107538</t>
  </si>
  <si>
    <t>Solihull College</t>
  </si>
  <si>
    <t>L106366</t>
  </si>
  <si>
    <t>The Sheffield College</t>
  </si>
  <si>
    <t>L106996</t>
  </si>
  <si>
    <t>Ruskin College</t>
  </si>
  <si>
    <t>L108348</t>
  </si>
  <si>
    <t>Rotherham College of Arts and Technology</t>
  </si>
  <si>
    <t>L108493</t>
  </si>
  <si>
    <t>Riverside College, Halton</t>
  </si>
  <si>
    <t>L106896</t>
  </si>
  <si>
    <t>Plymouth College of Art</t>
  </si>
  <si>
    <t>L106513</t>
  </si>
  <si>
    <t>Oxford and Cherwell Valley College</t>
  </si>
  <si>
    <t>L116105</t>
  </si>
  <si>
    <t>Northumberland College</t>
  </si>
  <si>
    <t>L107495</t>
  </si>
  <si>
    <t>Northbrook College, Sussex</t>
  </si>
  <si>
    <t>L108501</t>
  </si>
  <si>
    <t>The College of North West London</t>
  </si>
  <si>
    <t>L108782</t>
  </si>
  <si>
    <t>North Warwickshire and Hinckley College</t>
  </si>
  <si>
    <t>L106442</t>
  </si>
  <si>
    <t>North Lindsey College</t>
  </si>
  <si>
    <t>L106706</t>
  </si>
  <si>
    <t>North East Worcestershire College</t>
  </si>
  <si>
    <t>L106641</t>
  </si>
  <si>
    <t>North East Surrey College of Technology</t>
  </si>
  <si>
    <t>L108505</t>
  </si>
  <si>
    <t>Newcastle College</t>
  </si>
  <si>
    <t>L107111</t>
  </si>
  <si>
    <t>New College Telford</t>
  </si>
  <si>
    <t>L108408</t>
  </si>
  <si>
    <t>New College Stamford</t>
  </si>
  <si>
    <t>L107722</t>
  </si>
  <si>
    <t>New College Nottingham</t>
  </si>
  <si>
    <t>L106985</t>
  </si>
  <si>
    <t>New College Durham</t>
  </si>
  <si>
    <t>L108661</t>
  </si>
  <si>
    <t>Moulton College</t>
  </si>
  <si>
    <t>L106966</t>
  </si>
  <si>
    <t>The Manchester College</t>
  </si>
  <si>
    <t>L118446</t>
  </si>
  <si>
    <t>Macclesfield College</t>
  </si>
  <si>
    <t>L108345</t>
  </si>
  <si>
    <t>Loughborough College</t>
  </si>
  <si>
    <t>L109293</t>
  </si>
  <si>
    <t>Liverpool Community College</t>
  </si>
  <si>
    <t>L106915</t>
  </si>
  <si>
    <t>Lincoln College</t>
  </si>
  <si>
    <t>L110223</t>
  </si>
  <si>
    <t>Lewisham College</t>
  </si>
  <si>
    <t>L105674</t>
  </si>
  <si>
    <t>Leicester College</t>
  </si>
  <si>
    <t>L105623</t>
  </si>
  <si>
    <t>Leeds College of Art</t>
  </si>
  <si>
    <t>L108534</t>
  </si>
  <si>
    <t>Leeds City College</t>
  </si>
  <si>
    <t>L118778</t>
  </si>
  <si>
    <t>Lakes College - West Cumbria</t>
  </si>
  <si>
    <t>L106476</t>
  </si>
  <si>
    <t>Kirklees College</t>
  </si>
  <si>
    <t>L107157</t>
  </si>
  <si>
    <t xml:space="preserve">Kingston College </t>
  </si>
  <si>
    <t>L108514</t>
  </si>
  <si>
    <t>Hull College</t>
  </si>
  <si>
    <t>L106689</t>
  </si>
  <si>
    <t>Hopwood Hall College</t>
  </si>
  <si>
    <t>L106834</t>
  </si>
  <si>
    <t>Highbury College</t>
  </si>
  <si>
    <t>L110218</t>
  </si>
  <si>
    <t>Herefordshire College of Technology</t>
  </si>
  <si>
    <t>L106633</t>
  </si>
  <si>
    <t>Hereford College of Arts</t>
  </si>
  <si>
    <t>L108535</t>
  </si>
  <si>
    <t>Henley College Coventry</t>
  </si>
  <si>
    <t>L106441</t>
  </si>
  <si>
    <t>Havering College of Further and Higher Education</t>
  </si>
  <si>
    <t>L108521</t>
  </si>
  <si>
    <t>Guildford College of Further and Higher Education</t>
  </si>
  <si>
    <t>L107909</t>
  </si>
  <si>
    <t>Grimsby Institute of Further and Higher Education</t>
  </si>
  <si>
    <t>L107632</t>
  </si>
  <si>
    <t>Gloucestershire College</t>
  </si>
  <si>
    <t>L106583</t>
  </si>
  <si>
    <t>Gateshead College</t>
  </si>
  <si>
    <t>L108458</t>
  </si>
  <si>
    <t>Filton College</t>
  </si>
  <si>
    <t>L105174</t>
  </si>
  <si>
    <t>Farnborough College of Technology</t>
  </si>
  <si>
    <t>L106602</t>
  </si>
  <si>
    <t>Exeter College</t>
  </si>
  <si>
    <t>L108460</t>
  </si>
  <si>
    <t>East Riding College</t>
  </si>
  <si>
    <t>L112380</t>
  </si>
  <si>
    <t xml:space="preserve">Eastleigh College </t>
  </si>
  <si>
    <t>L108524</t>
  </si>
  <si>
    <t>Ealing, Hammersmith and West London College</t>
  </si>
  <si>
    <t>L106809</t>
  </si>
  <si>
    <t>Dudley College of Technology</t>
  </si>
  <si>
    <t>L106374</t>
  </si>
  <si>
    <t>Doncaster College</t>
  </si>
  <si>
    <t>L107019</t>
  </si>
  <si>
    <t>Dearne Valley College</t>
  </si>
  <si>
    <t>L107017</t>
  </si>
  <si>
    <t>Croydon College</t>
  </si>
  <si>
    <t>L105714</t>
  </si>
  <si>
    <t>Craven College</t>
  </si>
  <si>
    <t>L107552</t>
  </si>
  <si>
    <t>Cleveland College of Art and Design</t>
  </si>
  <si>
    <t>L108536</t>
  </si>
  <si>
    <t>City of Sunderland College</t>
  </si>
  <si>
    <t>L107096</t>
  </si>
  <si>
    <t>City College Plymouth</t>
  </si>
  <si>
    <t>L108499</t>
  </si>
  <si>
    <t>City College Coventry</t>
  </si>
  <si>
    <t>L112389</t>
  </si>
  <si>
    <t>City College, Birmingham</t>
  </si>
  <si>
    <t>L111726</t>
  </si>
  <si>
    <t xml:space="preserve">City of Bath College </t>
  </si>
  <si>
    <t>L105154</t>
  </si>
  <si>
    <t>Chichester College</t>
  </si>
  <si>
    <t>L107513</t>
  </si>
  <si>
    <t>Chesterfield College</t>
  </si>
  <si>
    <t>L105367</t>
  </si>
  <si>
    <t>Castle College Nottingham</t>
  </si>
  <si>
    <t>L106977</t>
  </si>
  <si>
    <t>Carlisle College</t>
  </si>
  <si>
    <t>L106454</t>
  </si>
  <si>
    <t>Calderdale College</t>
  </si>
  <si>
    <t>L108325</t>
  </si>
  <si>
    <t>Brooklands College</t>
  </si>
  <si>
    <t>L107906</t>
  </si>
  <si>
    <t>Bridgwater College</t>
  </si>
  <si>
    <t>L107531</t>
  </si>
  <si>
    <t>Bradford College</t>
  </si>
  <si>
    <t>L108311</t>
  </si>
  <si>
    <t>Blackpool and the Fylde College</t>
  </si>
  <si>
    <t>L108529</t>
  </si>
  <si>
    <t>Blackburn College</t>
  </si>
  <si>
    <t>L106749</t>
  </si>
  <si>
    <t>Bishop Burton College</t>
  </si>
  <si>
    <t>L105582</t>
  </si>
  <si>
    <t xml:space="preserve">Birmingham Metropolitan College </t>
  </si>
  <si>
    <t>L106368</t>
  </si>
  <si>
    <t>Bedford College</t>
  </si>
  <si>
    <t>L106319</t>
  </si>
  <si>
    <t>Basingstoke College of Technology</t>
  </si>
  <si>
    <t>L106596</t>
  </si>
  <si>
    <t>Barking and Dagenham College</t>
  </si>
  <si>
    <t>L106542</t>
  </si>
  <si>
    <t>Askham Bryan College</t>
  </si>
  <si>
    <t>L105948</t>
  </si>
  <si>
    <t>Accrington and Rossendale College</t>
  </si>
  <si>
    <t>L106762</t>
  </si>
  <si>
    <t>York St John University</t>
  </si>
  <si>
    <t>H-0013</t>
  </si>
  <si>
    <t>University of York</t>
  </si>
  <si>
    <t>H-0164</t>
  </si>
  <si>
    <t>Writtle College</t>
  </si>
  <si>
    <t>H-0189</t>
  </si>
  <si>
    <t>University of Worcester</t>
  </si>
  <si>
    <t>H-0046</t>
  </si>
  <si>
    <t>University of Wolverhampton</t>
  </si>
  <si>
    <t>H-0085</t>
  </si>
  <si>
    <t>University of Winchester</t>
  </si>
  <si>
    <t>H-0021</t>
  </si>
  <si>
    <t>University of Westminster</t>
  </si>
  <si>
    <t>H-0083</t>
  </si>
  <si>
    <t>The University of West London</t>
  </si>
  <si>
    <t>H-0080</t>
  </si>
  <si>
    <t>University of the West of England, Bristol</t>
  </si>
  <si>
    <t>H-0081</t>
  </si>
  <si>
    <t>University of Warwick</t>
  </si>
  <si>
    <t>H-0163</t>
  </si>
  <si>
    <t>University College London</t>
  </si>
  <si>
    <t>H-0149</t>
  </si>
  <si>
    <t>Trinity Laban Conservatoire of Music and Dance</t>
  </si>
  <si>
    <t>H-0041</t>
  </si>
  <si>
    <t>Teesside University</t>
  </si>
  <si>
    <t>H-0079</t>
  </si>
  <si>
    <t>University of Sussex</t>
  </si>
  <si>
    <t>H-0162</t>
  </si>
  <si>
    <t>University of Surrey</t>
  </si>
  <si>
    <t>H-0161</t>
  </si>
  <si>
    <t>University of Sunderland</t>
  </si>
  <si>
    <t>H-0078</t>
  </si>
  <si>
    <t>Universities of East Anglia and Essex; Joint Provision at University Campus Suffolk</t>
  </si>
  <si>
    <t>H-0210</t>
  </si>
  <si>
    <t>Staffordshire University</t>
  </si>
  <si>
    <t>H-0077</t>
  </si>
  <si>
    <t>Southampton Solent University</t>
  </si>
  <si>
    <t>H-0037</t>
  </si>
  <si>
    <t>University of Southampton</t>
  </si>
  <si>
    <t>H-0160</t>
  </si>
  <si>
    <t>Sheffield Hallam University</t>
  </si>
  <si>
    <t>H-0075</t>
  </si>
  <si>
    <t>University of Sheffield</t>
  </si>
  <si>
    <t>H-0159</t>
  </si>
  <si>
    <t>University of Salford</t>
  </si>
  <si>
    <t>H-0158</t>
  </si>
  <si>
    <t>St Mary's University College</t>
  </si>
  <si>
    <t>H-0039</t>
  </si>
  <si>
    <t>St George's Hospital Medical School</t>
  </si>
  <si>
    <t>H-0145</t>
  </si>
  <si>
    <t>Royal Veterinary College</t>
  </si>
  <si>
    <t>H-0143</t>
  </si>
  <si>
    <t>Royal Northern College of Music</t>
  </si>
  <si>
    <t>H-0035</t>
  </si>
  <si>
    <t>Royal Holloway, University of London</t>
  </si>
  <si>
    <t>H-0141</t>
  </si>
  <si>
    <t>Royal College of Music</t>
  </si>
  <si>
    <t>H-0034</t>
  </si>
  <si>
    <t>Royal Agricultural College</t>
  </si>
  <si>
    <t>H-0195</t>
  </si>
  <si>
    <t>Royal Academy of Music</t>
  </si>
  <si>
    <t>H-0033</t>
  </si>
  <si>
    <t>Rose Bruford College</t>
  </si>
  <si>
    <t>H-0032</t>
  </si>
  <si>
    <t>Roehampton University</t>
  </si>
  <si>
    <t>H-0031</t>
  </si>
  <si>
    <t>University of Reading</t>
  </si>
  <si>
    <t>H-0157</t>
  </si>
  <si>
    <t>Ravensbourne</t>
  </si>
  <si>
    <t>H-0030</t>
  </si>
  <si>
    <t>Queen Mary, University of London</t>
  </si>
  <si>
    <t>H-0139</t>
  </si>
  <si>
    <t>University of Portsmouth</t>
  </si>
  <si>
    <t>H-0074</t>
  </si>
  <si>
    <t>University College Plymouth St Mark &amp; St John</t>
  </si>
  <si>
    <t>H-0014</t>
  </si>
  <si>
    <t>University of Plymouth</t>
  </si>
  <si>
    <t>H-0073</t>
  </si>
  <si>
    <t>School of Pharmacy</t>
  </si>
  <si>
    <t>H-0147</t>
  </si>
  <si>
    <t>Oxford Brookes University</t>
  </si>
  <si>
    <t>H-0072</t>
  </si>
  <si>
    <t>University of Oxford</t>
  </si>
  <si>
    <t>H-0156</t>
  </si>
  <si>
    <t>School of Oriental and African Studies</t>
  </si>
  <si>
    <t>H-0146</t>
  </si>
  <si>
    <t>Nottingham Trent University</t>
  </si>
  <si>
    <t>H-0071</t>
  </si>
  <si>
    <t>University of Nottingham</t>
  </si>
  <si>
    <t>H-0155</t>
  </si>
  <si>
    <t>Norwich University College of the Arts</t>
  </si>
  <si>
    <t>H-0190</t>
  </si>
  <si>
    <t>University of Northumbria at Newcastle</t>
  </si>
  <si>
    <t>H-0069</t>
  </si>
  <si>
    <t>University of Northampton</t>
  </si>
  <si>
    <t>H-0027</t>
  </si>
  <si>
    <t>Newman University College</t>
  </si>
  <si>
    <t>H-0028</t>
  </si>
  <si>
    <t>University of Newcastle upon Tyne</t>
  </si>
  <si>
    <t>H-0154</t>
  </si>
  <si>
    <t>Middlesex University</t>
  </si>
  <si>
    <t>H-0067</t>
  </si>
  <si>
    <t>Manchester Metropolitan University</t>
  </si>
  <si>
    <t>H-0066</t>
  </si>
  <si>
    <t>University of Manchester</t>
  </si>
  <si>
    <t>H-0204</t>
  </si>
  <si>
    <t>Loughborough University</t>
  </si>
  <si>
    <t>H-0152</t>
  </si>
  <si>
    <t>London South Bank University</t>
  </si>
  <si>
    <t>H-0076</t>
  </si>
  <si>
    <t>London Metropolitan University</t>
  </si>
  <si>
    <t>H-0202</t>
  </si>
  <si>
    <t>London School of Economics and Political Science</t>
  </si>
  <si>
    <t>H-0137</t>
  </si>
  <si>
    <t>University of the Arts London</t>
  </si>
  <si>
    <t>H-0024</t>
  </si>
  <si>
    <t>Liverpool Institute for Performing Arts</t>
  </si>
  <si>
    <t>H-0209</t>
  </si>
  <si>
    <t>Liverpool John Moores University</t>
  </si>
  <si>
    <t>H-0065</t>
  </si>
  <si>
    <t>Liverpool Hope University</t>
  </si>
  <si>
    <t>H-0023</t>
  </si>
  <si>
    <t>University of Liverpool</t>
  </si>
  <si>
    <t>H-0126</t>
  </si>
  <si>
    <t>University of Lincoln</t>
  </si>
  <si>
    <t>H-0062</t>
  </si>
  <si>
    <t>University of Leicester</t>
  </si>
  <si>
    <t>H-0125</t>
  </si>
  <si>
    <t>Leeds Trinity University College</t>
  </si>
  <si>
    <t>H-0040</t>
  </si>
  <si>
    <t>Leeds College of Music</t>
  </si>
  <si>
    <t>H-0207</t>
  </si>
  <si>
    <t>Leeds Metropolitan University</t>
  </si>
  <si>
    <t>H-0064</t>
  </si>
  <si>
    <t>University of Leeds</t>
  </si>
  <si>
    <t>H-0124</t>
  </si>
  <si>
    <t>Lancaster University</t>
  </si>
  <si>
    <t>H-0123</t>
  </si>
  <si>
    <t>Kingston University</t>
  </si>
  <si>
    <t>H-0063</t>
  </si>
  <si>
    <t>King's College London</t>
  </si>
  <si>
    <t>H-0134</t>
  </si>
  <si>
    <t>University of Kent</t>
  </si>
  <si>
    <t>H-0122</t>
  </si>
  <si>
    <t>Keele University</t>
  </si>
  <si>
    <t>H-0121</t>
  </si>
  <si>
    <t>Imperial College London</t>
  </si>
  <si>
    <t>H-0132</t>
  </si>
  <si>
    <t>University of Hull</t>
  </si>
  <si>
    <t>H-0120</t>
  </si>
  <si>
    <t>University of Huddersfield</t>
  </si>
  <si>
    <t>H-0061</t>
  </si>
  <si>
    <t>Heythrop College</t>
  </si>
  <si>
    <t>H-0205</t>
  </si>
  <si>
    <t>University of Hertfordshire</t>
  </si>
  <si>
    <t>H-0060</t>
  </si>
  <si>
    <t>Harper Adams University College</t>
  </si>
  <si>
    <t>H-0018</t>
  </si>
  <si>
    <t>Guildhall School of Music &amp; Drama</t>
  </si>
  <si>
    <t>H-0208</t>
  </si>
  <si>
    <t>University of Greenwich</t>
  </si>
  <si>
    <t>H-0059</t>
  </si>
  <si>
    <t>Goldsmiths College, University of London</t>
  </si>
  <si>
    <t>H-0131</t>
  </si>
  <si>
    <t>University of Gloucestershire</t>
  </si>
  <si>
    <t>H-0054</t>
  </si>
  <si>
    <t>University College Falmouth</t>
  </si>
  <si>
    <t>H-0017</t>
  </si>
  <si>
    <t>University of Exeter</t>
  </si>
  <si>
    <t>H-0119</t>
  </si>
  <si>
    <t>University of Essex</t>
  </si>
  <si>
    <t>H-0118</t>
  </si>
  <si>
    <t>Institute of Education</t>
  </si>
  <si>
    <t>H-0133</t>
  </si>
  <si>
    <t>Edge Hill University</t>
  </si>
  <si>
    <t>H-0016</t>
  </si>
  <si>
    <t>University of East London</t>
  </si>
  <si>
    <t>H-0058</t>
  </si>
  <si>
    <t>University of East Anglia</t>
  </si>
  <si>
    <t>H-0117</t>
  </si>
  <si>
    <t>University of Durham</t>
  </si>
  <si>
    <t>H-0116</t>
  </si>
  <si>
    <t>University of Derby</t>
  </si>
  <si>
    <t>H-0057</t>
  </si>
  <si>
    <t>De Montfort University</t>
  </si>
  <si>
    <t>H-0068</t>
  </si>
  <si>
    <t>Conservatoire for Dance and Drama</t>
  </si>
  <si>
    <t>H-0199</t>
  </si>
  <si>
    <t>University of Cumbria</t>
  </si>
  <si>
    <t>H-0038</t>
  </si>
  <si>
    <t>University for the Creative Arts</t>
  </si>
  <si>
    <t>H-0206</t>
  </si>
  <si>
    <t>Coventry University</t>
  </si>
  <si>
    <t>H-0056</t>
  </si>
  <si>
    <t>Courtauld Institute of Art</t>
  </si>
  <si>
    <t>H-0201</t>
  </si>
  <si>
    <t>City University, London</t>
  </si>
  <si>
    <t>H-0115</t>
  </si>
  <si>
    <t>University of Chichester</t>
  </si>
  <si>
    <t>H-0082</t>
  </si>
  <si>
    <t>University of Chester</t>
  </si>
  <si>
    <t>H-0011</t>
  </si>
  <si>
    <t>Central School of Speech and Drama</t>
  </si>
  <si>
    <t>H-0010</t>
  </si>
  <si>
    <t>University of Central Lancashire</t>
  </si>
  <si>
    <t>H-0053</t>
  </si>
  <si>
    <t>Canterbury Christ Church University</t>
  </si>
  <si>
    <t>H-0012</t>
  </si>
  <si>
    <t>University of Cambridge</t>
  </si>
  <si>
    <t>H-0114</t>
  </si>
  <si>
    <t>Buckinghamshire New University</t>
  </si>
  <si>
    <t>H-0009</t>
  </si>
  <si>
    <t>Brunel University</t>
  </si>
  <si>
    <t>H-0113</t>
  </si>
  <si>
    <t>University of Bristol</t>
  </si>
  <si>
    <t>H-0112</t>
  </si>
  <si>
    <t>University of Brighton</t>
  </si>
  <si>
    <t>H-0051</t>
  </si>
  <si>
    <t>University of Bradford</t>
  </si>
  <si>
    <t>H-0111</t>
  </si>
  <si>
    <t>Bournemouth University</t>
  </si>
  <si>
    <t>H-0050</t>
  </si>
  <si>
    <t>The Arts University College at Bournemouth</t>
  </si>
  <si>
    <t>H-0197</t>
  </si>
  <si>
    <t>University of Bolton</t>
  </si>
  <si>
    <t>H-0049</t>
  </si>
  <si>
    <t>Bishop Grosseteste University College, Lincoln</t>
  </si>
  <si>
    <t>H-0007</t>
  </si>
  <si>
    <t>University College Birmingham</t>
  </si>
  <si>
    <t>H-0200</t>
  </si>
  <si>
    <t>Birmingham City University</t>
  </si>
  <si>
    <t>H-0052</t>
  </si>
  <si>
    <t xml:space="preserve">Birkbeck College </t>
  </si>
  <si>
    <t>H-0127</t>
  </si>
  <si>
    <t>University of Birmingham</t>
  </si>
  <si>
    <t>H-0110</t>
  </si>
  <si>
    <t>University of Bedfordshire</t>
  </si>
  <si>
    <t>H-0026</t>
  </si>
  <si>
    <t>Bath Spa University</t>
  </si>
  <si>
    <t>H-0048</t>
  </si>
  <si>
    <t>University of Bath</t>
  </si>
  <si>
    <t>H-0109</t>
  </si>
  <si>
    <t>Aston University</t>
  </si>
  <si>
    <t>H-0108</t>
  </si>
  <si>
    <t>Anglia Ruskin University</t>
  </si>
  <si>
    <t>H-0047</t>
  </si>
  <si>
    <t>2009-10 
Total full-time undergraduate and PGCE student numbers subject to HEFCE controls</t>
  </si>
  <si>
    <t>2009-10
Medicine and Dentistry</t>
  </si>
  <si>
    <t>Institution</t>
  </si>
  <si>
    <t>HESA code</t>
  </si>
  <si>
    <t>2009-10 HESA/ILR data</t>
  </si>
  <si>
    <t>Annex D: Modelling of institutional impact of AAB proposal</t>
  </si>
  <si>
    <t>Teaching funding and student number controls: Consultation on changes to be implemented in 2012-13</t>
  </si>
  <si>
    <t>2009-10 
Total full-time undergraduate student numbers with known entry grades subject to HEFCE controls excluding medicine/dentistry and PGCE</t>
  </si>
  <si>
    <t>2009-10 Percentage with known entry grades</t>
  </si>
  <si>
    <t>2009-10
 UK Domicile AAB+ as percentage of UK domicile students with known entry grades</t>
  </si>
  <si>
    <t>2009-10
EU Domicile AAB+ as percentage of EU domicile students with known entry grades</t>
  </si>
  <si>
    <t>Guidance on this workbook</t>
  </si>
  <si>
    <t>This workbook provides summary data to help institutions:</t>
  </si>
  <si>
    <t>It is not possible to determine precisely from these data how individual institutions’ student number control limits for 2012-13 will change as a result of the proposal relating to the ‘AAB+ equivalent’ student population. There are a number of reasons for this:</t>
  </si>
  <si>
    <t>We will work with institutions to ensure that the 2010-11 population of students with such unknown entry grades/qualifications is kept to a minimum. We will need to make assumptions for each institution about what proportion of their students with such unknown entry grades/qualifications can be expected to fall within the AAB+ equivalent population. Where this is necessary, we will discuss our assumptions with institutions in order to take account of particular circumstances, but will look to ensure that there is no benefit to be gained by any institution from providing incomplete data on their students’ entry qualifications.</t>
  </si>
  <si>
    <r>
      <t>·</t>
    </r>
    <r>
      <rPr>
        <sz val="7"/>
        <color indexed="8"/>
        <rFont val="Times New Roman"/>
        <family val="1"/>
      </rPr>
      <t xml:space="preserve">         </t>
    </r>
    <r>
      <rPr>
        <sz val="10"/>
        <color indexed="8"/>
        <rFont val="Arial"/>
        <family val="2"/>
      </rPr>
      <t>A figure of 0 represents student numbers in the range 0 to 2</t>
    </r>
  </si>
  <si>
    <r>
      <t>·</t>
    </r>
    <r>
      <rPr>
        <sz val="7"/>
        <color indexed="8"/>
        <rFont val="Times New Roman"/>
        <family val="1"/>
      </rPr>
      <t xml:space="preserve">         </t>
    </r>
    <r>
      <rPr>
        <sz val="10"/>
        <color indexed="8"/>
        <rFont val="Arial"/>
        <family val="2"/>
      </rPr>
      <t>A figure of 5 represents student numbers in the range 3 to 7</t>
    </r>
  </si>
  <si>
    <r>
      <t>·</t>
    </r>
    <r>
      <rPr>
        <sz val="7"/>
        <color indexed="8"/>
        <rFont val="Times New Roman"/>
        <family val="1"/>
      </rPr>
      <t xml:space="preserve">         </t>
    </r>
    <r>
      <rPr>
        <sz val="10"/>
        <color indexed="8"/>
        <rFont val="Arial"/>
        <family val="2"/>
      </rPr>
      <t>A figure of 10 represents student numbers in the range 8 to 10.</t>
    </r>
  </si>
  <si>
    <t>Italics are used to signify cross reference to other columns in the worksheet.</t>
  </si>
  <si>
    <r>
      <t>2009-10 non-QTS PGCE</t>
    </r>
    <r>
      <rPr>
        <sz val="10"/>
        <color indexed="8"/>
        <rFont val="Arial"/>
        <family val="2"/>
      </rPr>
      <t>: The student number control applies to students starting HEFCE-fundable and employer co-funded full-time undergraduate or postgraduate/professional graduate certificate in education (PGCE) study in 2011-12. We have said that we will treat students that already hold a degree as falling within the AAB+ equivalent population. However, this will apply only where they are studying on an undergraduate programme, because such students will generally not be entitled to student support. HEFCE-fundable PGCE students will continue to be included in the student number control, because they are not subject to other intake targets and may still be eligible for student support, even though they will commonly have a first degree. We are showing them separately, so that they can be excluded when determining the proportion of other students that fall within the AAB+ equivalent population. These are the numbers of HEFCE-fundable students starting a full-time PGCE course in 2009-10. They exclude those on PGCEs leading to qualified teacher status (QTS), which are fundable by the Training and Development Agency for Schools (TDA), rather than HEFCE.</t>
    </r>
  </si>
  <si>
    <r>
      <t>2009-10 Total full-time undergraduate student numbers subject to HEFCE controls excluding medicine/dentistry</t>
    </r>
    <r>
      <rPr>
        <sz val="10"/>
        <color indexed="8"/>
        <rFont val="Arial"/>
        <family val="2"/>
      </rPr>
      <t>: This is the sum of:</t>
    </r>
  </si>
  <si>
    <r>
      <t>·</t>
    </r>
    <r>
      <rPr>
        <sz val="7"/>
        <color indexed="8"/>
        <rFont val="Times New Roman"/>
        <family val="1"/>
      </rPr>
      <t xml:space="preserve">         </t>
    </r>
    <r>
      <rPr>
        <i/>
        <sz val="10"/>
        <color indexed="8"/>
        <rFont val="Arial"/>
        <family val="2"/>
      </rPr>
      <t>2009-10 UK Domicile AAB+ entry grades</t>
    </r>
  </si>
  <si>
    <r>
      <t>·</t>
    </r>
    <r>
      <rPr>
        <sz val="7"/>
        <color indexed="8"/>
        <rFont val="Times New Roman"/>
        <family val="1"/>
      </rPr>
      <t xml:space="preserve">         </t>
    </r>
    <r>
      <rPr>
        <i/>
        <sz val="10"/>
        <color indexed="8"/>
        <rFont val="Arial"/>
        <family val="2"/>
      </rPr>
      <t>2009-10 EU Domicile AAB+ entry grades</t>
    </r>
  </si>
  <si>
    <r>
      <t>·</t>
    </r>
    <r>
      <rPr>
        <sz val="7"/>
        <color indexed="8"/>
        <rFont val="Times New Roman"/>
        <family val="1"/>
      </rPr>
      <t xml:space="preserve">         </t>
    </r>
    <r>
      <rPr>
        <i/>
        <sz val="10"/>
        <color indexed="8"/>
        <rFont val="Arial"/>
        <family val="2"/>
      </rPr>
      <t>2009-10 UK Domicile below AAB entry grades</t>
    </r>
    <r>
      <rPr>
        <sz val="10"/>
        <color indexed="8"/>
        <rFont val="Arial"/>
        <family val="2"/>
      </rPr>
      <t>.</t>
    </r>
  </si>
  <si>
    <r>
      <t>·</t>
    </r>
    <r>
      <rPr>
        <sz val="7"/>
        <color indexed="8"/>
        <rFont val="Times New Roman"/>
        <family val="1"/>
      </rPr>
      <t xml:space="preserve">         </t>
    </r>
    <r>
      <rPr>
        <i/>
        <sz val="10"/>
        <color indexed="8"/>
        <rFont val="Arial"/>
        <family val="2"/>
      </rPr>
      <t>2009-10 EU Domicile below AAB entry grades</t>
    </r>
    <r>
      <rPr>
        <sz val="10"/>
        <color indexed="8"/>
        <rFont val="Arial"/>
        <family val="2"/>
      </rPr>
      <t>.</t>
    </r>
  </si>
  <si>
    <r>
      <t>·</t>
    </r>
    <r>
      <rPr>
        <sz val="7"/>
        <color indexed="8"/>
        <rFont val="Times New Roman"/>
        <family val="1"/>
      </rPr>
      <t xml:space="preserve">         </t>
    </r>
    <r>
      <rPr>
        <i/>
        <sz val="10"/>
        <color indexed="8"/>
        <rFont val="Arial"/>
        <family val="2"/>
      </rPr>
      <t>2009-10 UK Domicile unknown entry grades</t>
    </r>
  </si>
  <si>
    <r>
      <t>·</t>
    </r>
    <r>
      <rPr>
        <sz val="7"/>
        <color indexed="8"/>
        <rFont val="Times New Roman"/>
        <family val="1"/>
      </rPr>
      <t xml:space="preserve">         </t>
    </r>
    <r>
      <rPr>
        <i/>
        <sz val="10"/>
        <color indexed="8"/>
        <rFont val="Arial"/>
        <family val="2"/>
      </rPr>
      <t>2009-10 EU Domicile unknown entry grades</t>
    </r>
  </si>
  <si>
    <r>
      <t>2009-10 Total full-time undergraduate student numbers with known entry grades subject to HEFCE controls excluding medicine/dentistry</t>
    </r>
    <r>
      <rPr>
        <sz val="10"/>
        <color indexed="8"/>
        <rFont val="Arial"/>
        <family val="2"/>
      </rPr>
      <t>: This is the sum of:</t>
    </r>
  </si>
  <si>
    <r>
      <t>2009-10 Percentage with known entry qualifications</t>
    </r>
    <r>
      <rPr>
        <sz val="10"/>
        <color indexed="8"/>
        <rFont val="Arial"/>
        <family val="2"/>
      </rPr>
      <t xml:space="preserve">: This is </t>
    </r>
    <r>
      <rPr>
        <i/>
        <sz val="10"/>
        <color indexed="8"/>
        <rFont val="Arial"/>
        <family val="2"/>
      </rPr>
      <t>2009-10 Total full-time undergraduate student numbers with known entry grades subject to HEFCE controls excluding medicine/dentistry</t>
    </r>
    <r>
      <rPr>
        <sz val="10"/>
        <color indexed="8"/>
        <rFont val="Arial"/>
        <family val="2"/>
      </rPr>
      <t xml:space="preserve"> divided by </t>
    </r>
    <r>
      <rPr>
        <i/>
        <sz val="10"/>
        <color indexed="8"/>
        <rFont val="Arial"/>
        <family val="2"/>
      </rPr>
      <t>2009-10 Total full-time undergraduate student numbers subject to HEFCE controls excluding medicine/dentistry</t>
    </r>
    <r>
      <rPr>
        <sz val="10"/>
        <color indexed="8"/>
        <rFont val="Arial"/>
        <family val="2"/>
      </rPr>
      <t>.</t>
    </r>
  </si>
  <si>
    <r>
      <t>2009-10 UK Domicile AAB+ as percentage of UK Domicile known students</t>
    </r>
    <r>
      <rPr>
        <sz val="10"/>
        <color indexed="8"/>
        <rFont val="Arial"/>
        <family val="2"/>
      </rPr>
      <t xml:space="preserve">: This is </t>
    </r>
    <r>
      <rPr>
        <i/>
        <sz val="10"/>
        <color indexed="8"/>
        <rFont val="Arial"/>
        <family val="2"/>
      </rPr>
      <t>2009-10 UK Domicile AAB+ entry grades</t>
    </r>
    <r>
      <rPr>
        <sz val="10"/>
        <color indexed="8"/>
        <rFont val="Arial"/>
        <family val="2"/>
      </rPr>
      <t xml:space="preserve"> divided by the sum of:</t>
    </r>
  </si>
  <si>
    <r>
      <t>2009-10 EU Domicile AAB+ as percentage of EU Domicile known students</t>
    </r>
    <r>
      <rPr>
        <sz val="10"/>
        <color indexed="8"/>
        <rFont val="Arial"/>
        <family val="2"/>
      </rPr>
      <t xml:space="preserve">: This is </t>
    </r>
    <r>
      <rPr>
        <i/>
        <sz val="10"/>
        <color indexed="8"/>
        <rFont val="Arial"/>
        <family val="2"/>
      </rPr>
      <t>2009-10 EU Domicile AAB+ entry grades</t>
    </r>
    <r>
      <rPr>
        <sz val="10"/>
        <color indexed="8"/>
        <rFont val="Arial"/>
        <family val="2"/>
      </rPr>
      <t xml:space="preserve"> divided by the sum of:</t>
    </r>
  </si>
  <si>
    <t>2009-10
non-QTS PGCE</t>
  </si>
  <si>
    <t>2009-10 
UK-domiciled students with AAB+ entry grades</t>
  </si>
  <si>
    <t>2009-10 
EU-domiciled students with AAB+ entry grades</t>
  </si>
  <si>
    <t>2009-10 
UK-domiciled students with below AAB entry grades</t>
  </si>
  <si>
    <t>2009-10 
EU-domiciled students with below AAB entry grades</t>
  </si>
  <si>
    <t>2009-10 
UK-domiciled students with unknown entry grades</t>
  </si>
  <si>
    <t>2009-10 
EU-domiciled students with unknown entry grades</t>
  </si>
  <si>
    <r>
      <t>2009-10 UK-domiciled students with AAB+ entry grades</t>
    </r>
    <r>
      <rPr>
        <sz val="10"/>
        <color indexed="8"/>
        <rFont val="Arial"/>
        <family val="2"/>
      </rPr>
      <t xml:space="preserve">: This is the number of UK-domiciled HEFCE-fundable students starting full-time undergraduate study in 2009-10, other than for first registrable medical and dental qualifications, who are known to have entered with entry qualification and grade combinations falling </t>
    </r>
    <r>
      <rPr>
        <b/>
        <sz val="10"/>
        <color indexed="8"/>
        <rFont val="Arial"/>
        <family val="2"/>
      </rPr>
      <t>within</t>
    </r>
    <r>
      <rPr>
        <sz val="10"/>
        <color indexed="8"/>
        <rFont val="Arial"/>
        <family val="2"/>
      </rPr>
      <t xml:space="preserve"> the list in Annex C of HEFCE 2011/20. </t>
    </r>
  </si>
  <si>
    <r>
      <t>2009-10 EU-domiciled students with AAB+ entry grades</t>
    </r>
    <r>
      <rPr>
        <sz val="10"/>
        <color indexed="8"/>
        <rFont val="Arial"/>
        <family val="2"/>
      </rPr>
      <t xml:space="preserve">: This is the number of EU-domiciled HEFCE-fundable students starting full-time undergraduate study in 2009-10, other than for first registrable medical and dental qualifications, who are known to have entered with entry qualification and grade combinations falling </t>
    </r>
    <r>
      <rPr>
        <b/>
        <sz val="10"/>
        <color indexed="8"/>
        <rFont val="Arial"/>
        <family val="2"/>
      </rPr>
      <t>within</t>
    </r>
    <r>
      <rPr>
        <sz val="10"/>
        <color indexed="8"/>
        <rFont val="Arial"/>
        <family val="2"/>
      </rPr>
      <t xml:space="preserve"> the list in Annex C of HEFCE 2011/20. </t>
    </r>
  </si>
  <si>
    <t>2009-10 
Total full-time undergraduate student numbers subject to HEFCE controls excluding medicine/dentistry</t>
  </si>
  <si>
    <r>
      <t>2009-10 UK-domiciled students with below AAB entry grades</t>
    </r>
    <r>
      <rPr>
        <sz val="10"/>
        <color indexed="8"/>
        <rFont val="Arial"/>
        <family val="2"/>
      </rPr>
      <t xml:space="preserve">: This is the number of UK-domiciled HEFCE-fundable students starting full-time undergraduate study in 2009-10, other than for first registrable medical and dental qualifications, who are known to have entered with entry qualification and grade combinations falling </t>
    </r>
    <r>
      <rPr>
        <b/>
        <sz val="10"/>
        <color indexed="8"/>
        <rFont val="Arial"/>
        <family val="2"/>
      </rPr>
      <t>outside</t>
    </r>
    <r>
      <rPr>
        <sz val="10"/>
        <color indexed="8"/>
        <rFont val="Arial"/>
        <family val="2"/>
      </rPr>
      <t xml:space="preserve"> the list in Annex C of HEFCE 2011/20. </t>
    </r>
  </si>
  <si>
    <r>
      <t>2009-10 EU-domiciled students with below AAB entry grades</t>
    </r>
    <r>
      <rPr>
        <sz val="10"/>
        <color indexed="8"/>
        <rFont val="Arial"/>
        <family val="2"/>
      </rPr>
      <t xml:space="preserve">: This is the number of EU-domiciled HEFCE-fundable students starting full-time undergraduate study in 2009-10, other than for first registrable medical and dental qualifications, who are known to have entered with entry qualification and grade combinations falling </t>
    </r>
    <r>
      <rPr>
        <b/>
        <sz val="10"/>
        <color indexed="8"/>
        <rFont val="Arial"/>
        <family val="2"/>
      </rPr>
      <t>outside</t>
    </r>
    <r>
      <rPr>
        <sz val="10"/>
        <color indexed="8"/>
        <rFont val="Arial"/>
        <family val="2"/>
      </rPr>
      <t xml:space="preserve"> the list in Annex C of HEFCE 2011/20. </t>
    </r>
  </si>
  <si>
    <r>
      <t>2009-10 UK-domiciled students with unknown entry grades</t>
    </r>
    <r>
      <rPr>
        <sz val="10"/>
        <color indexed="8"/>
        <rFont val="Arial"/>
        <family val="2"/>
      </rPr>
      <t xml:space="preserve">: This is the number of UK-domiciled HEFCE-fundable students starting full-time undergraduate study in 2009-10, other than for first registrable medical and dental qualifications, whose entry qualifications and/or grades are unknown. </t>
    </r>
  </si>
  <si>
    <r>
      <t>2009-10 EU-domiciled students with unknown entry grades</t>
    </r>
    <r>
      <rPr>
        <sz val="10"/>
        <color indexed="8"/>
        <rFont val="Arial"/>
        <family val="2"/>
      </rPr>
      <t xml:space="preserve">: This is the number of EU-domiciled HEFCE-fundable students starting full-time undergraduate study in 2009-10, other than for first registrable medical and dental qualifications, whose entry qualifications and/or grades are unknown. </t>
    </r>
  </si>
  <si>
    <r>
      <t>·</t>
    </r>
    <r>
      <rPr>
        <sz val="7"/>
        <color indexed="8"/>
        <rFont val="Times New Roman"/>
        <family val="1"/>
      </rPr>
      <t xml:space="preserve">         </t>
    </r>
    <r>
      <rPr>
        <sz val="10"/>
        <color indexed="8"/>
        <rFont val="Arial"/>
        <family val="2"/>
      </rPr>
      <t>Gain a better understanding of the possible implications of the proposal to exclude from the student number control those with entry qualifications equivalent to A-level grades of AAB or higher, and students on courses leading to first registrable qualifications in medicine and dentistry. This proposal is explained in HEFCE 2011/20.</t>
    </r>
  </si>
  <si>
    <r>
      <t>·</t>
    </r>
    <r>
      <rPr>
        <sz val="7"/>
        <color indexed="8"/>
        <rFont val="Times New Roman"/>
        <family val="1"/>
      </rPr>
      <t xml:space="preserve">        </t>
    </r>
    <r>
      <rPr>
        <sz val="10"/>
        <color indexed="8"/>
        <rFont val="Arial"/>
        <family val="2"/>
      </rPr>
      <t xml:space="preserve">Identify where they will need to ensure they provide more detailed data on entry qualifications in the 2010-11 individualised student data return to the Higher Education Statistics Agency (HESA) or on the 2010-11 individualised learner record (ILR) submitted by further education colleges to the Data Service. </t>
    </r>
  </si>
  <si>
    <r>
      <t>·</t>
    </r>
    <r>
      <rPr>
        <sz val="7"/>
        <color indexed="8"/>
        <rFont val="Times New Roman"/>
        <family val="1"/>
      </rPr>
      <t xml:space="preserve">         </t>
    </r>
    <r>
      <rPr>
        <sz val="10"/>
        <color indexed="8"/>
        <rFont val="Arial"/>
        <family val="2"/>
      </rPr>
      <t>The data have been extracted from 2009-10 HESA and ILR data. When adjusting 2012-13 student number control limits, we intend to use 2010-11 HESA and ILR data.</t>
    </r>
  </si>
  <si>
    <r>
      <t>·</t>
    </r>
    <r>
      <rPr>
        <sz val="7"/>
        <color indexed="8"/>
        <rFont val="Times New Roman"/>
        <family val="1"/>
      </rPr>
      <t xml:space="preserve">         </t>
    </r>
    <r>
      <rPr>
        <sz val="10"/>
        <color indexed="8"/>
        <rFont val="Arial"/>
        <family val="2"/>
      </rPr>
      <t>Final decisions on setting student number control limits for 2012-13 will be made by our Board in light of responses to the current consultation (HEFCE 2011/20), any further guidance from the Department for Business, Innovation and Skills (BIS) and any further work we undertake on the underlying data. Adjustments to institutions’ limits may be made for reasons other than the proposal relating to the AAB+ equivalent population – for example to withdraw the 2 per cent uplift to the limits provided to institutions for 2011-12 only, and to create and redistribute a margin of up to 20,000 places, as also proposed in HEFCE 2011/20.</t>
    </r>
  </si>
  <si>
    <t>Explanation of data provided in the '2009-10 HESA-ILR data' worksheet, by column heading</t>
  </si>
  <si>
    <t>All the data provided have been taken from institutions’ 2009-10 HESA and ILR returns. We will send separately, to heads of institutions and to the contacts responsible for completing HEFCE student data surveys, technical details about how these student populations have been derived from the relevant HESA and ILR data fields.</t>
  </si>
  <si>
    <t>Some of the student data have been disaggregated between UK-domiciled and EU-domiciled students. This is because a greater proportion of EU-domiciled students have entry grades/qualifications that are unknown.</t>
  </si>
  <si>
    <t>The determination of whether students fall within the AAB+ equivalent population depends on whether they are recorded as having the entry qualification and grade combinations shown in Annex C of HEFCE 2011/20. For these purposes, Advanced Scottish Highers are treated in exactly the same way as A-levels.</t>
  </si>
  <si>
    <t>Where student numbers derived from HESA/ILR data are less then 10, they have been rounded to the nearest five. This means that:</t>
  </si>
  <si>
    <r>
      <t>2009-10 Medicine and Dentistry</t>
    </r>
    <r>
      <rPr>
        <sz val="10"/>
        <color indexed="8"/>
        <rFont val="Arial"/>
        <family val="2"/>
      </rPr>
      <t xml:space="preserve">: We propose to exclude students aiming for first registrable qualifications in medicine and dentistry from the student number control population (see HEFCE 2011/20, paragraph 117). This is because recruitment to such courses is already subject to separate control through the setting of intake targets. This column therefore shows the numbers of home and EC entrants to such courses in 2009-10. </t>
    </r>
  </si>
  <si>
    <r>
      <t>2009-10 Total full-time undergraduate and PGCE student numbers subject to HEFCE controls</t>
    </r>
    <r>
      <rPr>
        <sz val="10"/>
        <color indexed="8"/>
        <rFont val="Arial"/>
        <family val="2"/>
      </rPr>
      <t xml:space="preserve">: This is the sum of the previous eight columns. For institutions with small numbers, there will be some minor differences between the total shown here and the total population which in 2009-10 would meet the current student number control definition, due to rounding. </t>
    </r>
  </si>
  <si>
    <t xml:space="preserve">HEFCE 2011/20 </t>
  </si>
  <si>
    <t>Any cell with fewer than 10 students has been rounded to the nearest five for data protection reasons.</t>
  </si>
  <si>
    <t>Important notes</t>
  </si>
  <si>
    <t>Annex D</t>
  </si>
  <si>
    <r>
      <t>·</t>
    </r>
    <r>
      <rPr>
        <sz val="7"/>
        <color indexed="8"/>
        <rFont val="Times New Roman"/>
        <family val="1"/>
      </rPr>
      <t xml:space="preserve">         </t>
    </r>
    <r>
      <rPr>
        <sz val="10"/>
        <color indexed="8"/>
        <rFont val="Arial"/>
        <family val="2"/>
      </rPr>
      <t xml:space="preserve">The data show a varying number for institutions of students whose entry qualifications are currently not sufficiently detailed for us to determine whether or not they fall within the AAB+ equivalent population. These students fall into two groups: those where their entry qualifications are not known; and those known to have entered with particular qualifications, including A-levels, but where their grades are unknown. This latter group will include students whose highest qualification on entry is a higher education qualification below first degree level, but whose A-level grades are not recorded. In either case, we expect that institutions are likely to have collected entry qualification data from these students (for example in their application forms), although this may not be included on their student records systems.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</si>
</sst>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sz val="10"/>
      <name val="Arial"/>
      <family val="2"/>
    </font>
    <font>
      <sz val="8"/>
      <name val="Calibri"/>
      <family val="2"/>
    </font>
    <font>
      <b/>
      <sz val="10"/>
      <name val="Arial"/>
      <family val="2"/>
    </font>
    <font>
      <b/>
      <sz val="16"/>
      <name val="Arial"/>
      <family val="2"/>
    </font>
    <font>
      <sz val="12"/>
      <name val="Arial"/>
      <family val="2"/>
    </font>
    <font>
      <b/>
      <u val="single"/>
      <sz val="12"/>
      <color indexed="8"/>
      <name val="Arial"/>
      <family val="2"/>
    </font>
    <font>
      <sz val="10"/>
      <color indexed="8"/>
      <name val="Times New Roman"/>
      <family val="1"/>
    </font>
    <font>
      <sz val="10"/>
      <color indexed="8"/>
      <name val="Arial"/>
      <family val="2"/>
    </font>
    <font>
      <sz val="10"/>
      <color indexed="8"/>
      <name val="Symbol"/>
      <family val="1"/>
    </font>
    <font>
      <sz val="7"/>
      <color indexed="8"/>
      <name val="Times New Roman"/>
      <family val="1"/>
    </font>
    <font>
      <b/>
      <u val="single"/>
      <sz val="11"/>
      <color indexed="8"/>
      <name val="Arial"/>
      <family val="2"/>
    </font>
    <font>
      <b/>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thin"/>
    </border>
    <border>
      <left/>
      <right/>
      <top style="hair"/>
      <bottom style="hair"/>
    </border>
    <border>
      <left/>
      <right/>
      <top/>
      <bottom style="hair"/>
    </border>
    <border>
      <left/>
      <right/>
      <top/>
      <bottom style="thin"/>
    </border>
    <border>
      <left style="thin"/>
      <right style="thin"/>
      <top style="hair"/>
      <bottom style="hair"/>
    </border>
    <border>
      <left style="thin"/>
      <right/>
      <top/>
      <bottom/>
    </border>
    <border>
      <left style="thin"/>
      <right style="thin"/>
      <top/>
      <bottom/>
    </border>
    <border>
      <left style="thin"/>
      <right/>
      <top/>
      <bottom style="thin"/>
    </border>
    <border>
      <left style="thin"/>
      <right style="thin"/>
      <top/>
      <bottom style="thin"/>
    </border>
    <border>
      <left style="thin"/>
      <right/>
      <top/>
      <bottom style="hair"/>
    </border>
    <border>
      <left style="thin"/>
      <right style="thin"/>
      <top/>
      <bottom style="hair"/>
    </border>
    <border>
      <left style="thin"/>
      <right/>
      <top style="hair"/>
      <bottom style="hair"/>
    </border>
    <border>
      <left style="thin"/>
      <right/>
      <top style="hair"/>
      <bottom style="thin"/>
    </border>
    <border>
      <left style="thin"/>
      <right style="thin"/>
      <top style="hair"/>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2" fillId="0" borderId="0" xfId="55">
      <alignment/>
      <protection/>
    </xf>
    <xf numFmtId="0" fontId="2" fillId="0" borderId="0" xfId="55" applyFont="1">
      <alignment/>
      <protection/>
    </xf>
    <xf numFmtId="0" fontId="2" fillId="0" borderId="10" xfId="55" applyBorder="1">
      <alignment/>
      <protection/>
    </xf>
    <xf numFmtId="0" fontId="2" fillId="0" borderId="11" xfId="55" applyBorder="1">
      <alignment/>
      <protection/>
    </xf>
    <xf numFmtId="0" fontId="2" fillId="0" borderId="0" xfId="55" applyFill="1">
      <alignment/>
      <protection/>
    </xf>
    <xf numFmtId="0" fontId="2" fillId="0" borderId="11" xfId="55" applyFill="1" applyBorder="1">
      <alignment/>
      <protection/>
    </xf>
    <xf numFmtId="0" fontId="2" fillId="0" borderId="12" xfId="55" applyBorder="1">
      <alignment/>
      <protection/>
    </xf>
    <xf numFmtId="0" fontId="2" fillId="0" borderId="0" xfId="55" applyAlignment="1">
      <alignment wrapText="1"/>
      <protection/>
    </xf>
    <xf numFmtId="0" fontId="2" fillId="0" borderId="13" xfId="55" applyBorder="1" applyAlignment="1">
      <alignment wrapText="1"/>
      <protection/>
    </xf>
    <xf numFmtId="0" fontId="6" fillId="0" borderId="0" xfId="55" applyFont="1" applyAlignment="1">
      <alignment/>
      <protection/>
    </xf>
    <xf numFmtId="3" fontId="2" fillId="0" borderId="14" xfId="55" applyNumberFormat="1" applyFill="1" applyBorder="1">
      <alignment/>
      <protection/>
    </xf>
    <xf numFmtId="0" fontId="4" fillId="0" borderId="15" xfId="55" applyFont="1" applyFill="1" applyBorder="1">
      <alignment/>
      <protection/>
    </xf>
    <xf numFmtId="0" fontId="2" fillId="0" borderId="16" xfId="55" applyFill="1" applyBorder="1">
      <alignment/>
      <protection/>
    </xf>
    <xf numFmtId="0" fontId="2" fillId="0" borderId="15" xfId="55" applyFill="1" applyBorder="1">
      <alignment/>
      <protection/>
    </xf>
    <xf numFmtId="0" fontId="2" fillId="0" borderId="17" xfId="55" applyFill="1" applyBorder="1" applyAlignment="1">
      <alignment horizontal="right" wrapText="1"/>
      <protection/>
    </xf>
    <xf numFmtId="0" fontId="2" fillId="0" borderId="13" xfId="55" applyFill="1" applyBorder="1" applyAlignment="1">
      <alignment horizontal="right" wrapText="1"/>
      <protection/>
    </xf>
    <xf numFmtId="0" fontId="2" fillId="0" borderId="13" xfId="55" applyFont="1" applyFill="1" applyBorder="1" applyAlignment="1">
      <alignment horizontal="right" wrapText="1"/>
      <protection/>
    </xf>
    <xf numFmtId="0" fontId="2" fillId="0" borderId="18" xfId="55" applyFill="1" applyBorder="1" applyAlignment="1">
      <alignment horizontal="right" wrapText="1"/>
      <protection/>
    </xf>
    <xf numFmtId="0" fontId="2" fillId="0" borderId="17" xfId="55" applyFont="1" applyFill="1" applyBorder="1" applyAlignment="1">
      <alignment horizontal="right" wrapText="1"/>
      <protection/>
    </xf>
    <xf numFmtId="3" fontId="2" fillId="0" borderId="19" xfId="55" applyNumberFormat="1" applyFill="1" applyBorder="1">
      <alignment/>
      <protection/>
    </xf>
    <xf numFmtId="3" fontId="2" fillId="0" borderId="12" xfId="55" applyNumberFormat="1" applyFill="1" applyBorder="1">
      <alignment/>
      <protection/>
    </xf>
    <xf numFmtId="3" fontId="2" fillId="0" borderId="20" xfId="55" applyNumberFormat="1" applyFill="1" applyBorder="1">
      <alignment/>
      <protection/>
    </xf>
    <xf numFmtId="9" fontId="2" fillId="0" borderId="12" xfId="59" applyFont="1" applyFill="1" applyBorder="1" applyAlignment="1">
      <alignment/>
    </xf>
    <xf numFmtId="3" fontId="2" fillId="0" borderId="21" xfId="55" applyNumberFormat="1" applyFill="1" applyBorder="1">
      <alignment/>
      <protection/>
    </xf>
    <xf numFmtId="3" fontId="2" fillId="0" borderId="11" xfId="55" applyNumberFormat="1" applyFill="1" applyBorder="1">
      <alignment/>
      <protection/>
    </xf>
    <xf numFmtId="9" fontId="2" fillId="0" borderId="11" xfId="59" applyFont="1" applyFill="1" applyBorder="1" applyAlignment="1">
      <alignment/>
    </xf>
    <xf numFmtId="3" fontId="2" fillId="0" borderId="22" xfId="55" applyNumberFormat="1" applyFill="1" applyBorder="1">
      <alignment/>
      <protection/>
    </xf>
    <xf numFmtId="3" fontId="2" fillId="0" borderId="10" xfId="55" applyNumberFormat="1" applyFill="1" applyBorder="1">
      <alignment/>
      <protection/>
    </xf>
    <xf numFmtId="3" fontId="2" fillId="0" borderId="23" xfId="55" applyNumberFormat="1" applyFill="1" applyBorder="1">
      <alignment/>
      <protection/>
    </xf>
    <xf numFmtId="9" fontId="2" fillId="0" borderId="10" xfId="59" applyFont="1" applyFill="1" applyBorder="1" applyAlignment="1">
      <alignment/>
    </xf>
    <xf numFmtId="3" fontId="2" fillId="0" borderId="15" xfId="55" applyNumberFormat="1" applyFill="1" applyBorder="1">
      <alignment/>
      <protection/>
    </xf>
    <xf numFmtId="3" fontId="2" fillId="0" borderId="0" xfId="55" applyNumberFormat="1" applyFill="1">
      <alignment/>
      <protection/>
    </xf>
    <xf numFmtId="3" fontId="2" fillId="0" borderId="16" xfId="55" applyNumberFormat="1" applyFill="1" applyBorder="1">
      <alignment/>
      <protection/>
    </xf>
    <xf numFmtId="9" fontId="2" fillId="0" borderId="0" xfId="59" applyFont="1" applyFill="1" applyAlignment="1">
      <alignment/>
    </xf>
    <xf numFmtId="0" fontId="5" fillId="0" borderId="0" xfId="55" applyFont="1" applyAlignment="1">
      <alignment wrapText="1"/>
      <protection/>
    </xf>
    <xf numFmtId="0" fontId="7"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horizontal="left" vertical="top" wrapText="1" indent="4"/>
    </xf>
    <xf numFmtId="0" fontId="9" fillId="0" borderId="0" xfId="0" applyFont="1" applyAlignment="1">
      <alignment horizontal="left" vertical="top" wrapText="1" indent="5"/>
    </xf>
    <xf numFmtId="0" fontId="12" fillId="0" borderId="0" xfId="0" applyFont="1" applyAlignment="1">
      <alignment vertical="top" wrapText="1"/>
    </xf>
    <xf numFmtId="0" fontId="9" fillId="0" borderId="0" xfId="0" applyFont="1" applyAlignment="1">
      <alignment horizontal="left" vertical="top" wrapText="1" indent="1"/>
    </xf>
    <xf numFmtId="0" fontId="9" fillId="0" borderId="0" xfId="0" applyFont="1" applyAlignment="1">
      <alignment horizontal="left" vertical="top" wrapText="1" indent="4"/>
    </xf>
    <xf numFmtId="0" fontId="10" fillId="0" borderId="0" xfId="0" applyFont="1" applyAlignment="1">
      <alignment horizontal="left" vertical="top" wrapText="1" indent="5"/>
    </xf>
    <xf numFmtId="0" fontId="13" fillId="0" borderId="0" xfId="0" applyFont="1" applyAlignment="1">
      <alignment vertical="top" wrapText="1"/>
    </xf>
    <xf numFmtId="0" fontId="2" fillId="0" borderId="0" xfId="55" applyAlignment="1">
      <alignment/>
      <protection/>
    </xf>
    <xf numFmtId="0" fontId="5" fillId="0" borderId="0" xfId="55" applyFont="1" applyAlignment="1">
      <alignment/>
      <protection/>
    </xf>
    <xf numFmtId="0" fontId="10" fillId="0" borderId="0" xfId="0" applyFont="1" applyFill="1" applyAlignment="1">
      <alignment horizontal="left" vertical="top" wrapText="1" indent="4"/>
    </xf>
    <xf numFmtId="0" fontId="5" fillId="0" borderId="0" xfId="55" applyFont="1" applyAlignment="1">
      <alignment wrapText="1"/>
      <protection/>
    </xf>
    <xf numFmtId="0" fontId="6" fillId="0" borderId="0" xfId="55" applyFont="1"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4"/>
  <sheetViews>
    <sheetView tabSelected="1" zoomScalePageLayoutView="0" workbookViewId="0" topLeftCell="A1">
      <selection activeCell="A1" sqref="A1"/>
    </sheetView>
  </sheetViews>
  <sheetFormatPr defaultColWidth="9.140625" defaultRowHeight="15"/>
  <cols>
    <col min="1" max="1" width="106.28125" style="0" customWidth="1"/>
  </cols>
  <sheetData>
    <row r="1" s="1" customFormat="1" ht="40.5">
      <c r="A1" s="35" t="s">
        <v>459</v>
      </c>
    </row>
    <row r="2" s="1" customFormat="1" ht="20.25">
      <c r="A2" s="35" t="s">
        <v>509</v>
      </c>
    </row>
    <row r="3" spans="1:7" s="1" customFormat="1" ht="20.25" customHeight="1">
      <c r="A3" s="47" t="s">
        <v>458</v>
      </c>
      <c r="B3" s="47"/>
      <c r="C3" s="46"/>
      <c r="D3" s="46"/>
      <c r="E3" s="46"/>
      <c r="F3" s="46"/>
      <c r="G3" s="46"/>
    </row>
    <row r="5" ht="15.75">
      <c r="A5" s="36" t="s">
        <v>464</v>
      </c>
    </row>
    <row r="6" ht="15">
      <c r="A6" s="37"/>
    </row>
    <row r="7" ht="15">
      <c r="A7" s="38" t="s">
        <v>465</v>
      </c>
    </row>
    <row r="8" ht="15">
      <c r="A8" s="38"/>
    </row>
    <row r="9" ht="53.25" customHeight="1">
      <c r="A9" s="39" t="s">
        <v>498</v>
      </c>
    </row>
    <row r="10" ht="15">
      <c r="A10" s="40"/>
    </row>
    <row r="11" ht="38.25">
      <c r="A11" s="39" t="s">
        <v>499</v>
      </c>
    </row>
    <row r="12" ht="15">
      <c r="A12" s="37"/>
    </row>
    <row r="13" ht="15">
      <c r="A13" s="41" t="s">
        <v>511</v>
      </c>
    </row>
    <row r="14" ht="44.25" customHeight="1">
      <c r="A14" s="38" t="s">
        <v>466</v>
      </c>
    </row>
    <row r="15" ht="15">
      <c r="A15" s="38"/>
    </row>
    <row r="16" ht="25.5">
      <c r="A16" s="39" t="s">
        <v>500</v>
      </c>
    </row>
    <row r="17" ht="15">
      <c r="A17" s="42"/>
    </row>
    <row r="18" ht="104.25" customHeight="1">
      <c r="A18" s="48" t="s">
        <v>513</v>
      </c>
    </row>
    <row r="19" ht="15">
      <c r="A19" s="38"/>
    </row>
    <row r="20" ht="83.25" customHeight="1">
      <c r="A20" s="43" t="s">
        <v>467</v>
      </c>
    </row>
    <row r="21" ht="15">
      <c r="A21" s="38"/>
    </row>
    <row r="22" ht="91.5" customHeight="1">
      <c r="A22" s="39" t="s">
        <v>501</v>
      </c>
    </row>
    <row r="23" ht="15">
      <c r="A23" s="37"/>
    </row>
    <row r="24" ht="15">
      <c r="A24" s="41" t="s">
        <v>502</v>
      </c>
    </row>
    <row r="25" ht="15">
      <c r="A25" s="37"/>
    </row>
    <row r="26" ht="38.25">
      <c r="A26" s="38" t="s">
        <v>503</v>
      </c>
    </row>
    <row r="27" ht="15">
      <c r="A27" s="38"/>
    </row>
    <row r="28" ht="25.5">
      <c r="A28" s="38" t="s">
        <v>504</v>
      </c>
    </row>
    <row r="29" ht="15">
      <c r="A29" s="38"/>
    </row>
    <row r="30" ht="38.25">
      <c r="A30" s="38" t="s">
        <v>505</v>
      </c>
    </row>
    <row r="31" ht="15">
      <c r="A31" s="38"/>
    </row>
    <row r="32" ht="25.5">
      <c r="A32" s="38" t="s">
        <v>506</v>
      </c>
    </row>
    <row r="33" ht="15">
      <c r="A33" s="38"/>
    </row>
    <row r="34" ht="15">
      <c r="A34" s="44" t="s">
        <v>468</v>
      </c>
    </row>
    <row r="35" ht="15">
      <c r="A35" s="44" t="s">
        <v>469</v>
      </c>
    </row>
    <row r="36" ht="15">
      <c r="A36" s="44" t="s">
        <v>470</v>
      </c>
    </row>
    <row r="37" ht="15">
      <c r="A37" s="38"/>
    </row>
    <row r="38" ht="15">
      <c r="A38" s="38" t="s">
        <v>471</v>
      </c>
    </row>
    <row r="39" ht="15">
      <c r="A39" s="37"/>
    </row>
    <row r="40" ht="51">
      <c r="A40" s="45" t="s">
        <v>507</v>
      </c>
    </row>
    <row r="41" ht="15">
      <c r="A41" s="37"/>
    </row>
    <row r="42" ht="144.75" customHeight="1">
      <c r="A42" s="45" t="s">
        <v>472</v>
      </c>
    </row>
    <row r="43" ht="15">
      <c r="A43" s="37"/>
    </row>
    <row r="44" ht="53.25" customHeight="1">
      <c r="A44" s="45" t="s">
        <v>491</v>
      </c>
    </row>
    <row r="45" ht="15">
      <c r="A45" s="37"/>
    </row>
    <row r="46" ht="53.25" customHeight="1">
      <c r="A46" s="45" t="s">
        <v>492</v>
      </c>
    </row>
    <row r="47" ht="15">
      <c r="A47" s="37"/>
    </row>
    <row r="48" ht="54" customHeight="1">
      <c r="A48" s="45" t="s">
        <v>494</v>
      </c>
    </row>
    <row r="49" ht="15">
      <c r="A49" s="37"/>
    </row>
    <row r="50" ht="53.25" customHeight="1">
      <c r="A50" s="45" t="s">
        <v>495</v>
      </c>
    </row>
    <row r="51" ht="15">
      <c r="A51" s="37"/>
    </row>
    <row r="52" ht="38.25">
      <c r="A52" s="45" t="s">
        <v>496</v>
      </c>
    </row>
    <row r="53" ht="15">
      <c r="A53" s="37"/>
    </row>
    <row r="54" ht="38.25">
      <c r="A54" s="45" t="s">
        <v>497</v>
      </c>
    </row>
    <row r="55" ht="15">
      <c r="A55" s="37"/>
    </row>
    <row r="56" ht="53.25" customHeight="1">
      <c r="A56" s="45" t="s">
        <v>508</v>
      </c>
    </row>
    <row r="57" ht="15">
      <c r="A57" s="37"/>
    </row>
    <row r="58" ht="25.5">
      <c r="A58" s="45" t="s">
        <v>473</v>
      </c>
    </row>
    <row r="59" ht="15">
      <c r="A59" s="38"/>
    </row>
    <row r="60" ht="15">
      <c r="A60" s="44" t="s">
        <v>474</v>
      </c>
    </row>
    <row r="61" ht="15">
      <c r="A61" s="44" t="s">
        <v>475</v>
      </c>
    </row>
    <row r="62" ht="15">
      <c r="A62" s="44" t="s">
        <v>476</v>
      </c>
    </row>
    <row r="63" ht="15">
      <c r="A63" s="44" t="s">
        <v>477</v>
      </c>
    </row>
    <row r="64" ht="15">
      <c r="A64" s="44" t="s">
        <v>478</v>
      </c>
    </row>
    <row r="65" ht="15">
      <c r="A65" s="44" t="s">
        <v>479</v>
      </c>
    </row>
    <row r="66" ht="15">
      <c r="A66" s="37"/>
    </row>
    <row r="67" ht="25.5">
      <c r="A67" s="45" t="s">
        <v>480</v>
      </c>
    </row>
    <row r="68" ht="15">
      <c r="A68" s="38"/>
    </row>
    <row r="69" ht="15">
      <c r="A69" s="44" t="s">
        <v>474</v>
      </c>
    </row>
    <row r="70" ht="15">
      <c r="A70" s="44" t="s">
        <v>475</v>
      </c>
    </row>
    <row r="71" ht="15">
      <c r="A71" s="44" t="s">
        <v>476</v>
      </c>
    </row>
    <row r="72" ht="15">
      <c r="A72" s="44" t="s">
        <v>477</v>
      </c>
    </row>
    <row r="73" ht="15">
      <c r="A73" s="37"/>
    </row>
    <row r="74" ht="38.25">
      <c r="A74" s="45" t="s">
        <v>481</v>
      </c>
    </row>
    <row r="75" ht="15">
      <c r="A75" s="37"/>
    </row>
    <row r="76" ht="25.5">
      <c r="A76" s="45" t="s">
        <v>482</v>
      </c>
    </row>
    <row r="77" ht="15">
      <c r="A77" s="38"/>
    </row>
    <row r="78" ht="15">
      <c r="A78" s="44" t="s">
        <v>474</v>
      </c>
    </row>
    <row r="79" ht="15">
      <c r="A79" s="44" t="s">
        <v>476</v>
      </c>
    </row>
    <row r="80" ht="15">
      <c r="A80" s="37"/>
    </row>
    <row r="81" ht="25.5">
      <c r="A81" s="45" t="s">
        <v>483</v>
      </c>
    </row>
    <row r="82" ht="15">
      <c r="A82" s="38"/>
    </row>
    <row r="83" ht="15">
      <c r="A83" s="44" t="s">
        <v>475</v>
      </c>
    </row>
    <row r="84" ht="15">
      <c r="A84" s="44" t="s">
        <v>477</v>
      </c>
    </row>
  </sheetData>
  <sheetProtection/>
  <printOptions/>
  <pageMargins left="0.75" right="0.75" top="1" bottom="1" header="0.5" footer="0.5"/>
  <pageSetup fitToHeight="3" horizontalDpi="600" verticalDpi="600" orientation="portrait" paperSize="9" scale="92" r:id="rId1"/>
  <rowBreaks count="1" manualBreakCount="1">
    <brk id="2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Q235"/>
  <sheetViews>
    <sheetView zoomScalePageLayoutView="0" workbookViewId="0" topLeftCell="A1">
      <pane xSplit="2" ySplit="8" topLeftCell="C9" activePane="bottomRight" state="frozen"/>
      <selection pane="topLeft" activeCell="A1" sqref="A1"/>
      <selection pane="topRight" activeCell="C1" sqref="C1"/>
      <selection pane="bottomLeft" activeCell="A10" sqref="A10"/>
      <selection pane="bottomRight" activeCell="A5" sqref="A5"/>
    </sheetView>
  </sheetViews>
  <sheetFormatPr defaultColWidth="9.140625" defaultRowHeight="15"/>
  <cols>
    <col min="1" max="1" width="9.140625" style="1" customWidth="1"/>
    <col min="2" max="2" width="32.421875" style="1" customWidth="1"/>
    <col min="3" max="3" width="10.421875" style="1" customWidth="1"/>
    <col min="4" max="4" width="10.7109375" style="1" customWidth="1"/>
    <col min="5" max="5" width="12.140625" style="1" customWidth="1"/>
    <col min="6" max="6" width="12.57421875" style="1" customWidth="1"/>
    <col min="7" max="7" width="12.8515625" style="1" customWidth="1"/>
    <col min="8" max="8" width="12.00390625" style="1" customWidth="1"/>
    <col min="9" max="9" width="12.140625" style="1" customWidth="1"/>
    <col min="10" max="10" width="11.57421875" style="1" customWidth="1"/>
    <col min="11" max="11" width="18.28125" style="1" customWidth="1"/>
    <col min="12" max="12" width="3.00390625" style="1" customWidth="1"/>
    <col min="13" max="13" width="16.421875" style="1" customWidth="1"/>
    <col min="14" max="14" width="16.28125" style="1" customWidth="1"/>
    <col min="15" max="15" width="12.421875" style="1" customWidth="1"/>
    <col min="16" max="16" width="13.421875" style="1" customWidth="1"/>
    <col min="17" max="17" width="11.28125" style="1" customWidth="1"/>
    <col min="18" max="16384" width="9.140625" style="1" customWidth="1"/>
  </cols>
  <sheetData>
    <row r="1" spans="1:2" ht="20.25">
      <c r="A1" s="49" t="s">
        <v>509</v>
      </c>
      <c r="B1" s="49"/>
    </row>
    <row r="2" spans="1:7" ht="20.25" customHeight="1">
      <c r="A2" s="47" t="s">
        <v>512</v>
      </c>
      <c r="B2" s="47"/>
      <c r="C2" s="46"/>
      <c r="D2" s="46"/>
      <c r="E2" s="46"/>
      <c r="F2" s="46"/>
      <c r="G2" s="46"/>
    </row>
    <row r="3" ht="15">
      <c r="A3" s="10"/>
    </row>
    <row r="4" spans="1:2" ht="48.75" customHeight="1">
      <c r="A4" s="50" t="s">
        <v>510</v>
      </c>
      <c r="B4" s="50"/>
    </row>
    <row r="5" ht="15">
      <c r="A5" s="10"/>
    </row>
    <row r="7" spans="3:17" ht="19.5" customHeight="1">
      <c r="C7" s="12" t="s">
        <v>457</v>
      </c>
      <c r="D7" s="5"/>
      <c r="E7" s="5"/>
      <c r="F7" s="5"/>
      <c r="G7" s="5"/>
      <c r="H7" s="5"/>
      <c r="I7" s="5"/>
      <c r="J7" s="5"/>
      <c r="K7" s="5"/>
      <c r="L7" s="13"/>
      <c r="M7" s="14"/>
      <c r="N7" s="5"/>
      <c r="O7" s="5"/>
      <c r="P7" s="5"/>
      <c r="Q7" s="5"/>
    </row>
    <row r="8" spans="1:17" s="8" customFormat="1" ht="134.25" customHeight="1">
      <c r="A8" s="9" t="s">
        <v>456</v>
      </c>
      <c r="B8" s="9" t="s">
        <v>455</v>
      </c>
      <c r="C8" s="15" t="s">
        <v>454</v>
      </c>
      <c r="D8" s="17" t="s">
        <v>484</v>
      </c>
      <c r="E8" s="17" t="s">
        <v>485</v>
      </c>
      <c r="F8" s="17" t="s">
        <v>486</v>
      </c>
      <c r="G8" s="17" t="s">
        <v>487</v>
      </c>
      <c r="H8" s="17" t="s">
        <v>488</v>
      </c>
      <c r="I8" s="17" t="s">
        <v>489</v>
      </c>
      <c r="J8" s="17" t="s">
        <v>490</v>
      </c>
      <c r="K8" s="16" t="s">
        <v>453</v>
      </c>
      <c r="L8" s="18"/>
      <c r="M8" s="19" t="s">
        <v>493</v>
      </c>
      <c r="N8" s="17" t="s">
        <v>460</v>
      </c>
      <c r="O8" s="17" t="s">
        <v>461</v>
      </c>
      <c r="P8" s="17" t="s">
        <v>462</v>
      </c>
      <c r="Q8" s="17" t="s">
        <v>463</v>
      </c>
    </row>
    <row r="9" spans="1:17" ht="12.75">
      <c r="A9" s="7" t="s">
        <v>452</v>
      </c>
      <c r="B9" s="7" t="s">
        <v>451</v>
      </c>
      <c r="C9" s="20">
        <v>0</v>
      </c>
      <c r="D9" s="21">
        <v>0</v>
      </c>
      <c r="E9" s="21">
        <v>83</v>
      </c>
      <c r="F9" s="21">
        <v>73</v>
      </c>
      <c r="G9" s="21">
        <v>1290</v>
      </c>
      <c r="H9" s="21">
        <v>55</v>
      </c>
      <c r="I9" s="21">
        <v>1284</v>
      </c>
      <c r="J9" s="21">
        <v>373</v>
      </c>
      <c r="K9" s="21">
        <f>SUM(C9:J9)</f>
        <v>3158</v>
      </c>
      <c r="L9" s="22"/>
      <c r="M9" s="20">
        <f aca="true" t="shared" si="0" ref="M9:M14">SUM(E9:J9)</f>
        <v>3158</v>
      </c>
      <c r="N9" s="21">
        <f aca="true" t="shared" si="1" ref="N9:N72">SUM(E9:H9)</f>
        <v>1501</v>
      </c>
      <c r="O9" s="23">
        <f aca="true" t="shared" si="2" ref="O9:O72">IF(M9&gt;0,N9/M9,0)</f>
        <v>0.4753008233058898</v>
      </c>
      <c r="P9" s="23">
        <f aca="true" t="shared" si="3" ref="P9:P72">IF((E9+G9)&gt;0,E9/(E9+G9),0)</f>
        <v>0.06045156591405681</v>
      </c>
      <c r="Q9" s="23">
        <f>IF((F9+H9)&gt;0,F9/(F9+H9),0)</f>
        <v>0.5703125</v>
      </c>
    </row>
    <row r="10" spans="1:17" ht="12.75">
      <c r="A10" s="4" t="s">
        <v>450</v>
      </c>
      <c r="B10" s="4" t="s">
        <v>449</v>
      </c>
      <c r="C10" s="24">
        <v>0</v>
      </c>
      <c r="D10" s="25">
        <v>0</v>
      </c>
      <c r="E10" s="25">
        <v>399</v>
      </c>
      <c r="F10" s="25">
        <v>30</v>
      </c>
      <c r="G10" s="25">
        <v>1191</v>
      </c>
      <c r="H10" s="25">
        <v>22</v>
      </c>
      <c r="I10" s="25">
        <v>112</v>
      </c>
      <c r="J10" s="25">
        <v>112</v>
      </c>
      <c r="K10" s="25">
        <f aca="true" t="shared" si="4" ref="K10:K73">SUM(C10:J10)</f>
        <v>1866</v>
      </c>
      <c r="L10" s="11"/>
      <c r="M10" s="24">
        <f t="shared" si="0"/>
        <v>1866</v>
      </c>
      <c r="N10" s="25">
        <f t="shared" si="1"/>
        <v>1642</v>
      </c>
      <c r="O10" s="26">
        <f t="shared" si="2"/>
        <v>0.879957127545552</v>
      </c>
      <c r="P10" s="26">
        <f t="shared" si="3"/>
        <v>0.2509433962264151</v>
      </c>
      <c r="Q10" s="26">
        <f aca="true" t="shared" si="5" ref="Q10:Q73">IF((F10+H10)&gt;0,F10/(F10+H10),0)</f>
        <v>0.5769230769230769</v>
      </c>
    </row>
    <row r="11" spans="1:17" ht="12.75">
      <c r="A11" s="4" t="s">
        <v>448</v>
      </c>
      <c r="B11" s="4" t="s">
        <v>447</v>
      </c>
      <c r="C11" s="24">
        <v>0</v>
      </c>
      <c r="D11" s="25">
        <v>0</v>
      </c>
      <c r="E11" s="25">
        <v>1377</v>
      </c>
      <c r="F11" s="25">
        <v>119</v>
      </c>
      <c r="G11" s="25">
        <v>620</v>
      </c>
      <c r="H11" s="25">
        <v>49</v>
      </c>
      <c r="I11" s="25">
        <v>179</v>
      </c>
      <c r="J11" s="25">
        <v>84</v>
      </c>
      <c r="K11" s="25">
        <f t="shared" si="4"/>
        <v>2428</v>
      </c>
      <c r="L11" s="11"/>
      <c r="M11" s="24">
        <f t="shared" si="0"/>
        <v>2428</v>
      </c>
      <c r="N11" s="25">
        <f t="shared" si="1"/>
        <v>2165</v>
      </c>
      <c r="O11" s="26">
        <f t="shared" si="2"/>
        <v>0.8916803953871499</v>
      </c>
      <c r="P11" s="26">
        <f t="shared" si="3"/>
        <v>0.6895343014521783</v>
      </c>
      <c r="Q11" s="26">
        <f t="shared" si="5"/>
        <v>0.7083333333333334</v>
      </c>
    </row>
    <row r="12" spans="1:17" ht="12.75">
      <c r="A12" s="4" t="s">
        <v>446</v>
      </c>
      <c r="B12" s="4" t="s">
        <v>445</v>
      </c>
      <c r="C12" s="24">
        <v>0</v>
      </c>
      <c r="D12" s="25">
        <v>0</v>
      </c>
      <c r="E12" s="25">
        <v>134</v>
      </c>
      <c r="F12" s="25">
        <v>10</v>
      </c>
      <c r="G12" s="25">
        <v>1321</v>
      </c>
      <c r="H12" s="25">
        <v>10</v>
      </c>
      <c r="I12" s="25">
        <v>452</v>
      </c>
      <c r="J12" s="25">
        <v>20</v>
      </c>
      <c r="K12" s="25">
        <f t="shared" si="4"/>
        <v>1947</v>
      </c>
      <c r="L12" s="11"/>
      <c r="M12" s="24">
        <f t="shared" si="0"/>
        <v>1947</v>
      </c>
      <c r="N12" s="25">
        <f t="shared" si="1"/>
        <v>1475</v>
      </c>
      <c r="O12" s="26">
        <f t="shared" si="2"/>
        <v>0.7575757575757576</v>
      </c>
      <c r="P12" s="26">
        <f t="shared" si="3"/>
        <v>0.09209621993127148</v>
      </c>
      <c r="Q12" s="26">
        <f t="shared" si="5"/>
        <v>0.5</v>
      </c>
    </row>
    <row r="13" spans="1:17" ht="12.75">
      <c r="A13" s="4" t="s">
        <v>444</v>
      </c>
      <c r="B13" s="4" t="s">
        <v>443</v>
      </c>
      <c r="C13" s="24">
        <v>0</v>
      </c>
      <c r="D13" s="25">
        <v>0</v>
      </c>
      <c r="E13" s="25">
        <v>108</v>
      </c>
      <c r="F13" s="25">
        <v>55</v>
      </c>
      <c r="G13" s="25">
        <v>1401</v>
      </c>
      <c r="H13" s="25">
        <v>30</v>
      </c>
      <c r="I13" s="25">
        <v>1388</v>
      </c>
      <c r="J13" s="25">
        <v>168</v>
      </c>
      <c r="K13" s="25">
        <f t="shared" si="4"/>
        <v>3150</v>
      </c>
      <c r="L13" s="11"/>
      <c r="M13" s="24">
        <f t="shared" si="0"/>
        <v>3150</v>
      </c>
      <c r="N13" s="25">
        <f t="shared" si="1"/>
        <v>1594</v>
      </c>
      <c r="O13" s="26">
        <f t="shared" si="2"/>
        <v>0.506031746031746</v>
      </c>
      <c r="P13" s="26">
        <f t="shared" si="3"/>
        <v>0.07157057654075547</v>
      </c>
      <c r="Q13" s="26">
        <f t="shared" si="5"/>
        <v>0.6470588235294118</v>
      </c>
    </row>
    <row r="14" spans="1:17" ht="12.75">
      <c r="A14" s="4" t="s">
        <v>442</v>
      </c>
      <c r="B14" s="4" t="s">
        <v>441</v>
      </c>
      <c r="C14" s="24">
        <v>467</v>
      </c>
      <c r="D14" s="25">
        <v>0</v>
      </c>
      <c r="E14" s="25">
        <v>1799</v>
      </c>
      <c r="F14" s="25">
        <v>84</v>
      </c>
      <c r="G14" s="25">
        <v>1973</v>
      </c>
      <c r="H14" s="25">
        <v>11</v>
      </c>
      <c r="I14" s="25">
        <v>416</v>
      </c>
      <c r="J14" s="25">
        <v>112</v>
      </c>
      <c r="K14" s="25">
        <f t="shared" si="4"/>
        <v>4862</v>
      </c>
      <c r="L14" s="11"/>
      <c r="M14" s="24">
        <f t="shared" si="0"/>
        <v>4395</v>
      </c>
      <c r="N14" s="25">
        <f t="shared" si="1"/>
        <v>3867</v>
      </c>
      <c r="O14" s="26">
        <f t="shared" si="2"/>
        <v>0.879863481228669</v>
      </c>
      <c r="P14" s="26">
        <f t="shared" si="3"/>
        <v>0.4769353128313892</v>
      </c>
      <c r="Q14" s="26">
        <f t="shared" si="5"/>
        <v>0.8842105263157894</v>
      </c>
    </row>
    <row r="15" spans="1:17" s="5" customFormat="1" ht="12.75">
      <c r="A15" s="6" t="s">
        <v>440</v>
      </c>
      <c r="B15" s="6" t="s">
        <v>439</v>
      </c>
      <c r="C15" s="24">
        <v>0</v>
      </c>
      <c r="D15" s="25">
        <v>0</v>
      </c>
      <c r="E15" s="25">
        <v>0</v>
      </c>
      <c r="F15" s="25">
        <v>0</v>
      </c>
      <c r="G15" s="25">
        <v>0</v>
      </c>
      <c r="H15" s="25">
        <v>0</v>
      </c>
      <c r="I15" s="25">
        <v>0</v>
      </c>
      <c r="J15" s="25">
        <v>0</v>
      </c>
      <c r="K15" s="25">
        <f t="shared" si="4"/>
        <v>0</v>
      </c>
      <c r="L15" s="11"/>
      <c r="M15" s="24">
        <v>0</v>
      </c>
      <c r="N15" s="25">
        <f t="shared" si="1"/>
        <v>0</v>
      </c>
      <c r="O15" s="26">
        <f t="shared" si="2"/>
        <v>0</v>
      </c>
      <c r="P15" s="26">
        <f t="shared" si="3"/>
        <v>0</v>
      </c>
      <c r="Q15" s="26">
        <f t="shared" si="5"/>
        <v>0</v>
      </c>
    </row>
    <row r="16" spans="1:17" ht="12.75">
      <c r="A16" s="4" t="s">
        <v>438</v>
      </c>
      <c r="B16" s="4" t="s">
        <v>437</v>
      </c>
      <c r="C16" s="24">
        <v>0</v>
      </c>
      <c r="D16" s="25">
        <v>60</v>
      </c>
      <c r="E16" s="25">
        <v>149</v>
      </c>
      <c r="F16" s="25">
        <v>21</v>
      </c>
      <c r="G16" s="25">
        <v>2252</v>
      </c>
      <c r="H16" s="25">
        <v>17</v>
      </c>
      <c r="I16" s="25">
        <v>1526</v>
      </c>
      <c r="J16" s="25">
        <v>102</v>
      </c>
      <c r="K16" s="25">
        <f t="shared" si="4"/>
        <v>4127</v>
      </c>
      <c r="L16" s="11"/>
      <c r="M16" s="24">
        <f aca="true" t="shared" si="6" ref="M16:M47">SUM(E16:J16)</f>
        <v>4067</v>
      </c>
      <c r="N16" s="25">
        <f t="shared" si="1"/>
        <v>2439</v>
      </c>
      <c r="O16" s="26">
        <f t="shared" si="2"/>
        <v>0.599704942217851</v>
      </c>
      <c r="P16" s="26">
        <f t="shared" si="3"/>
        <v>0.06205747605164515</v>
      </c>
      <c r="Q16" s="26">
        <f t="shared" si="5"/>
        <v>0.5526315789473685</v>
      </c>
    </row>
    <row r="17" spans="1:17" ht="12.75">
      <c r="A17" s="4" t="s">
        <v>436</v>
      </c>
      <c r="B17" s="4" t="s">
        <v>435</v>
      </c>
      <c r="C17" s="24">
        <v>0</v>
      </c>
      <c r="D17" s="25">
        <v>0</v>
      </c>
      <c r="E17" s="25">
        <v>5</v>
      </c>
      <c r="F17" s="25">
        <v>10</v>
      </c>
      <c r="G17" s="25">
        <v>395</v>
      </c>
      <c r="H17" s="25">
        <v>10</v>
      </c>
      <c r="I17" s="25">
        <v>519</v>
      </c>
      <c r="J17" s="25">
        <v>156</v>
      </c>
      <c r="K17" s="25">
        <f t="shared" si="4"/>
        <v>1095</v>
      </c>
      <c r="L17" s="11"/>
      <c r="M17" s="24">
        <f t="shared" si="6"/>
        <v>1095</v>
      </c>
      <c r="N17" s="25">
        <f t="shared" si="1"/>
        <v>420</v>
      </c>
      <c r="O17" s="26">
        <f t="shared" si="2"/>
        <v>0.3835616438356164</v>
      </c>
      <c r="P17" s="26">
        <f t="shared" si="3"/>
        <v>0.0125</v>
      </c>
      <c r="Q17" s="26">
        <f t="shared" si="5"/>
        <v>0.5</v>
      </c>
    </row>
    <row r="18" spans="1:17" ht="12.75">
      <c r="A18" s="4" t="s">
        <v>434</v>
      </c>
      <c r="B18" s="4" t="s">
        <v>433</v>
      </c>
      <c r="C18" s="24">
        <v>0</v>
      </c>
      <c r="D18" s="25">
        <v>0</v>
      </c>
      <c r="E18" s="25">
        <v>10</v>
      </c>
      <c r="F18" s="25">
        <v>0</v>
      </c>
      <c r="G18" s="25">
        <v>234</v>
      </c>
      <c r="H18" s="25">
        <v>0</v>
      </c>
      <c r="I18" s="25">
        <v>155</v>
      </c>
      <c r="J18" s="25">
        <v>0</v>
      </c>
      <c r="K18" s="25">
        <f t="shared" si="4"/>
        <v>399</v>
      </c>
      <c r="L18" s="11"/>
      <c r="M18" s="24">
        <f t="shared" si="6"/>
        <v>399</v>
      </c>
      <c r="N18" s="25">
        <f t="shared" si="1"/>
        <v>244</v>
      </c>
      <c r="O18" s="26">
        <f t="shared" si="2"/>
        <v>0.6115288220551378</v>
      </c>
      <c r="P18" s="26">
        <f t="shared" si="3"/>
        <v>0.040983606557377046</v>
      </c>
      <c r="Q18" s="26">
        <f t="shared" si="5"/>
        <v>0</v>
      </c>
    </row>
    <row r="19" spans="1:17" ht="12.75">
      <c r="A19" s="4" t="s">
        <v>432</v>
      </c>
      <c r="B19" s="4" t="s">
        <v>431</v>
      </c>
      <c r="C19" s="24">
        <v>0</v>
      </c>
      <c r="D19" s="25">
        <v>214</v>
      </c>
      <c r="E19" s="25">
        <v>45</v>
      </c>
      <c r="F19" s="25">
        <v>10</v>
      </c>
      <c r="G19" s="25">
        <v>811</v>
      </c>
      <c r="H19" s="25">
        <v>10</v>
      </c>
      <c r="I19" s="25">
        <v>764</v>
      </c>
      <c r="J19" s="25">
        <v>59</v>
      </c>
      <c r="K19" s="25">
        <f t="shared" si="4"/>
        <v>1913</v>
      </c>
      <c r="L19" s="11"/>
      <c r="M19" s="24">
        <f t="shared" si="6"/>
        <v>1699</v>
      </c>
      <c r="N19" s="25">
        <f t="shared" si="1"/>
        <v>876</v>
      </c>
      <c r="O19" s="26">
        <f t="shared" si="2"/>
        <v>0.5155974102413184</v>
      </c>
      <c r="P19" s="26">
        <f t="shared" si="3"/>
        <v>0.052570093457943924</v>
      </c>
      <c r="Q19" s="26">
        <f t="shared" si="5"/>
        <v>0.5</v>
      </c>
    </row>
    <row r="20" spans="1:17" ht="12.75">
      <c r="A20" s="4" t="s">
        <v>430</v>
      </c>
      <c r="B20" s="4" t="s">
        <v>429</v>
      </c>
      <c r="C20" s="24">
        <v>0</v>
      </c>
      <c r="D20" s="25">
        <v>0</v>
      </c>
      <c r="E20" s="25">
        <v>57</v>
      </c>
      <c r="F20" s="25">
        <v>10</v>
      </c>
      <c r="G20" s="25">
        <v>553</v>
      </c>
      <c r="H20" s="25">
        <v>13</v>
      </c>
      <c r="I20" s="25">
        <v>174</v>
      </c>
      <c r="J20" s="25">
        <v>17</v>
      </c>
      <c r="K20" s="25">
        <f t="shared" si="4"/>
        <v>824</v>
      </c>
      <c r="L20" s="11"/>
      <c r="M20" s="24">
        <f t="shared" si="6"/>
        <v>824</v>
      </c>
      <c r="N20" s="25">
        <f t="shared" si="1"/>
        <v>633</v>
      </c>
      <c r="O20" s="26">
        <f t="shared" si="2"/>
        <v>0.7682038834951457</v>
      </c>
      <c r="P20" s="26">
        <f t="shared" si="3"/>
        <v>0.09344262295081968</v>
      </c>
      <c r="Q20" s="26">
        <f t="shared" si="5"/>
        <v>0.43478260869565216</v>
      </c>
    </row>
    <row r="21" spans="1:17" ht="12.75">
      <c r="A21" s="4" t="s">
        <v>428</v>
      </c>
      <c r="B21" s="4" t="s">
        <v>427</v>
      </c>
      <c r="C21" s="24">
        <v>0</v>
      </c>
      <c r="D21" s="25">
        <v>0</v>
      </c>
      <c r="E21" s="25">
        <v>197</v>
      </c>
      <c r="F21" s="25">
        <v>30</v>
      </c>
      <c r="G21" s="25">
        <v>2506</v>
      </c>
      <c r="H21" s="25">
        <v>28</v>
      </c>
      <c r="I21" s="25">
        <v>961</v>
      </c>
      <c r="J21" s="25">
        <v>108</v>
      </c>
      <c r="K21" s="25">
        <f t="shared" si="4"/>
        <v>3830</v>
      </c>
      <c r="L21" s="11"/>
      <c r="M21" s="24">
        <f t="shared" si="6"/>
        <v>3830</v>
      </c>
      <c r="N21" s="25">
        <f t="shared" si="1"/>
        <v>2761</v>
      </c>
      <c r="O21" s="26">
        <f t="shared" si="2"/>
        <v>0.72088772845953</v>
      </c>
      <c r="P21" s="26">
        <f t="shared" si="3"/>
        <v>0.072881982981872</v>
      </c>
      <c r="Q21" s="26">
        <f t="shared" si="5"/>
        <v>0.5172413793103449</v>
      </c>
    </row>
    <row r="22" spans="1:17" ht="12.75">
      <c r="A22" s="4" t="s">
        <v>426</v>
      </c>
      <c r="B22" s="4" t="s">
        <v>425</v>
      </c>
      <c r="C22" s="24">
        <v>0</v>
      </c>
      <c r="D22" s="25">
        <v>0</v>
      </c>
      <c r="E22" s="25">
        <v>102</v>
      </c>
      <c r="F22" s="25">
        <v>10</v>
      </c>
      <c r="G22" s="25">
        <v>1920</v>
      </c>
      <c r="H22" s="25">
        <v>14</v>
      </c>
      <c r="I22" s="25">
        <v>332</v>
      </c>
      <c r="J22" s="25">
        <v>175</v>
      </c>
      <c r="K22" s="25">
        <f t="shared" si="4"/>
        <v>2553</v>
      </c>
      <c r="L22" s="11"/>
      <c r="M22" s="24">
        <f t="shared" si="6"/>
        <v>2553</v>
      </c>
      <c r="N22" s="25">
        <f t="shared" si="1"/>
        <v>2046</v>
      </c>
      <c r="O22" s="26">
        <f t="shared" si="2"/>
        <v>0.8014101057579318</v>
      </c>
      <c r="P22" s="26">
        <f t="shared" si="3"/>
        <v>0.050445103857566766</v>
      </c>
      <c r="Q22" s="26">
        <f t="shared" si="5"/>
        <v>0.4166666666666667</v>
      </c>
    </row>
    <row r="23" spans="1:17" ht="12.75">
      <c r="A23" s="4" t="s">
        <v>424</v>
      </c>
      <c r="B23" s="4" t="s">
        <v>423</v>
      </c>
      <c r="C23" s="24">
        <v>65</v>
      </c>
      <c r="D23" s="25">
        <v>19</v>
      </c>
      <c r="E23" s="25">
        <v>159</v>
      </c>
      <c r="F23" s="25">
        <v>56</v>
      </c>
      <c r="G23" s="25">
        <v>2229</v>
      </c>
      <c r="H23" s="25">
        <v>59</v>
      </c>
      <c r="I23" s="25">
        <v>1263</v>
      </c>
      <c r="J23" s="25">
        <v>278</v>
      </c>
      <c r="K23" s="25">
        <f t="shared" si="4"/>
        <v>4128</v>
      </c>
      <c r="L23" s="11"/>
      <c r="M23" s="24">
        <f t="shared" si="6"/>
        <v>4044</v>
      </c>
      <c r="N23" s="25">
        <f t="shared" si="1"/>
        <v>2503</v>
      </c>
      <c r="O23" s="26">
        <f t="shared" si="2"/>
        <v>0.6189416419386746</v>
      </c>
      <c r="P23" s="26">
        <f t="shared" si="3"/>
        <v>0.06658291457286432</v>
      </c>
      <c r="Q23" s="26">
        <f t="shared" si="5"/>
        <v>0.48695652173913045</v>
      </c>
    </row>
    <row r="24" spans="1:17" ht="12.75">
      <c r="A24" s="4" t="s">
        <v>422</v>
      </c>
      <c r="B24" s="4" t="s">
        <v>421</v>
      </c>
      <c r="C24" s="24">
        <v>314</v>
      </c>
      <c r="D24" s="25">
        <v>0</v>
      </c>
      <c r="E24" s="25">
        <v>2130</v>
      </c>
      <c r="F24" s="25">
        <v>69</v>
      </c>
      <c r="G24" s="25">
        <v>388</v>
      </c>
      <c r="H24" s="25">
        <v>10</v>
      </c>
      <c r="I24" s="25">
        <v>196</v>
      </c>
      <c r="J24" s="25">
        <v>34</v>
      </c>
      <c r="K24" s="25">
        <f t="shared" si="4"/>
        <v>3141</v>
      </c>
      <c r="L24" s="11"/>
      <c r="M24" s="24">
        <f t="shared" si="6"/>
        <v>2827</v>
      </c>
      <c r="N24" s="25">
        <f t="shared" si="1"/>
        <v>2597</v>
      </c>
      <c r="O24" s="26">
        <f t="shared" si="2"/>
        <v>0.9186416696144323</v>
      </c>
      <c r="P24" s="26">
        <f t="shared" si="3"/>
        <v>0.8459094519459889</v>
      </c>
      <c r="Q24" s="26">
        <f t="shared" si="5"/>
        <v>0.8734177215189873</v>
      </c>
    </row>
    <row r="25" spans="1:17" ht="12.75">
      <c r="A25" s="4" t="s">
        <v>420</v>
      </c>
      <c r="B25" s="4" t="s">
        <v>419</v>
      </c>
      <c r="C25" s="24">
        <v>0</v>
      </c>
      <c r="D25" s="25">
        <v>0</v>
      </c>
      <c r="E25" s="25">
        <v>315</v>
      </c>
      <c r="F25" s="25">
        <v>10</v>
      </c>
      <c r="G25" s="25">
        <v>2280</v>
      </c>
      <c r="H25" s="25">
        <v>38</v>
      </c>
      <c r="I25" s="25">
        <v>180</v>
      </c>
      <c r="J25" s="25">
        <v>61</v>
      </c>
      <c r="K25" s="25">
        <f t="shared" si="4"/>
        <v>2884</v>
      </c>
      <c r="L25" s="11"/>
      <c r="M25" s="24">
        <f t="shared" si="6"/>
        <v>2884</v>
      </c>
      <c r="N25" s="25">
        <f t="shared" si="1"/>
        <v>2643</v>
      </c>
      <c r="O25" s="26">
        <f t="shared" si="2"/>
        <v>0.9164355062413315</v>
      </c>
      <c r="P25" s="26">
        <f t="shared" si="3"/>
        <v>0.12138728323699421</v>
      </c>
      <c r="Q25" s="26">
        <f t="shared" si="5"/>
        <v>0.20833333333333334</v>
      </c>
    </row>
    <row r="26" spans="1:17" ht="12.75">
      <c r="A26" s="4" t="s">
        <v>418</v>
      </c>
      <c r="B26" s="4" t="s">
        <v>417</v>
      </c>
      <c r="C26" s="24">
        <v>0</v>
      </c>
      <c r="D26" s="25">
        <v>0</v>
      </c>
      <c r="E26" s="25">
        <v>21</v>
      </c>
      <c r="F26" s="25">
        <v>0</v>
      </c>
      <c r="G26" s="25">
        <v>789</v>
      </c>
      <c r="H26" s="25">
        <v>17</v>
      </c>
      <c r="I26" s="25">
        <v>851</v>
      </c>
      <c r="J26" s="25">
        <v>116</v>
      </c>
      <c r="K26" s="25">
        <f t="shared" si="4"/>
        <v>1794</v>
      </c>
      <c r="L26" s="11"/>
      <c r="M26" s="24">
        <f t="shared" si="6"/>
        <v>1794</v>
      </c>
      <c r="N26" s="25">
        <f t="shared" si="1"/>
        <v>827</v>
      </c>
      <c r="O26" s="26">
        <f t="shared" si="2"/>
        <v>0.46098104793756967</v>
      </c>
      <c r="P26" s="26">
        <f t="shared" si="3"/>
        <v>0.025925925925925925</v>
      </c>
      <c r="Q26" s="26">
        <f t="shared" si="5"/>
        <v>0</v>
      </c>
    </row>
    <row r="27" spans="1:17" ht="12.75">
      <c r="A27" s="4" t="s">
        <v>416</v>
      </c>
      <c r="B27" s="4" t="s">
        <v>415</v>
      </c>
      <c r="C27" s="24">
        <v>285</v>
      </c>
      <c r="D27" s="25">
        <v>0</v>
      </c>
      <c r="E27" s="25">
        <v>2433</v>
      </c>
      <c r="F27" s="25">
        <v>121</v>
      </c>
      <c r="G27" s="25">
        <v>21</v>
      </c>
      <c r="H27" s="25">
        <v>35</v>
      </c>
      <c r="I27" s="25">
        <v>108</v>
      </c>
      <c r="J27" s="25">
        <v>144</v>
      </c>
      <c r="K27" s="25">
        <f t="shared" si="4"/>
        <v>3147</v>
      </c>
      <c r="L27" s="11"/>
      <c r="M27" s="24">
        <f t="shared" si="6"/>
        <v>2862</v>
      </c>
      <c r="N27" s="25">
        <f t="shared" si="1"/>
        <v>2610</v>
      </c>
      <c r="O27" s="26">
        <f t="shared" si="2"/>
        <v>0.9119496855345912</v>
      </c>
      <c r="P27" s="26">
        <f t="shared" si="3"/>
        <v>0.991442542787286</v>
      </c>
      <c r="Q27" s="26">
        <f t="shared" si="5"/>
        <v>0.7756410256410257</v>
      </c>
    </row>
    <row r="28" spans="1:17" ht="12.75">
      <c r="A28" s="4" t="s">
        <v>414</v>
      </c>
      <c r="B28" s="4" t="s">
        <v>413</v>
      </c>
      <c r="C28" s="24">
        <v>0</v>
      </c>
      <c r="D28" s="25">
        <v>24</v>
      </c>
      <c r="E28" s="25">
        <v>26</v>
      </c>
      <c r="F28" s="25">
        <v>24</v>
      </c>
      <c r="G28" s="25">
        <v>1219</v>
      </c>
      <c r="H28" s="25">
        <v>10</v>
      </c>
      <c r="I28" s="25">
        <v>688</v>
      </c>
      <c r="J28" s="25">
        <v>166</v>
      </c>
      <c r="K28" s="25">
        <f t="shared" si="4"/>
        <v>2157</v>
      </c>
      <c r="L28" s="11"/>
      <c r="M28" s="24">
        <f t="shared" si="6"/>
        <v>2133</v>
      </c>
      <c r="N28" s="25">
        <f t="shared" si="1"/>
        <v>1279</v>
      </c>
      <c r="O28" s="26">
        <f t="shared" si="2"/>
        <v>0.5996249413970933</v>
      </c>
      <c r="P28" s="26">
        <f t="shared" si="3"/>
        <v>0.020883534136546186</v>
      </c>
      <c r="Q28" s="26">
        <f t="shared" si="5"/>
        <v>0.7058823529411765</v>
      </c>
    </row>
    <row r="29" spans="1:17" ht="12.75">
      <c r="A29" s="4" t="s">
        <v>412</v>
      </c>
      <c r="B29" s="4" t="s">
        <v>411</v>
      </c>
      <c r="C29" s="24">
        <v>0</v>
      </c>
      <c r="D29" s="25">
        <v>39</v>
      </c>
      <c r="E29" s="25">
        <v>130</v>
      </c>
      <c r="F29" s="25">
        <v>38</v>
      </c>
      <c r="G29" s="25">
        <v>2866</v>
      </c>
      <c r="H29" s="25">
        <v>37</v>
      </c>
      <c r="I29" s="25">
        <v>2738</v>
      </c>
      <c r="J29" s="25">
        <v>217</v>
      </c>
      <c r="K29" s="25">
        <f t="shared" si="4"/>
        <v>6065</v>
      </c>
      <c r="L29" s="11"/>
      <c r="M29" s="24">
        <f t="shared" si="6"/>
        <v>6026</v>
      </c>
      <c r="N29" s="25">
        <f t="shared" si="1"/>
        <v>3071</v>
      </c>
      <c r="O29" s="26">
        <f t="shared" si="2"/>
        <v>0.5096249585131098</v>
      </c>
      <c r="P29" s="26">
        <f t="shared" si="3"/>
        <v>0.043391188251001335</v>
      </c>
      <c r="Q29" s="26">
        <f t="shared" si="5"/>
        <v>0.5066666666666667</v>
      </c>
    </row>
    <row r="30" spans="1:17" ht="12.75">
      <c r="A30" s="4" t="s">
        <v>410</v>
      </c>
      <c r="B30" s="4" t="s">
        <v>409</v>
      </c>
      <c r="C30" s="24">
        <v>0</v>
      </c>
      <c r="D30" s="25">
        <v>0</v>
      </c>
      <c r="E30" s="25">
        <v>29</v>
      </c>
      <c r="F30" s="25">
        <v>0</v>
      </c>
      <c r="G30" s="25">
        <v>90</v>
      </c>
      <c r="H30" s="25">
        <v>5</v>
      </c>
      <c r="I30" s="25">
        <v>45</v>
      </c>
      <c r="J30" s="25">
        <v>5</v>
      </c>
      <c r="K30" s="25">
        <f t="shared" si="4"/>
        <v>174</v>
      </c>
      <c r="L30" s="11"/>
      <c r="M30" s="24">
        <f t="shared" si="6"/>
        <v>174</v>
      </c>
      <c r="N30" s="25">
        <f t="shared" si="1"/>
        <v>124</v>
      </c>
      <c r="O30" s="26">
        <f t="shared" si="2"/>
        <v>0.7126436781609196</v>
      </c>
      <c r="P30" s="26">
        <f t="shared" si="3"/>
        <v>0.24369747899159663</v>
      </c>
      <c r="Q30" s="26">
        <f t="shared" si="5"/>
        <v>0</v>
      </c>
    </row>
    <row r="31" spans="1:17" ht="12.75">
      <c r="A31" s="4" t="s">
        <v>408</v>
      </c>
      <c r="B31" s="4" t="s">
        <v>407</v>
      </c>
      <c r="C31" s="24">
        <v>0</v>
      </c>
      <c r="D31" s="25">
        <v>0</v>
      </c>
      <c r="E31" s="25">
        <v>100</v>
      </c>
      <c r="F31" s="25">
        <v>0</v>
      </c>
      <c r="G31" s="25">
        <v>1652</v>
      </c>
      <c r="H31" s="25">
        <v>13</v>
      </c>
      <c r="I31" s="25">
        <v>420</v>
      </c>
      <c r="J31" s="25">
        <v>24</v>
      </c>
      <c r="K31" s="25">
        <f t="shared" si="4"/>
        <v>2209</v>
      </c>
      <c r="L31" s="11"/>
      <c r="M31" s="24">
        <f t="shared" si="6"/>
        <v>2209</v>
      </c>
      <c r="N31" s="25">
        <f t="shared" si="1"/>
        <v>1765</v>
      </c>
      <c r="O31" s="26">
        <f t="shared" si="2"/>
        <v>0.7990040742417384</v>
      </c>
      <c r="P31" s="26">
        <f t="shared" si="3"/>
        <v>0.05707762557077625</v>
      </c>
      <c r="Q31" s="26">
        <f t="shared" si="5"/>
        <v>0</v>
      </c>
    </row>
    <row r="32" spans="1:17" ht="12.75">
      <c r="A32" s="4" t="s">
        <v>406</v>
      </c>
      <c r="B32" s="4" t="s">
        <v>405</v>
      </c>
      <c r="C32" s="24">
        <v>0</v>
      </c>
      <c r="D32" s="25">
        <v>0</v>
      </c>
      <c r="E32" s="25">
        <v>114</v>
      </c>
      <c r="F32" s="25">
        <v>0</v>
      </c>
      <c r="G32" s="25">
        <v>775</v>
      </c>
      <c r="H32" s="25">
        <v>5</v>
      </c>
      <c r="I32" s="25">
        <v>162</v>
      </c>
      <c r="J32" s="25">
        <v>10</v>
      </c>
      <c r="K32" s="25">
        <f t="shared" si="4"/>
        <v>1066</v>
      </c>
      <c r="L32" s="11"/>
      <c r="M32" s="24">
        <f t="shared" si="6"/>
        <v>1066</v>
      </c>
      <c r="N32" s="25">
        <f t="shared" si="1"/>
        <v>894</v>
      </c>
      <c r="O32" s="26">
        <f t="shared" si="2"/>
        <v>0.8386491557223265</v>
      </c>
      <c r="P32" s="26">
        <f t="shared" si="3"/>
        <v>0.12823397075365578</v>
      </c>
      <c r="Q32" s="26">
        <f t="shared" si="5"/>
        <v>0</v>
      </c>
    </row>
    <row r="33" spans="1:17" ht="12.75">
      <c r="A33" s="4" t="s">
        <v>404</v>
      </c>
      <c r="B33" s="4" t="s">
        <v>403</v>
      </c>
      <c r="C33" s="24">
        <v>0</v>
      </c>
      <c r="D33" s="25">
        <v>0</v>
      </c>
      <c r="E33" s="25">
        <v>338</v>
      </c>
      <c r="F33" s="25">
        <v>76</v>
      </c>
      <c r="G33" s="25">
        <v>763</v>
      </c>
      <c r="H33" s="25">
        <v>23</v>
      </c>
      <c r="I33" s="25">
        <v>284</v>
      </c>
      <c r="J33" s="25">
        <v>95</v>
      </c>
      <c r="K33" s="25">
        <f t="shared" si="4"/>
        <v>1579</v>
      </c>
      <c r="L33" s="11"/>
      <c r="M33" s="24">
        <f t="shared" si="6"/>
        <v>1579</v>
      </c>
      <c r="N33" s="25">
        <f t="shared" si="1"/>
        <v>1200</v>
      </c>
      <c r="O33" s="26">
        <f t="shared" si="2"/>
        <v>0.759974667511083</v>
      </c>
      <c r="P33" s="26">
        <f t="shared" si="3"/>
        <v>0.3069936421435059</v>
      </c>
      <c r="Q33" s="26">
        <f t="shared" si="5"/>
        <v>0.7676767676767676</v>
      </c>
    </row>
    <row r="34" spans="1:17" ht="12.75">
      <c r="A34" s="4" t="s">
        <v>402</v>
      </c>
      <c r="B34" s="4" t="s">
        <v>401</v>
      </c>
      <c r="C34" s="24">
        <v>0</v>
      </c>
      <c r="D34" s="25">
        <v>0</v>
      </c>
      <c r="E34" s="25">
        <v>30</v>
      </c>
      <c r="F34" s="25">
        <v>5</v>
      </c>
      <c r="G34" s="25">
        <v>5</v>
      </c>
      <c r="H34" s="25">
        <v>0</v>
      </c>
      <c r="I34" s="25">
        <v>0</v>
      </c>
      <c r="J34" s="25">
        <v>0</v>
      </c>
      <c r="K34" s="25">
        <f t="shared" si="4"/>
        <v>40</v>
      </c>
      <c r="L34" s="11"/>
      <c r="M34" s="24">
        <f t="shared" si="6"/>
        <v>40</v>
      </c>
      <c r="N34" s="25">
        <f t="shared" si="1"/>
        <v>40</v>
      </c>
      <c r="O34" s="26">
        <f t="shared" si="2"/>
        <v>1</v>
      </c>
      <c r="P34" s="26">
        <f t="shared" si="3"/>
        <v>0.8571428571428571</v>
      </c>
      <c r="Q34" s="26">
        <f t="shared" si="5"/>
        <v>1</v>
      </c>
    </row>
    <row r="35" spans="1:17" ht="12.75">
      <c r="A35" s="4" t="s">
        <v>400</v>
      </c>
      <c r="B35" s="4" t="s">
        <v>399</v>
      </c>
      <c r="C35" s="24">
        <v>0</v>
      </c>
      <c r="D35" s="25">
        <v>0</v>
      </c>
      <c r="E35" s="25">
        <v>243</v>
      </c>
      <c r="F35" s="25">
        <v>19</v>
      </c>
      <c r="G35" s="25">
        <v>3031</v>
      </c>
      <c r="H35" s="25">
        <v>64</v>
      </c>
      <c r="I35" s="25">
        <v>341</v>
      </c>
      <c r="J35" s="25">
        <v>934</v>
      </c>
      <c r="K35" s="25">
        <f t="shared" si="4"/>
        <v>4632</v>
      </c>
      <c r="L35" s="11"/>
      <c r="M35" s="24">
        <f t="shared" si="6"/>
        <v>4632</v>
      </c>
      <c r="N35" s="25">
        <f t="shared" si="1"/>
        <v>3357</v>
      </c>
      <c r="O35" s="26">
        <f t="shared" si="2"/>
        <v>0.7247409326424871</v>
      </c>
      <c r="P35" s="26">
        <f t="shared" si="3"/>
        <v>0.07422113622480146</v>
      </c>
      <c r="Q35" s="26">
        <f t="shared" si="5"/>
        <v>0.2289156626506024</v>
      </c>
    </row>
    <row r="36" spans="1:17" ht="12.75">
      <c r="A36" s="4" t="s">
        <v>398</v>
      </c>
      <c r="B36" s="4" t="s">
        <v>397</v>
      </c>
      <c r="C36" s="24">
        <v>0</v>
      </c>
      <c r="D36" s="25">
        <v>0</v>
      </c>
      <c r="E36" s="25">
        <v>93</v>
      </c>
      <c r="F36" s="25">
        <v>43</v>
      </c>
      <c r="G36" s="25">
        <v>1103</v>
      </c>
      <c r="H36" s="25">
        <v>39</v>
      </c>
      <c r="I36" s="25">
        <v>785</v>
      </c>
      <c r="J36" s="25">
        <v>99</v>
      </c>
      <c r="K36" s="25">
        <f t="shared" si="4"/>
        <v>2162</v>
      </c>
      <c r="L36" s="11"/>
      <c r="M36" s="24">
        <f t="shared" si="6"/>
        <v>2162</v>
      </c>
      <c r="N36" s="25">
        <f t="shared" si="1"/>
        <v>1278</v>
      </c>
      <c r="O36" s="26">
        <f t="shared" si="2"/>
        <v>0.5911193339500462</v>
      </c>
      <c r="P36" s="26">
        <f t="shared" si="3"/>
        <v>0.07775919732441472</v>
      </c>
      <c r="Q36" s="26">
        <f t="shared" si="5"/>
        <v>0.524390243902439</v>
      </c>
    </row>
    <row r="37" spans="1:17" ht="12.75">
      <c r="A37" s="4" t="s">
        <v>396</v>
      </c>
      <c r="B37" s="4" t="s">
        <v>395</v>
      </c>
      <c r="C37" s="24">
        <v>0</v>
      </c>
      <c r="D37" s="25">
        <v>0</v>
      </c>
      <c r="E37" s="25">
        <v>105</v>
      </c>
      <c r="F37" s="25">
        <v>0</v>
      </c>
      <c r="G37" s="25">
        <v>937</v>
      </c>
      <c r="H37" s="25">
        <v>5</v>
      </c>
      <c r="I37" s="25">
        <v>225</v>
      </c>
      <c r="J37" s="25">
        <v>10</v>
      </c>
      <c r="K37" s="25">
        <f t="shared" si="4"/>
        <v>1282</v>
      </c>
      <c r="L37" s="11"/>
      <c r="M37" s="24">
        <f t="shared" si="6"/>
        <v>1282</v>
      </c>
      <c r="N37" s="25">
        <f t="shared" si="1"/>
        <v>1047</v>
      </c>
      <c r="O37" s="26">
        <f t="shared" si="2"/>
        <v>0.8166926677067082</v>
      </c>
      <c r="P37" s="26">
        <f t="shared" si="3"/>
        <v>0.10076775431861804</v>
      </c>
      <c r="Q37" s="26">
        <f t="shared" si="5"/>
        <v>0</v>
      </c>
    </row>
    <row r="38" spans="1:17" ht="12.75">
      <c r="A38" s="4" t="s">
        <v>394</v>
      </c>
      <c r="B38" s="4" t="s">
        <v>393</v>
      </c>
      <c r="C38" s="24">
        <v>0</v>
      </c>
      <c r="D38" s="25">
        <v>0</v>
      </c>
      <c r="E38" s="25">
        <v>61</v>
      </c>
      <c r="F38" s="25">
        <v>10</v>
      </c>
      <c r="G38" s="25">
        <v>42</v>
      </c>
      <c r="H38" s="25">
        <v>5</v>
      </c>
      <c r="I38" s="25">
        <v>203</v>
      </c>
      <c r="J38" s="25">
        <v>45</v>
      </c>
      <c r="K38" s="25">
        <f t="shared" si="4"/>
        <v>366</v>
      </c>
      <c r="L38" s="11"/>
      <c r="M38" s="24">
        <f t="shared" si="6"/>
        <v>366</v>
      </c>
      <c r="N38" s="25">
        <f t="shared" si="1"/>
        <v>118</v>
      </c>
      <c r="O38" s="26">
        <f t="shared" si="2"/>
        <v>0.3224043715846995</v>
      </c>
      <c r="P38" s="26">
        <f t="shared" si="3"/>
        <v>0.5922330097087378</v>
      </c>
      <c r="Q38" s="26">
        <f t="shared" si="5"/>
        <v>0.6666666666666666</v>
      </c>
    </row>
    <row r="39" spans="1:17" ht="12.75">
      <c r="A39" s="4" t="s">
        <v>392</v>
      </c>
      <c r="B39" s="4" t="s">
        <v>391</v>
      </c>
      <c r="C39" s="24">
        <v>0</v>
      </c>
      <c r="D39" s="25">
        <v>0</v>
      </c>
      <c r="E39" s="25">
        <v>219</v>
      </c>
      <c r="F39" s="25">
        <v>13</v>
      </c>
      <c r="G39" s="25">
        <v>4328</v>
      </c>
      <c r="H39" s="25">
        <v>63</v>
      </c>
      <c r="I39" s="25">
        <v>593</v>
      </c>
      <c r="J39" s="25">
        <v>71</v>
      </c>
      <c r="K39" s="25">
        <f t="shared" si="4"/>
        <v>5287</v>
      </c>
      <c r="L39" s="11"/>
      <c r="M39" s="24">
        <f t="shared" si="6"/>
        <v>5287</v>
      </c>
      <c r="N39" s="25">
        <f t="shared" si="1"/>
        <v>4623</v>
      </c>
      <c r="O39" s="26">
        <f t="shared" si="2"/>
        <v>0.8744089275581616</v>
      </c>
      <c r="P39" s="26">
        <f t="shared" si="3"/>
        <v>0.04816362436771498</v>
      </c>
      <c r="Q39" s="26">
        <f t="shared" si="5"/>
        <v>0.17105263157894737</v>
      </c>
    </row>
    <row r="40" spans="1:17" ht="12.75">
      <c r="A40" s="4" t="s">
        <v>390</v>
      </c>
      <c r="B40" s="4" t="s">
        <v>389</v>
      </c>
      <c r="C40" s="24">
        <v>0</v>
      </c>
      <c r="D40" s="25">
        <v>0</v>
      </c>
      <c r="E40" s="25">
        <v>118</v>
      </c>
      <c r="F40" s="25">
        <v>15</v>
      </c>
      <c r="G40" s="25">
        <v>2107</v>
      </c>
      <c r="H40" s="25">
        <v>28</v>
      </c>
      <c r="I40" s="25">
        <v>1027</v>
      </c>
      <c r="J40" s="25">
        <v>217</v>
      </c>
      <c r="K40" s="25">
        <f t="shared" si="4"/>
        <v>3512</v>
      </c>
      <c r="L40" s="11"/>
      <c r="M40" s="24">
        <f t="shared" si="6"/>
        <v>3512</v>
      </c>
      <c r="N40" s="25">
        <f t="shared" si="1"/>
        <v>2268</v>
      </c>
      <c r="O40" s="26">
        <f t="shared" si="2"/>
        <v>0.6457858769931663</v>
      </c>
      <c r="P40" s="26">
        <f t="shared" si="3"/>
        <v>0.05303370786516854</v>
      </c>
      <c r="Q40" s="26">
        <f t="shared" si="5"/>
        <v>0.3488372093023256</v>
      </c>
    </row>
    <row r="41" spans="1:17" ht="12.75">
      <c r="A41" s="4" t="s">
        <v>388</v>
      </c>
      <c r="B41" s="4" t="s">
        <v>387</v>
      </c>
      <c r="C41" s="24">
        <v>93</v>
      </c>
      <c r="D41" s="25">
        <v>0</v>
      </c>
      <c r="E41" s="25">
        <v>2509</v>
      </c>
      <c r="F41" s="25">
        <v>72</v>
      </c>
      <c r="G41" s="25">
        <v>454</v>
      </c>
      <c r="H41" s="25">
        <v>15</v>
      </c>
      <c r="I41" s="25">
        <v>73</v>
      </c>
      <c r="J41" s="25">
        <v>62</v>
      </c>
      <c r="K41" s="25">
        <f t="shared" si="4"/>
        <v>3278</v>
      </c>
      <c r="L41" s="11"/>
      <c r="M41" s="24">
        <f t="shared" si="6"/>
        <v>3185</v>
      </c>
      <c r="N41" s="25">
        <f t="shared" si="1"/>
        <v>3050</v>
      </c>
      <c r="O41" s="26">
        <f t="shared" si="2"/>
        <v>0.957613814756672</v>
      </c>
      <c r="P41" s="26">
        <f t="shared" si="3"/>
        <v>0.8467769152885589</v>
      </c>
      <c r="Q41" s="26">
        <f t="shared" si="5"/>
        <v>0.8275862068965517</v>
      </c>
    </row>
    <row r="42" spans="1:17" ht="12.75">
      <c r="A42" s="4" t="s">
        <v>386</v>
      </c>
      <c r="B42" s="4" t="s">
        <v>385</v>
      </c>
      <c r="C42" s="24">
        <v>150</v>
      </c>
      <c r="D42" s="25">
        <v>0</v>
      </c>
      <c r="E42" s="25">
        <v>501</v>
      </c>
      <c r="F42" s="25">
        <v>37</v>
      </c>
      <c r="G42" s="25">
        <v>1541</v>
      </c>
      <c r="H42" s="25">
        <v>28</v>
      </c>
      <c r="I42" s="25">
        <v>494</v>
      </c>
      <c r="J42" s="25">
        <v>41</v>
      </c>
      <c r="K42" s="25">
        <f t="shared" si="4"/>
        <v>2792</v>
      </c>
      <c r="L42" s="11"/>
      <c r="M42" s="24">
        <f t="shared" si="6"/>
        <v>2642</v>
      </c>
      <c r="N42" s="25">
        <f t="shared" si="1"/>
        <v>2107</v>
      </c>
      <c r="O42" s="26">
        <f t="shared" si="2"/>
        <v>0.7975018925056775</v>
      </c>
      <c r="P42" s="26">
        <f t="shared" si="3"/>
        <v>0.24534769833496572</v>
      </c>
      <c r="Q42" s="26">
        <f t="shared" si="5"/>
        <v>0.5692307692307692</v>
      </c>
    </row>
    <row r="43" spans="1:17" ht="12.75">
      <c r="A43" s="4" t="s">
        <v>384</v>
      </c>
      <c r="B43" s="4" t="s">
        <v>383</v>
      </c>
      <c r="C43" s="24">
        <v>0</v>
      </c>
      <c r="D43" s="25">
        <v>10</v>
      </c>
      <c r="E43" s="25">
        <v>114</v>
      </c>
      <c r="F43" s="25">
        <v>43</v>
      </c>
      <c r="G43" s="25">
        <v>1472</v>
      </c>
      <c r="H43" s="25">
        <v>55</v>
      </c>
      <c r="I43" s="25">
        <v>2602</v>
      </c>
      <c r="J43" s="25">
        <v>131</v>
      </c>
      <c r="K43" s="25">
        <f t="shared" si="4"/>
        <v>4427</v>
      </c>
      <c r="L43" s="11"/>
      <c r="M43" s="24">
        <f t="shared" si="6"/>
        <v>4417</v>
      </c>
      <c r="N43" s="25">
        <f t="shared" si="1"/>
        <v>1684</v>
      </c>
      <c r="O43" s="26">
        <f t="shared" si="2"/>
        <v>0.3812542449626443</v>
      </c>
      <c r="P43" s="26">
        <f t="shared" si="3"/>
        <v>0.07187894073139975</v>
      </c>
      <c r="Q43" s="26">
        <f t="shared" si="5"/>
        <v>0.4387755102040816</v>
      </c>
    </row>
    <row r="44" spans="1:17" ht="12.75">
      <c r="A44" s="4" t="s">
        <v>382</v>
      </c>
      <c r="B44" s="4" t="s">
        <v>381</v>
      </c>
      <c r="C44" s="24">
        <v>0</v>
      </c>
      <c r="D44" s="25">
        <v>156</v>
      </c>
      <c r="E44" s="25">
        <v>97</v>
      </c>
      <c r="F44" s="25">
        <v>0</v>
      </c>
      <c r="G44" s="25">
        <v>1328</v>
      </c>
      <c r="H44" s="25">
        <v>5</v>
      </c>
      <c r="I44" s="25">
        <v>870</v>
      </c>
      <c r="J44" s="25">
        <v>10</v>
      </c>
      <c r="K44" s="25">
        <f t="shared" si="4"/>
        <v>2466</v>
      </c>
      <c r="L44" s="11"/>
      <c r="M44" s="24">
        <f t="shared" si="6"/>
        <v>2310</v>
      </c>
      <c r="N44" s="25">
        <f t="shared" si="1"/>
        <v>1430</v>
      </c>
      <c r="O44" s="26">
        <f t="shared" si="2"/>
        <v>0.6190476190476191</v>
      </c>
      <c r="P44" s="26">
        <f t="shared" si="3"/>
        <v>0.06807017543859649</v>
      </c>
      <c r="Q44" s="26">
        <f t="shared" si="5"/>
        <v>0</v>
      </c>
    </row>
    <row r="45" spans="1:17" ht="12.75">
      <c r="A45" s="4" t="s">
        <v>380</v>
      </c>
      <c r="B45" s="4" t="s">
        <v>379</v>
      </c>
      <c r="C45" s="24">
        <v>0</v>
      </c>
      <c r="D45" s="25">
        <v>73</v>
      </c>
      <c r="E45" s="25">
        <v>10</v>
      </c>
      <c r="F45" s="25">
        <v>0</v>
      </c>
      <c r="G45" s="25">
        <v>24</v>
      </c>
      <c r="H45" s="25">
        <v>0</v>
      </c>
      <c r="I45" s="25">
        <v>35</v>
      </c>
      <c r="J45" s="25">
        <v>0</v>
      </c>
      <c r="K45" s="25">
        <f t="shared" si="4"/>
        <v>142</v>
      </c>
      <c r="L45" s="11"/>
      <c r="M45" s="24">
        <f t="shared" si="6"/>
        <v>69</v>
      </c>
      <c r="N45" s="25">
        <f t="shared" si="1"/>
        <v>34</v>
      </c>
      <c r="O45" s="26">
        <f t="shared" si="2"/>
        <v>0.4927536231884058</v>
      </c>
      <c r="P45" s="26">
        <f t="shared" si="3"/>
        <v>0.29411764705882354</v>
      </c>
      <c r="Q45" s="26">
        <f t="shared" si="5"/>
        <v>0</v>
      </c>
    </row>
    <row r="46" spans="1:17" ht="12.75">
      <c r="A46" s="4" t="s">
        <v>378</v>
      </c>
      <c r="B46" s="4" t="s">
        <v>377</v>
      </c>
      <c r="C46" s="24">
        <v>0</v>
      </c>
      <c r="D46" s="25">
        <v>0</v>
      </c>
      <c r="E46" s="25">
        <v>136</v>
      </c>
      <c r="F46" s="25">
        <v>64</v>
      </c>
      <c r="G46" s="25">
        <v>1496</v>
      </c>
      <c r="H46" s="25">
        <v>54</v>
      </c>
      <c r="I46" s="25">
        <v>870</v>
      </c>
      <c r="J46" s="25">
        <v>261</v>
      </c>
      <c r="K46" s="25">
        <f t="shared" si="4"/>
        <v>2881</v>
      </c>
      <c r="L46" s="11"/>
      <c r="M46" s="24">
        <f t="shared" si="6"/>
        <v>2881</v>
      </c>
      <c r="N46" s="25">
        <f t="shared" si="1"/>
        <v>1750</v>
      </c>
      <c r="O46" s="26">
        <f t="shared" si="2"/>
        <v>0.6074279763970843</v>
      </c>
      <c r="P46" s="26">
        <f t="shared" si="3"/>
        <v>0.08333333333333333</v>
      </c>
      <c r="Q46" s="26">
        <f t="shared" si="5"/>
        <v>0.5423728813559322</v>
      </c>
    </row>
    <row r="47" spans="1:17" ht="12.75">
      <c r="A47" s="4" t="s">
        <v>376</v>
      </c>
      <c r="B47" s="4" t="s">
        <v>375</v>
      </c>
      <c r="C47" s="24">
        <v>132</v>
      </c>
      <c r="D47" s="25">
        <v>25</v>
      </c>
      <c r="E47" s="25">
        <v>2249</v>
      </c>
      <c r="F47" s="25">
        <v>119</v>
      </c>
      <c r="G47" s="25">
        <v>776</v>
      </c>
      <c r="H47" s="25">
        <v>15</v>
      </c>
      <c r="I47" s="25">
        <v>116</v>
      </c>
      <c r="J47" s="25">
        <v>34</v>
      </c>
      <c r="K47" s="25">
        <f t="shared" si="4"/>
        <v>3466</v>
      </c>
      <c r="L47" s="11"/>
      <c r="M47" s="24">
        <f t="shared" si="6"/>
        <v>3309</v>
      </c>
      <c r="N47" s="25">
        <f t="shared" si="1"/>
        <v>3159</v>
      </c>
      <c r="O47" s="26">
        <f t="shared" si="2"/>
        <v>0.9546690843155031</v>
      </c>
      <c r="P47" s="26">
        <f t="shared" si="3"/>
        <v>0.7434710743801652</v>
      </c>
      <c r="Q47" s="26">
        <f t="shared" si="5"/>
        <v>0.8880597014925373</v>
      </c>
    </row>
    <row r="48" spans="1:17" ht="12.75">
      <c r="A48" s="4" t="s">
        <v>374</v>
      </c>
      <c r="B48" s="4" t="s">
        <v>373</v>
      </c>
      <c r="C48" s="24">
        <v>0</v>
      </c>
      <c r="D48" s="25">
        <v>0</v>
      </c>
      <c r="E48" s="25">
        <v>73</v>
      </c>
      <c r="F48" s="25">
        <v>5</v>
      </c>
      <c r="G48" s="25">
        <v>574</v>
      </c>
      <c r="H48" s="25">
        <v>0</v>
      </c>
      <c r="I48" s="25">
        <v>411</v>
      </c>
      <c r="J48" s="25">
        <v>18</v>
      </c>
      <c r="K48" s="25">
        <f t="shared" si="4"/>
        <v>1081</v>
      </c>
      <c r="L48" s="11"/>
      <c r="M48" s="24">
        <f aca="true" t="shared" si="7" ref="M48:M79">SUM(E48:J48)</f>
        <v>1081</v>
      </c>
      <c r="N48" s="25">
        <f t="shared" si="1"/>
        <v>652</v>
      </c>
      <c r="O48" s="26">
        <f t="shared" si="2"/>
        <v>0.603145235892692</v>
      </c>
      <c r="P48" s="26">
        <f t="shared" si="3"/>
        <v>0.11282843894899536</v>
      </c>
      <c r="Q48" s="26">
        <f t="shared" si="5"/>
        <v>1</v>
      </c>
    </row>
    <row r="49" spans="1:17" ht="12.75">
      <c r="A49" s="4" t="s">
        <v>372</v>
      </c>
      <c r="B49" s="4" t="s">
        <v>371</v>
      </c>
      <c r="C49" s="24">
        <v>0</v>
      </c>
      <c r="D49" s="25">
        <v>0</v>
      </c>
      <c r="E49" s="25">
        <v>60</v>
      </c>
      <c r="F49" s="25">
        <v>5</v>
      </c>
      <c r="G49" s="25">
        <v>1464</v>
      </c>
      <c r="H49" s="25">
        <v>11</v>
      </c>
      <c r="I49" s="25">
        <v>407</v>
      </c>
      <c r="J49" s="25">
        <v>19</v>
      </c>
      <c r="K49" s="25">
        <f t="shared" si="4"/>
        <v>1966</v>
      </c>
      <c r="L49" s="11"/>
      <c r="M49" s="24">
        <f t="shared" si="7"/>
        <v>1966</v>
      </c>
      <c r="N49" s="25">
        <f t="shared" si="1"/>
        <v>1540</v>
      </c>
      <c r="O49" s="26">
        <f t="shared" si="2"/>
        <v>0.7833163784333672</v>
      </c>
      <c r="P49" s="26">
        <f t="shared" si="3"/>
        <v>0.03937007874015748</v>
      </c>
      <c r="Q49" s="26">
        <f t="shared" si="5"/>
        <v>0.3125</v>
      </c>
    </row>
    <row r="50" spans="1:17" ht="12.75">
      <c r="A50" s="4" t="s">
        <v>370</v>
      </c>
      <c r="B50" s="4" t="s">
        <v>369</v>
      </c>
      <c r="C50" s="24">
        <v>0</v>
      </c>
      <c r="D50" s="25">
        <v>0</v>
      </c>
      <c r="E50" s="25">
        <v>148</v>
      </c>
      <c r="F50" s="25">
        <v>32</v>
      </c>
      <c r="G50" s="25">
        <v>750</v>
      </c>
      <c r="H50" s="25">
        <v>12</v>
      </c>
      <c r="I50" s="25">
        <v>475</v>
      </c>
      <c r="J50" s="25">
        <v>73</v>
      </c>
      <c r="K50" s="25">
        <f t="shared" si="4"/>
        <v>1490</v>
      </c>
      <c r="L50" s="11"/>
      <c r="M50" s="24">
        <f t="shared" si="7"/>
        <v>1490</v>
      </c>
      <c r="N50" s="25">
        <f t="shared" si="1"/>
        <v>942</v>
      </c>
      <c r="O50" s="26">
        <f t="shared" si="2"/>
        <v>0.6322147651006711</v>
      </c>
      <c r="P50" s="26">
        <f t="shared" si="3"/>
        <v>0.16481069042316257</v>
      </c>
      <c r="Q50" s="26">
        <f t="shared" si="5"/>
        <v>0.7272727272727273</v>
      </c>
    </row>
    <row r="51" spans="1:17" ht="12.75">
      <c r="A51" s="4" t="s">
        <v>368</v>
      </c>
      <c r="B51" s="4" t="s">
        <v>367</v>
      </c>
      <c r="C51" s="24">
        <v>0</v>
      </c>
      <c r="D51" s="25">
        <v>97</v>
      </c>
      <c r="E51" s="25">
        <v>112</v>
      </c>
      <c r="F51" s="25">
        <v>66</v>
      </c>
      <c r="G51" s="25">
        <v>3373</v>
      </c>
      <c r="H51" s="25">
        <v>100</v>
      </c>
      <c r="I51" s="25">
        <v>1265</v>
      </c>
      <c r="J51" s="25">
        <v>137</v>
      </c>
      <c r="K51" s="25">
        <f t="shared" si="4"/>
        <v>5150</v>
      </c>
      <c r="L51" s="11"/>
      <c r="M51" s="24">
        <f t="shared" si="7"/>
        <v>5053</v>
      </c>
      <c r="N51" s="25">
        <f t="shared" si="1"/>
        <v>3651</v>
      </c>
      <c r="O51" s="26">
        <f t="shared" si="2"/>
        <v>0.7225410647140312</v>
      </c>
      <c r="P51" s="26">
        <f t="shared" si="3"/>
        <v>0.0321377331420373</v>
      </c>
      <c r="Q51" s="26">
        <f t="shared" si="5"/>
        <v>0.39759036144578314</v>
      </c>
    </row>
    <row r="52" spans="1:17" ht="12.75">
      <c r="A52" s="4" t="s">
        <v>366</v>
      </c>
      <c r="B52" s="4" t="s">
        <v>365</v>
      </c>
      <c r="C52" s="24">
        <v>0</v>
      </c>
      <c r="D52" s="25">
        <v>0</v>
      </c>
      <c r="E52" s="25">
        <v>0</v>
      </c>
      <c r="F52" s="25">
        <v>5</v>
      </c>
      <c r="G52" s="25">
        <v>0</v>
      </c>
      <c r="H52" s="25">
        <v>0</v>
      </c>
      <c r="I52" s="25">
        <v>124</v>
      </c>
      <c r="J52" s="25">
        <v>24</v>
      </c>
      <c r="K52" s="25">
        <f t="shared" si="4"/>
        <v>153</v>
      </c>
      <c r="L52" s="11"/>
      <c r="M52" s="24">
        <f t="shared" si="7"/>
        <v>153</v>
      </c>
      <c r="N52" s="25">
        <f t="shared" si="1"/>
        <v>5</v>
      </c>
      <c r="O52" s="26">
        <f t="shared" si="2"/>
        <v>0.032679738562091505</v>
      </c>
      <c r="P52" s="26">
        <f t="shared" si="3"/>
        <v>0</v>
      </c>
      <c r="Q52" s="26">
        <f t="shared" si="5"/>
        <v>1</v>
      </c>
    </row>
    <row r="53" spans="1:17" ht="12.75">
      <c r="A53" s="4" t="s">
        <v>364</v>
      </c>
      <c r="B53" s="4" t="s">
        <v>363</v>
      </c>
      <c r="C53" s="24">
        <v>0</v>
      </c>
      <c r="D53" s="25">
        <v>0</v>
      </c>
      <c r="E53" s="25">
        <v>34</v>
      </c>
      <c r="F53" s="25">
        <v>5</v>
      </c>
      <c r="G53" s="25">
        <v>410</v>
      </c>
      <c r="H53" s="25">
        <v>10</v>
      </c>
      <c r="I53" s="25">
        <v>165</v>
      </c>
      <c r="J53" s="25">
        <v>0</v>
      </c>
      <c r="K53" s="25">
        <f t="shared" si="4"/>
        <v>624</v>
      </c>
      <c r="L53" s="11"/>
      <c r="M53" s="24">
        <f t="shared" si="7"/>
        <v>624</v>
      </c>
      <c r="N53" s="25">
        <f t="shared" si="1"/>
        <v>459</v>
      </c>
      <c r="O53" s="26">
        <f t="shared" si="2"/>
        <v>0.7355769230769231</v>
      </c>
      <c r="P53" s="26">
        <f t="shared" si="3"/>
        <v>0.07657657657657657</v>
      </c>
      <c r="Q53" s="26">
        <f t="shared" si="5"/>
        <v>0.3333333333333333</v>
      </c>
    </row>
    <row r="54" spans="1:17" ht="12.75">
      <c r="A54" s="4" t="s">
        <v>362</v>
      </c>
      <c r="B54" s="4" t="s">
        <v>361</v>
      </c>
      <c r="C54" s="24">
        <v>0</v>
      </c>
      <c r="D54" s="25">
        <v>0</v>
      </c>
      <c r="E54" s="25">
        <v>72</v>
      </c>
      <c r="F54" s="25">
        <v>13</v>
      </c>
      <c r="G54" s="25">
        <v>3632</v>
      </c>
      <c r="H54" s="25">
        <v>40</v>
      </c>
      <c r="I54" s="25">
        <v>1891</v>
      </c>
      <c r="J54" s="25">
        <v>184</v>
      </c>
      <c r="K54" s="25">
        <f t="shared" si="4"/>
        <v>5832</v>
      </c>
      <c r="L54" s="11"/>
      <c r="M54" s="24">
        <f t="shared" si="7"/>
        <v>5832</v>
      </c>
      <c r="N54" s="25">
        <f t="shared" si="1"/>
        <v>3757</v>
      </c>
      <c r="O54" s="26">
        <f t="shared" si="2"/>
        <v>0.6442043895747599</v>
      </c>
      <c r="P54" s="26">
        <f t="shared" si="3"/>
        <v>0.019438444924406047</v>
      </c>
      <c r="Q54" s="26">
        <f t="shared" si="5"/>
        <v>0.24528301886792453</v>
      </c>
    </row>
    <row r="55" spans="1:17" ht="12.75">
      <c r="A55" s="4" t="s">
        <v>360</v>
      </c>
      <c r="B55" s="4" t="s">
        <v>359</v>
      </c>
      <c r="C55" s="24">
        <v>0</v>
      </c>
      <c r="D55" s="25">
        <v>0</v>
      </c>
      <c r="E55" s="25">
        <v>20</v>
      </c>
      <c r="F55" s="25">
        <v>5</v>
      </c>
      <c r="G55" s="25">
        <v>121</v>
      </c>
      <c r="H55" s="25">
        <v>0</v>
      </c>
      <c r="I55" s="25">
        <v>43</v>
      </c>
      <c r="J55" s="25">
        <v>5</v>
      </c>
      <c r="K55" s="25">
        <f t="shared" si="4"/>
        <v>194</v>
      </c>
      <c r="L55" s="11"/>
      <c r="M55" s="24">
        <f t="shared" si="7"/>
        <v>194</v>
      </c>
      <c r="N55" s="25">
        <f t="shared" si="1"/>
        <v>146</v>
      </c>
      <c r="O55" s="26">
        <f t="shared" si="2"/>
        <v>0.7525773195876289</v>
      </c>
      <c r="P55" s="26">
        <f t="shared" si="3"/>
        <v>0.14184397163120568</v>
      </c>
      <c r="Q55" s="26">
        <f t="shared" si="5"/>
        <v>1</v>
      </c>
    </row>
    <row r="56" spans="1:17" ht="12.75">
      <c r="A56" s="4" t="s">
        <v>358</v>
      </c>
      <c r="B56" s="4" t="s">
        <v>357</v>
      </c>
      <c r="C56" s="24">
        <v>0</v>
      </c>
      <c r="D56" s="25">
        <v>170</v>
      </c>
      <c r="E56" s="25">
        <v>165</v>
      </c>
      <c r="F56" s="25">
        <v>49</v>
      </c>
      <c r="G56" s="25">
        <v>2807</v>
      </c>
      <c r="H56" s="25">
        <v>17</v>
      </c>
      <c r="I56" s="25">
        <v>1418</v>
      </c>
      <c r="J56" s="25">
        <v>132</v>
      </c>
      <c r="K56" s="25">
        <f t="shared" si="4"/>
        <v>4758</v>
      </c>
      <c r="L56" s="11"/>
      <c r="M56" s="24">
        <f t="shared" si="7"/>
        <v>4588</v>
      </c>
      <c r="N56" s="25">
        <f t="shared" si="1"/>
        <v>3038</v>
      </c>
      <c r="O56" s="26">
        <f t="shared" si="2"/>
        <v>0.6621621621621622</v>
      </c>
      <c r="P56" s="26">
        <f t="shared" si="3"/>
        <v>0.055518169582772545</v>
      </c>
      <c r="Q56" s="26">
        <f t="shared" si="5"/>
        <v>0.7424242424242424</v>
      </c>
    </row>
    <row r="57" spans="1:17" ht="12.75">
      <c r="A57" s="4" t="s">
        <v>356</v>
      </c>
      <c r="B57" s="4" t="s">
        <v>355</v>
      </c>
      <c r="C57" s="24">
        <v>75</v>
      </c>
      <c r="D57" s="25">
        <v>0</v>
      </c>
      <c r="E57" s="25">
        <v>149</v>
      </c>
      <c r="F57" s="25">
        <v>79</v>
      </c>
      <c r="G57" s="25">
        <v>2406</v>
      </c>
      <c r="H57" s="25">
        <v>44</v>
      </c>
      <c r="I57" s="25">
        <v>727</v>
      </c>
      <c r="J57" s="25">
        <v>215</v>
      </c>
      <c r="K57" s="25">
        <f t="shared" si="4"/>
        <v>3695</v>
      </c>
      <c r="L57" s="11"/>
      <c r="M57" s="24">
        <f t="shared" si="7"/>
        <v>3620</v>
      </c>
      <c r="N57" s="25">
        <f t="shared" si="1"/>
        <v>2678</v>
      </c>
      <c r="O57" s="26">
        <f t="shared" si="2"/>
        <v>0.7397790055248619</v>
      </c>
      <c r="P57" s="26">
        <f t="shared" si="3"/>
        <v>0.058317025440313114</v>
      </c>
      <c r="Q57" s="26">
        <f t="shared" si="5"/>
        <v>0.6422764227642277</v>
      </c>
    </row>
    <row r="58" spans="1:17" ht="12.75">
      <c r="A58" s="4" t="s">
        <v>354</v>
      </c>
      <c r="B58" s="4" t="s">
        <v>353</v>
      </c>
      <c r="C58" s="24">
        <v>333</v>
      </c>
      <c r="D58" s="25">
        <v>0</v>
      </c>
      <c r="E58" s="25">
        <v>944</v>
      </c>
      <c r="F58" s="25">
        <v>150</v>
      </c>
      <c r="G58" s="25">
        <v>42</v>
      </c>
      <c r="H58" s="25">
        <v>51</v>
      </c>
      <c r="I58" s="25">
        <v>55</v>
      </c>
      <c r="J58" s="25">
        <v>65</v>
      </c>
      <c r="K58" s="25">
        <f t="shared" si="4"/>
        <v>1640</v>
      </c>
      <c r="L58" s="11"/>
      <c r="M58" s="24">
        <f t="shared" si="7"/>
        <v>1307</v>
      </c>
      <c r="N58" s="25">
        <f t="shared" si="1"/>
        <v>1187</v>
      </c>
      <c r="O58" s="26">
        <f t="shared" si="2"/>
        <v>0.9081866870696251</v>
      </c>
      <c r="P58" s="26">
        <f t="shared" si="3"/>
        <v>0.9574036511156186</v>
      </c>
      <c r="Q58" s="26">
        <f t="shared" si="5"/>
        <v>0.746268656716418</v>
      </c>
    </row>
    <row r="59" spans="1:17" ht="12.75">
      <c r="A59" s="4" t="s">
        <v>352</v>
      </c>
      <c r="B59" s="4" t="s">
        <v>351</v>
      </c>
      <c r="C59" s="24">
        <v>135</v>
      </c>
      <c r="D59" s="25">
        <v>0</v>
      </c>
      <c r="E59" s="25">
        <v>88</v>
      </c>
      <c r="F59" s="25">
        <v>11</v>
      </c>
      <c r="G59" s="25">
        <v>1418</v>
      </c>
      <c r="H59" s="25">
        <v>12</v>
      </c>
      <c r="I59" s="25">
        <v>267</v>
      </c>
      <c r="J59" s="25">
        <v>17</v>
      </c>
      <c r="K59" s="25">
        <f t="shared" si="4"/>
        <v>1948</v>
      </c>
      <c r="L59" s="11"/>
      <c r="M59" s="24">
        <f t="shared" si="7"/>
        <v>1813</v>
      </c>
      <c r="N59" s="25">
        <f t="shared" si="1"/>
        <v>1529</v>
      </c>
      <c r="O59" s="26">
        <f t="shared" si="2"/>
        <v>0.8433535576392719</v>
      </c>
      <c r="P59" s="26">
        <f t="shared" si="3"/>
        <v>0.05843293492695883</v>
      </c>
      <c r="Q59" s="26">
        <f t="shared" si="5"/>
        <v>0.4782608695652174</v>
      </c>
    </row>
    <row r="60" spans="1:17" ht="12.75">
      <c r="A60" s="4" t="s">
        <v>350</v>
      </c>
      <c r="B60" s="4" t="s">
        <v>349</v>
      </c>
      <c r="C60" s="24">
        <v>0</v>
      </c>
      <c r="D60" s="25">
        <v>0</v>
      </c>
      <c r="E60" s="25">
        <v>329</v>
      </c>
      <c r="F60" s="25">
        <v>151</v>
      </c>
      <c r="G60" s="25">
        <v>2910</v>
      </c>
      <c r="H60" s="25">
        <v>58</v>
      </c>
      <c r="I60" s="25">
        <v>830</v>
      </c>
      <c r="J60" s="25">
        <v>75</v>
      </c>
      <c r="K60" s="25">
        <f t="shared" si="4"/>
        <v>4353</v>
      </c>
      <c r="L60" s="11"/>
      <c r="M60" s="24">
        <f t="shared" si="7"/>
        <v>4353</v>
      </c>
      <c r="N60" s="25">
        <f t="shared" si="1"/>
        <v>3448</v>
      </c>
      <c r="O60" s="26">
        <f t="shared" si="2"/>
        <v>0.792097404089134</v>
      </c>
      <c r="P60" s="26">
        <f t="shared" si="3"/>
        <v>0.10157456004939797</v>
      </c>
      <c r="Q60" s="26">
        <f t="shared" si="5"/>
        <v>0.722488038277512</v>
      </c>
    </row>
    <row r="61" spans="1:17" ht="12.75">
      <c r="A61" s="4" t="s">
        <v>348</v>
      </c>
      <c r="B61" s="4" t="s">
        <v>347</v>
      </c>
      <c r="C61" s="24">
        <v>532</v>
      </c>
      <c r="D61" s="25">
        <v>0</v>
      </c>
      <c r="E61" s="25">
        <v>1048</v>
      </c>
      <c r="F61" s="25">
        <v>190</v>
      </c>
      <c r="G61" s="25">
        <v>495</v>
      </c>
      <c r="H61" s="25">
        <v>17</v>
      </c>
      <c r="I61" s="25">
        <v>263</v>
      </c>
      <c r="J61" s="25">
        <v>125</v>
      </c>
      <c r="K61" s="25">
        <f t="shared" si="4"/>
        <v>2670</v>
      </c>
      <c r="L61" s="11"/>
      <c r="M61" s="24">
        <f t="shared" si="7"/>
        <v>2138</v>
      </c>
      <c r="N61" s="25">
        <f t="shared" si="1"/>
        <v>1750</v>
      </c>
      <c r="O61" s="26">
        <f t="shared" si="2"/>
        <v>0.8185219831618334</v>
      </c>
      <c r="P61" s="26">
        <f t="shared" si="3"/>
        <v>0.679196370706416</v>
      </c>
      <c r="Q61" s="26">
        <f t="shared" si="5"/>
        <v>0.9178743961352657</v>
      </c>
    </row>
    <row r="62" spans="1:17" ht="12.75">
      <c r="A62" s="4" t="s">
        <v>346</v>
      </c>
      <c r="B62" s="4" t="s">
        <v>345</v>
      </c>
      <c r="C62" s="24">
        <v>0</v>
      </c>
      <c r="D62" s="25">
        <v>0</v>
      </c>
      <c r="E62" s="25">
        <v>203</v>
      </c>
      <c r="F62" s="25">
        <v>77</v>
      </c>
      <c r="G62" s="25">
        <v>3460</v>
      </c>
      <c r="H62" s="25">
        <v>105</v>
      </c>
      <c r="I62" s="25">
        <v>2085</v>
      </c>
      <c r="J62" s="25">
        <v>196</v>
      </c>
      <c r="K62" s="25">
        <f t="shared" si="4"/>
        <v>6126</v>
      </c>
      <c r="L62" s="11"/>
      <c r="M62" s="24">
        <f t="shared" si="7"/>
        <v>6126</v>
      </c>
      <c r="N62" s="25">
        <f t="shared" si="1"/>
        <v>3845</v>
      </c>
      <c r="O62" s="26">
        <f t="shared" si="2"/>
        <v>0.6276526281423441</v>
      </c>
      <c r="P62" s="26">
        <f t="shared" si="3"/>
        <v>0.05541905541905542</v>
      </c>
      <c r="Q62" s="26">
        <f t="shared" si="5"/>
        <v>0.4230769230769231</v>
      </c>
    </row>
    <row r="63" spans="1:17" ht="12.75">
      <c r="A63" s="4" t="s">
        <v>344</v>
      </c>
      <c r="B63" s="4" t="s">
        <v>343</v>
      </c>
      <c r="C63" s="24">
        <v>0</v>
      </c>
      <c r="D63" s="25">
        <v>0</v>
      </c>
      <c r="E63" s="25">
        <v>675</v>
      </c>
      <c r="F63" s="25">
        <v>65</v>
      </c>
      <c r="G63" s="25">
        <v>1406</v>
      </c>
      <c r="H63" s="25">
        <v>69</v>
      </c>
      <c r="I63" s="25">
        <v>255</v>
      </c>
      <c r="J63" s="25">
        <v>119</v>
      </c>
      <c r="K63" s="25">
        <f t="shared" si="4"/>
        <v>2589</v>
      </c>
      <c r="L63" s="11"/>
      <c r="M63" s="24">
        <f t="shared" si="7"/>
        <v>2589</v>
      </c>
      <c r="N63" s="25">
        <f t="shared" si="1"/>
        <v>2215</v>
      </c>
      <c r="O63" s="26">
        <f t="shared" si="2"/>
        <v>0.8555426805716493</v>
      </c>
      <c r="P63" s="26">
        <f t="shared" si="3"/>
        <v>0.32436328688130706</v>
      </c>
      <c r="Q63" s="26">
        <f t="shared" si="5"/>
        <v>0.48507462686567165</v>
      </c>
    </row>
    <row r="64" spans="1:17" ht="12.75">
      <c r="A64" s="4" t="s">
        <v>342</v>
      </c>
      <c r="B64" s="4" t="s">
        <v>341</v>
      </c>
      <c r="C64" s="24">
        <v>331</v>
      </c>
      <c r="D64" s="25">
        <v>0</v>
      </c>
      <c r="E64" s="25">
        <v>2317</v>
      </c>
      <c r="F64" s="25">
        <v>59</v>
      </c>
      <c r="G64" s="25">
        <v>2667</v>
      </c>
      <c r="H64" s="25">
        <v>33</v>
      </c>
      <c r="I64" s="25">
        <v>660</v>
      </c>
      <c r="J64" s="25">
        <v>76</v>
      </c>
      <c r="K64" s="25">
        <f t="shared" si="4"/>
        <v>6143</v>
      </c>
      <c r="L64" s="11"/>
      <c r="M64" s="24">
        <f t="shared" si="7"/>
        <v>5812</v>
      </c>
      <c r="N64" s="25">
        <f t="shared" si="1"/>
        <v>5076</v>
      </c>
      <c r="O64" s="26">
        <f t="shared" si="2"/>
        <v>0.8733654507914659</v>
      </c>
      <c r="P64" s="26">
        <f t="shared" si="3"/>
        <v>0.4648876404494382</v>
      </c>
      <c r="Q64" s="26">
        <f t="shared" si="5"/>
        <v>0.6413043478260869</v>
      </c>
    </row>
    <row r="65" spans="1:17" ht="12.75">
      <c r="A65" s="4" t="s">
        <v>340</v>
      </c>
      <c r="B65" s="4" t="s">
        <v>339</v>
      </c>
      <c r="C65" s="24">
        <v>0</v>
      </c>
      <c r="D65" s="25">
        <v>0</v>
      </c>
      <c r="E65" s="25">
        <v>99</v>
      </c>
      <c r="F65" s="25">
        <v>12</v>
      </c>
      <c r="G65" s="25">
        <v>3790</v>
      </c>
      <c r="H65" s="25">
        <v>39</v>
      </c>
      <c r="I65" s="25">
        <v>1546</v>
      </c>
      <c r="J65" s="25">
        <v>131</v>
      </c>
      <c r="K65" s="25">
        <f t="shared" si="4"/>
        <v>5617</v>
      </c>
      <c r="L65" s="11"/>
      <c r="M65" s="24">
        <f t="shared" si="7"/>
        <v>5617</v>
      </c>
      <c r="N65" s="25">
        <f t="shared" si="1"/>
        <v>3940</v>
      </c>
      <c r="O65" s="26">
        <f t="shared" si="2"/>
        <v>0.7014420509168595</v>
      </c>
      <c r="P65" s="26">
        <f t="shared" si="3"/>
        <v>0.02545641553098483</v>
      </c>
      <c r="Q65" s="26">
        <f t="shared" si="5"/>
        <v>0.23529411764705882</v>
      </c>
    </row>
    <row r="66" spans="1:17" ht="12.75">
      <c r="A66" s="4" t="s">
        <v>338</v>
      </c>
      <c r="B66" s="4" t="s">
        <v>337</v>
      </c>
      <c r="C66" s="24">
        <v>0</v>
      </c>
      <c r="D66" s="25">
        <v>0</v>
      </c>
      <c r="E66" s="25">
        <v>16</v>
      </c>
      <c r="F66" s="25">
        <v>0</v>
      </c>
      <c r="G66" s="25">
        <v>135</v>
      </c>
      <c r="H66" s="25">
        <v>0</v>
      </c>
      <c r="I66" s="25">
        <v>55</v>
      </c>
      <c r="J66" s="25">
        <v>5</v>
      </c>
      <c r="K66" s="25">
        <f t="shared" si="4"/>
        <v>211</v>
      </c>
      <c r="L66" s="11"/>
      <c r="M66" s="24">
        <f t="shared" si="7"/>
        <v>211</v>
      </c>
      <c r="N66" s="25">
        <f t="shared" si="1"/>
        <v>151</v>
      </c>
      <c r="O66" s="26">
        <f t="shared" si="2"/>
        <v>0.7156398104265402</v>
      </c>
      <c r="P66" s="26">
        <f t="shared" si="3"/>
        <v>0.10596026490066225</v>
      </c>
      <c r="Q66" s="26">
        <f t="shared" si="5"/>
        <v>0</v>
      </c>
    </row>
    <row r="67" spans="1:17" ht="12.75">
      <c r="A67" s="4" t="s">
        <v>336</v>
      </c>
      <c r="B67" s="4" t="s">
        <v>335</v>
      </c>
      <c r="C67" s="24">
        <v>0</v>
      </c>
      <c r="D67" s="25">
        <v>0</v>
      </c>
      <c r="E67" s="25">
        <v>28</v>
      </c>
      <c r="F67" s="25">
        <v>0</v>
      </c>
      <c r="G67" s="25">
        <v>576</v>
      </c>
      <c r="H67" s="25">
        <v>0</v>
      </c>
      <c r="I67" s="25">
        <v>167</v>
      </c>
      <c r="J67" s="25">
        <v>0</v>
      </c>
      <c r="K67" s="25">
        <f t="shared" si="4"/>
        <v>771</v>
      </c>
      <c r="L67" s="11"/>
      <c r="M67" s="24">
        <f t="shared" si="7"/>
        <v>771</v>
      </c>
      <c r="N67" s="25">
        <f t="shared" si="1"/>
        <v>604</v>
      </c>
      <c r="O67" s="26">
        <f t="shared" si="2"/>
        <v>0.7833981841763943</v>
      </c>
      <c r="P67" s="26">
        <f t="shared" si="3"/>
        <v>0.046357615894039736</v>
      </c>
      <c r="Q67" s="26">
        <f t="shared" si="5"/>
        <v>0</v>
      </c>
    </row>
    <row r="68" spans="1:17" ht="12.75">
      <c r="A68" s="4" t="s">
        <v>334</v>
      </c>
      <c r="B68" s="4" t="s">
        <v>333</v>
      </c>
      <c r="C68" s="24">
        <v>217</v>
      </c>
      <c r="D68" s="25">
        <v>0</v>
      </c>
      <c r="E68" s="25">
        <v>547</v>
      </c>
      <c r="F68" s="25">
        <v>31</v>
      </c>
      <c r="G68" s="25">
        <v>1268</v>
      </c>
      <c r="H68" s="25">
        <v>42</v>
      </c>
      <c r="I68" s="25">
        <v>139</v>
      </c>
      <c r="J68" s="25">
        <v>98</v>
      </c>
      <c r="K68" s="25">
        <f t="shared" si="4"/>
        <v>2342</v>
      </c>
      <c r="L68" s="11"/>
      <c r="M68" s="24">
        <f t="shared" si="7"/>
        <v>2125</v>
      </c>
      <c r="N68" s="25">
        <f t="shared" si="1"/>
        <v>1888</v>
      </c>
      <c r="O68" s="26">
        <f t="shared" si="2"/>
        <v>0.8884705882352941</v>
      </c>
      <c r="P68" s="26">
        <f t="shared" si="3"/>
        <v>0.30137741046831956</v>
      </c>
      <c r="Q68" s="26">
        <f t="shared" si="5"/>
        <v>0.4246575342465753</v>
      </c>
    </row>
    <row r="69" spans="1:17" ht="12.75">
      <c r="A69" s="4" t="s">
        <v>332</v>
      </c>
      <c r="B69" s="4" t="s">
        <v>331</v>
      </c>
      <c r="C69" s="24">
        <v>0</v>
      </c>
      <c r="D69" s="25">
        <v>0</v>
      </c>
      <c r="E69" s="25">
        <v>218</v>
      </c>
      <c r="F69" s="25">
        <v>14</v>
      </c>
      <c r="G69" s="25">
        <v>2615</v>
      </c>
      <c r="H69" s="25">
        <v>98</v>
      </c>
      <c r="I69" s="25">
        <v>379</v>
      </c>
      <c r="J69" s="25">
        <v>113</v>
      </c>
      <c r="K69" s="25">
        <f t="shared" si="4"/>
        <v>3437</v>
      </c>
      <c r="L69" s="11"/>
      <c r="M69" s="24">
        <f t="shared" si="7"/>
        <v>3437</v>
      </c>
      <c r="N69" s="25">
        <f t="shared" si="1"/>
        <v>2945</v>
      </c>
      <c r="O69" s="26">
        <f t="shared" si="2"/>
        <v>0.8568519057317427</v>
      </c>
      <c r="P69" s="26">
        <f t="shared" si="3"/>
        <v>0.0769502294387575</v>
      </c>
      <c r="Q69" s="26">
        <f t="shared" si="5"/>
        <v>0.125</v>
      </c>
    </row>
    <row r="70" spans="1:17" ht="12.75">
      <c r="A70" s="4" t="s">
        <v>330</v>
      </c>
      <c r="B70" s="4" t="s">
        <v>329</v>
      </c>
      <c r="C70" s="24">
        <v>439</v>
      </c>
      <c r="D70" s="25">
        <v>0</v>
      </c>
      <c r="E70" s="25">
        <v>870</v>
      </c>
      <c r="F70" s="25">
        <v>16</v>
      </c>
      <c r="G70" s="25">
        <v>1872</v>
      </c>
      <c r="H70" s="25">
        <v>40</v>
      </c>
      <c r="I70" s="25">
        <v>248</v>
      </c>
      <c r="J70" s="25">
        <v>42</v>
      </c>
      <c r="K70" s="25">
        <f t="shared" si="4"/>
        <v>3527</v>
      </c>
      <c r="L70" s="11"/>
      <c r="M70" s="24">
        <f t="shared" si="7"/>
        <v>3088</v>
      </c>
      <c r="N70" s="25">
        <f t="shared" si="1"/>
        <v>2798</v>
      </c>
      <c r="O70" s="26">
        <f t="shared" si="2"/>
        <v>0.9060880829015544</v>
      </c>
      <c r="P70" s="26">
        <f t="shared" si="3"/>
        <v>0.3172866520787746</v>
      </c>
      <c r="Q70" s="26">
        <f t="shared" si="5"/>
        <v>0.2857142857142857</v>
      </c>
    </row>
    <row r="71" spans="1:17" ht="12.75">
      <c r="A71" s="4" t="s">
        <v>328</v>
      </c>
      <c r="B71" s="4" t="s">
        <v>327</v>
      </c>
      <c r="C71" s="24">
        <v>0</v>
      </c>
      <c r="D71" s="25">
        <v>0</v>
      </c>
      <c r="E71" s="25">
        <v>92</v>
      </c>
      <c r="F71" s="25">
        <v>5</v>
      </c>
      <c r="G71" s="25">
        <v>1112</v>
      </c>
      <c r="H71" s="25">
        <v>21</v>
      </c>
      <c r="I71" s="25">
        <v>333</v>
      </c>
      <c r="J71" s="25">
        <v>5</v>
      </c>
      <c r="K71" s="25">
        <f t="shared" si="4"/>
        <v>1568</v>
      </c>
      <c r="L71" s="11"/>
      <c r="M71" s="24">
        <f t="shared" si="7"/>
        <v>1568</v>
      </c>
      <c r="N71" s="25">
        <f t="shared" si="1"/>
        <v>1230</v>
      </c>
      <c r="O71" s="26">
        <f t="shared" si="2"/>
        <v>0.7844387755102041</v>
      </c>
      <c r="P71" s="26">
        <f t="shared" si="3"/>
        <v>0.07641196013289037</v>
      </c>
      <c r="Q71" s="26">
        <f t="shared" si="5"/>
        <v>0.19230769230769232</v>
      </c>
    </row>
    <row r="72" spans="1:17" ht="12.75">
      <c r="A72" s="4" t="s">
        <v>326</v>
      </c>
      <c r="B72" s="4" t="s">
        <v>325</v>
      </c>
      <c r="C72" s="24">
        <v>0</v>
      </c>
      <c r="D72" s="25">
        <v>0</v>
      </c>
      <c r="E72" s="25">
        <v>199</v>
      </c>
      <c r="F72" s="25">
        <v>14</v>
      </c>
      <c r="G72" s="25">
        <v>4079</v>
      </c>
      <c r="H72" s="25">
        <v>53</v>
      </c>
      <c r="I72" s="25">
        <v>502</v>
      </c>
      <c r="J72" s="25">
        <v>70</v>
      </c>
      <c r="K72" s="25">
        <f t="shared" si="4"/>
        <v>4917</v>
      </c>
      <c r="L72" s="11"/>
      <c r="M72" s="24">
        <f t="shared" si="7"/>
        <v>4917</v>
      </c>
      <c r="N72" s="25">
        <f t="shared" si="1"/>
        <v>4345</v>
      </c>
      <c r="O72" s="26">
        <f t="shared" si="2"/>
        <v>0.883668903803132</v>
      </c>
      <c r="P72" s="26">
        <f t="shared" si="3"/>
        <v>0.046517064048620854</v>
      </c>
      <c r="Q72" s="26">
        <f t="shared" si="5"/>
        <v>0.208955223880597</v>
      </c>
    </row>
    <row r="73" spans="1:17" ht="12.75">
      <c r="A73" s="4" t="s">
        <v>324</v>
      </c>
      <c r="B73" s="4" t="s">
        <v>323</v>
      </c>
      <c r="C73" s="24">
        <v>0</v>
      </c>
      <c r="D73" s="25">
        <v>0</v>
      </c>
      <c r="E73" s="25">
        <v>13</v>
      </c>
      <c r="F73" s="25">
        <v>0</v>
      </c>
      <c r="G73" s="25">
        <v>81</v>
      </c>
      <c r="H73" s="25">
        <v>0</v>
      </c>
      <c r="I73" s="25">
        <v>80</v>
      </c>
      <c r="J73" s="25">
        <v>0</v>
      </c>
      <c r="K73" s="25">
        <f t="shared" si="4"/>
        <v>174</v>
      </c>
      <c r="L73" s="11"/>
      <c r="M73" s="24">
        <f t="shared" si="7"/>
        <v>174</v>
      </c>
      <c r="N73" s="25">
        <f aca="true" t="shared" si="8" ref="N73:N136">SUM(E73:H73)</f>
        <v>94</v>
      </c>
      <c r="O73" s="26">
        <f aca="true" t="shared" si="9" ref="O73:O136">IF(M73&gt;0,N73/M73,0)</f>
        <v>0.5402298850574713</v>
      </c>
      <c r="P73" s="26">
        <f aca="true" t="shared" si="10" ref="P73:P136">IF((E73+G73)&gt;0,E73/(E73+G73),0)</f>
        <v>0.13829787234042554</v>
      </c>
      <c r="Q73" s="26">
        <f t="shared" si="5"/>
        <v>0</v>
      </c>
    </row>
    <row r="74" spans="1:17" ht="12.75">
      <c r="A74" s="4" t="s">
        <v>322</v>
      </c>
      <c r="B74" s="4" t="s">
        <v>321</v>
      </c>
      <c r="C74" s="24">
        <v>0</v>
      </c>
      <c r="D74" s="25">
        <v>0</v>
      </c>
      <c r="E74" s="25">
        <v>228</v>
      </c>
      <c r="F74" s="25">
        <v>202</v>
      </c>
      <c r="G74" s="25">
        <v>1847</v>
      </c>
      <c r="H74" s="25">
        <v>129</v>
      </c>
      <c r="I74" s="25">
        <v>863</v>
      </c>
      <c r="J74" s="25">
        <v>226</v>
      </c>
      <c r="K74" s="25">
        <f aca="true" t="shared" si="11" ref="K74:K137">SUM(C74:J74)</f>
        <v>3495</v>
      </c>
      <c r="L74" s="11"/>
      <c r="M74" s="24">
        <f t="shared" si="7"/>
        <v>3495</v>
      </c>
      <c r="N74" s="25">
        <f t="shared" si="8"/>
        <v>2406</v>
      </c>
      <c r="O74" s="26">
        <f t="shared" si="9"/>
        <v>0.688412017167382</v>
      </c>
      <c r="P74" s="26">
        <f t="shared" si="10"/>
        <v>0.10987951807228916</v>
      </c>
      <c r="Q74" s="26">
        <f aca="true" t="shared" si="12" ref="Q74:Q137">IF((F74+H74)&gt;0,F74/(F74+H74),0)</f>
        <v>0.6102719033232629</v>
      </c>
    </row>
    <row r="75" spans="1:17" ht="12.75">
      <c r="A75" s="4" t="s">
        <v>320</v>
      </c>
      <c r="B75" s="4" t="s">
        <v>319</v>
      </c>
      <c r="C75" s="24">
        <v>0</v>
      </c>
      <c r="D75" s="25">
        <v>0</v>
      </c>
      <c r="E75" s="25">
        <v>617</v>
      </c>
      <c r="F75" s="25">
        <v>69</v>
      </c>
      <c r="G75" s="25">
        <v>50</v>
      </c>
      <c r="H75" s="25">
        <v>5</v>
      </c>
      <c r="I75" s="25">
        <v>93</v>
      </c>
      <c r="J75" s="25">
        <v>54</v>
      </c>
      <c r="K75" s="25">
        <f t="shared" si="11"/>
        <v>888</v>
      </c>
      <c r="L75" s="11"/>
      <c r="M75" s="24">
        <f t="shared" si="7"/>
        <v>888</v>
      </c>
      <c r="N75" s="25">
        <f t="shared" si="8"/>
        <v>741</v>
      </c>
      <c r="O75" s="26">
        <f t="shared" si="9"/>
        <v>0.8344594594594594</v>
      </c>
      <c r="P75" s="26">
        <f t="shared" si="10"/>
        <v>0.9250374812593704</v>
      </c>
      <c r="Q75" s="26">
        <f t="shared" si="12"/>
        <v>0.9324324324324325</v>
      </c>
    </row>
    <row r="76" spans="1:17" ht="12.75">
      <c r="A76" s="4" t="s">
        <v>318</v>
      </c>
      <c r="B76" s="4" t="s">
        <v>317</v>
      </c>
      <c r="C76" s="24">
        <v>0</v>
      </c>
      <c r="D76" s="25">
        <v>0</v>
      </c>
      <c r="E76" s="25">
        <v>104</v>
      </c>
      <c r="F76" s="25">
        <v>133</v>
      </c>
      <c r="G76" s="25">
        <v>2112</v>
      </c>
      <c r="H76" s="25">
        <v>108</v>
      </c>
      <c r="I76" s="25">
        <v>1540</v>
      </c>
      <c r="J76" s="25">
        <v>409</v>
      </c>
      <c r="K76" s="25">
        <f t="shared" si="11"/>
        <v>4406</v>
      </c>
      <c r="L76" s="11"/>
      <c r="M76" s="24">
        <f t="shared" si="7"/>
        <v>4406</v>
      </c>
      <c r="N76" s="25">
        <f t="shared" si="8"/>
        <v>2457</v>
      </c>
      <c r="O76" s="26">
        <f t="shared" si="9"/>
        <v>0.5576486609169314</v>
      </c>
      <c r="P76" s="26">
        <f t="shared" si="10"/>
        <v>0.04693140794223827</v>
      </c>
      <c r="Q76" s="26">
        <f t="shared" si="12"/>
        <v>0.5518672199170125</v>
      </c>
    </row>
    <row r="77" spans="1:17" ht="12.75">
      <c r="A77" s="4" t="s">
        <v>316</v>
      </c>
      <c r="B77" s="4" t="s">
        <v>315</v>
      </c>
      <c r="C77" s="24">
        <v>0</v>
      </c>
      <c r="D77" s="25">
        <v>0</v>
      </c>
      <c r="E77" s="25">
        <v>110</v>
      </c>
      <c r="F77" s="25">
        <v>55</v>
      </c>
      <c r="G77" s="25">
        <v>1583</v>
      </c>
      <c r="H77" s="25">
        <v>21</v>
      </c>
      <c r="I77" s="25">
        <v>1463</v>
      </c>
      <c r="J77" s="25">
        <v>138</v>
      </c>
      <c r="K77" s="25">
        <f t="shared" si="11"/>
        <v>3370</v>
      </c>
      <c r="L77" s="11"/>
      <c r="M77" s="24">
        <f t="shared" si="7"/>
        <v>3370</v>
      </c>
      <c r="N77" s="25">
        <f t="shared" si="8"/>
        <v>1769</v>
      </c>
      <c r="O77" s="26">
        <f t="shared" si="9"/>
        <v>0.5249258160237389</v>
      </c>
      <c r="P77" s="26">
        <f t="shared" si="10"/>
        <v>0.06497341996455995</v>
      </c>
      <c r="Q77" s="26">
        <f t="shared" si="12"/>
        <v>0.7236842105263158</v>
      </c>
    </row>
    <row r="78" spans="1:17" ht="12.75">
      <c r="A78" s="4" t="s">
        <v>314</v>
      </c>
      <c r="B78" s="4" t="s">
        <v>313</v>
      </c>
      <c r="C78" s="24">
        <v>0</v>
      </c>
      <c r="D78" s="25">
        <v>0</v>
      </c>
      <c r="E78" s="25">
        <v>998</v>
      </c>
      <c r="F78" s="25">
        <v>44</v>
      </c>
      <c r="G78" s="25">
        <v>1649</v>
      </c>
      <c r="H78" s="25">
        <v>30</v>
      </c>
      <c r="I78" s="25">
        <v>259</v>
      </c>
      <c r="J78" s="25">
        <v>60</v>
      </c>
      <c r="K78" s="25">
        <f t="shared" si="11"/>
        <v>3040</v>
      </c>
      <c r="L78" s="11"/>
      <c r="M78" s="24">
        <f t="shared" si="7"/>
        <v>3040</v>
      </c>
      <c r="N78" s="25">
        <f t="shared" si="8"/>
        <v>2721</v>
      </c>
      <c r="O78" s="26">
        <f t="shared" si="9"/>
        <v>0.8950657894736842</v>
      </c>
      <c r="P78" s="26">
        <f t="shared" si="10"/>
        <v>0.3770306006800151</v>
      </c>
      <c r="Q78" s="26">
        <f t="shared" si="12"/>
        <v>0.5945945945945946</v>
      </c>
    </row>
    <row r="79" spans="1:17" ht="12.75">
      <c r="A79" s="4" t="s">
        <v>312</v>
      </c>
      <c r="B79" s="4" t="s">
        <v>311</v>
      </c>
      <c r="C79" s="24">
        <v>526</v>
      </c>
      <c r="D79" s="25">
        <v>0</v>
      </c>
      <c r="E79" s="25">
        <v>2623</v>
      </c>
      <c r="F79" s="25">
        <v>153</v>
      </c>
      <c r="G79" s="25">
        <v>2574</v>
      </c>
      <c r="H79" s="25">
        <v>107</v>
      </c>
      <c r="I79" s="25">
        <v>350</v>
      </c>
      <c r="J79" s="25">
        <v>229</v>
      </c>
      <c r="K79" s="25">
        <f t="shared" si="11"/>
        <v>6562</v>
      </c>
      <c r="L79" s="11"/>
      <c r="M79" s="24">
        <f t="shared" si="7"/>
        <v>6036</v>
      </c>
      <c r="N79" s="25">
        <f t="shared" si="8"/>
        <v>5457</v>
      </c>
      <c r="O79" s="26">
        <f t="shared" si="9"/>
        <v>0.9040755467196819</v>
      </c>
      <c r="P79" s="26">
        <f t="shared" si="10"/>
        <v>0.5047142582258995</v>
      </c>
      <c r="Q79" s="26">
        <f t="shared" si="12"/>
        <v>0.5884615384615385</v>
      </c>
    </row>
    <row r="80" spans="1:17" ht="12.75">
      <c r="A80" s="4" t="s">
        <v>310</v>
      </c>
      <c r="B80" s="4" t="s">
        <v>309</v>
      </c>
      <c r="C80" s="24">
        <v>0</v>
      </c>
      <c r="D80" s="25">
        <v>0</v>
      </c>
      <c r="E80" s="25">
        <v>242</v>
      </c>
      <c r="F80" s="25">
        <v>48</v>
      </c>
      <c r="G80" s="25">
        <v>4842</v>
      </c>
      <c r="H80" s="25">
        <v>64</v>
      </c>
      <c r="I80" s="25">
        <v>2491</v>
      </c>
      <c r="J80" s="25">
        <v>159</v>
      </c>
      <c r="K80" s="25">
        <f t="shared" si="11"/>
        <v>7846</v>
      </c>
      <c r="L80" s="11"/>
      <c r="M80" s="24">
        <f aca="true" t="shared" si="13" ref="M80:M111">SUM(E80:J80)</f>
        <v>7846</v>
      </c>
      <c r="N80" s="25">
        <f t="shared" si="8"/>
        <v>5196</v>
      </c>
      <c r="O80" s="26">
        <f t="shared" si="9"/>
        <v>0.662248279378027</v>
      </c>
      <c r="P80" s="26">
        <f t="shared" si="10"/>
        <v>0.04760031471282455</v>
      </c>
      <c r="Q80" s="26">
        <f t="shared" si="12"/>
        <v>0.42857142857142855</v>
      </c>
    </row>
    <row r="81" spans="1:17" ht="12.75">
      <c r="A81" s="4" t="s">
        <v>308</v>
      </c>
      <c r="B81" s="4" t="s">
        <v>307</v>
      </c>
      <c r="C81" s="24">
        <v>0</v>
      </c>
      <c r="D81" s="25">
        <v>0</v>
      </c>
      <c r="E81" s="25">
        <v>73</v>
      </c>
      <c r="F81" s="25">
        <v>53</v>
      </c>
      <c r="G81" s="25">
        <v>1552</v>
      </c>
      <c r="H81" s="25">
        <v>38</v>
      </c>
      <c r="I81" s="25">
        <v>2646</v>
      </c>
      <c r="J81" s="25">
        <v>489</v>
      </c>
      <c r="K81" s="25">
        <f t="shared" si="11"/>
        <v>4851</v>
      </c>
      <c r="L81" s="11"/>
      <c r="M81" s="24">
        <f t="shared" si="13"/>
        <v>4851</v>
      </c>
      <c r="N81" s="25">
        <f t="shared" si="8"/>
        <v>1716</v>
      </c>
      <c r="O81" s="26">
        <f t="shared" si="9"/>
        <v>0.35374149659863946</v>
      </c>
      <c r="P81" s="26">
        <f t="shared" si="10"/>
        <v>0.04492307692307692</v>
      </c>
      <c r="Q81" s="26">
        <f t="shared" si="12"/>
        <v>0.5824175824175825</v>
      </c>
    </row>
    <row r="82" spans="1:17" ht="12.75">
      <c r="A82" s="4" t="s">
        <v>306</v>
      </c>
      <c r="B82" s="4" t="s">
        <v>305</v>
      </c>
      <c r="C82" s="24">
        <v>376</v>
      </c>
      <c r="D82" s="25">
        <v>0</v>
      </c>
      <c r="E82" s="25">
        <v>1270</v>
      </c>
      <c r="F82" s="25">
        <v>62</v>
      </c>
      <c r="G82" s="25">
        <v>1721</v>
      </c>
      <c r="H82" s="25">
        <v>19</v>
      </c>
      <c r="I82" s="25">
        <v>358</v>
      </c>
      <c r="J82" s="25">
        <v>120</v>
      </c>
      <c r="K82" s="25">
        <f t="shared" si="11"/>
        <v>3926</v>
      </c>
      <c r="L82" s="11"/>
      <c r="M82" s="24">
        <f t="shared" si="13"/>
        <v>3550</v>
      </c>
      <c r="N82" s="25">
        <f t="shared" si="8"/>
        <v>3072</v>
      </c>
      <c r="O82" s="26">
        <f t="shared" si="9"/>
        <v>0.8653521126760564</v>
      </c>
      <c r="P82" s="26">
        <f t="shared" si="10"/>
        <v>0.42460715479772654</v>
      </c>
      <c r="Q82" s="26">
        <f t="shared" si="12"/>
        <v>0.7654320987654321</v>
      </c>
    </row>
    <row r="83" spans="1:17" ht="12.75">
      <c r="A83" s="4" t="s">
        <v>304</v>
      </c>
      <c r="B83" s="4" t="s">
        <v>303</v>
      </c>
      <c r="C83" s="24">
        <v>0</v>
      </c>
      <c r="D83" s="25">
        <v>0</v>
      </c>
      <c r="E83" s="25">
        <v>10</v>
      </c>
      <c r="F83" s="25">
        <v>0</v>
      </c>
      <c r="G83" s="25">
        <v>344</v>
      </c>
      <c r="H83" s="25">
        <v>0</v>
      </c>
      <c r="I83" s="25">
        <v>187</v>
      </c>
      <c r="J83" s="25">
        <v>0</v>
      </c>
      <c r="K83" s="25">
        <f t="shared" si="11"/>
        <v>541</v>
      </c>
      <c r="L83" s="11"/>
      <c r="M83" s="24">
        <f t="shared" si="13"/>
        <v>541</v>
      </c>
      <c r="N83" s="25">
        <f t="shared" si="8"/>
        <v>354</v>
      </c>
      <c r="O83" s="26">
        <f t="shared" si="9"/>
        <v>0.6543438077634011</v>
      </c>
      <c r="P83" s="26">
        <f t="shared" si="10"/>
        <v>0.02824858757062147</v>
      </c>
      <c r="Q83" s="26">
        <f t="shared" si="12"/>
        <v>0</v>
      </c>
    </row>
    <row r="84" spans="1:17" ht="12.75">
      <c r="A84" s="4" t="s">
        <v>302</v>
      </c>
      <c r="B84" s="4" t="s">
        <v>301</v>
      </c>
      <c r="C84" s="24">
        <v>0</v>
      </c>
      <c r="D84" s="25">
        <v>0</v>
      </c>
      <c r="E84" s="25">
        <v>91</v>
      </c>
      <c r="F84" s="25">
        <v>19</v>
      </c>
      <c r="G84" s="25">
        <v>1411</v>
      </c>
      <c r="H84" s="25">
        <v>5</v>
      </c>
      <c r="I84" s="25">
        <v>1383</v>
      </c>
      <c r="J84" s="25">
        <v>35</v>
      </c>
      <c r="K84" s="25">
        <f t="shared" si="11"/>
        <v>2944</v>
      </c>
      <c r="L84" s="11"/>
      <c r="M84" s="24">
        <f t="shared" si="13"/>
        <v>2944</v>
      </c>
      <c r="N84" s="25">
        <f t="shared" si="8"/>
        <v>1526</v>
      </c>
      <c r="O84" s="26">
        <f t="shared" si="9"/>
        <v>0.5183423913043478</v>
      </c>
      <c r="P84" s="26">
        <f t="shared" si="10"/>
        <v>0.06058588548601864</v>
      </c>
      <c r="Q84" s="26">
        <f t="shared" si="12"/>
        <v>0.7916666666666666</v>
      </c>
    </row>
    <row r="85" spans="1:17" ht="12.75">
      <c r="A85" s="4" t="s">
        <v>300</v>
      </c>
      <c r="B85" s="4" t="s">
        <v>299</v>
      </c>
      <c r="C85" s="24">
        <v>0</v>
      </c>
      <c r="D85" s="25">
        <v>0</v>
      </c>
      <c r="E85" s="25">
        <v>256</v>
      </c>
      <c r="F85" s="25">
        <v>27</v>
      </c>
      <c r="G85" s="25">
        <v>3639</v>
      </c>
      <c r="H85" s="25">
        <v>23</v>
      </c>
      <c r="I85" s="25">
        <v>485</v>
      </c>
      <c r="J85" s="25">
        <v>100</v>
      </c>
      <c r="K85" s="25">
        <f t="shared" si="11"/>
        <v>4530</v>
      </c>
      <c r="L85" s="11"/>
      <c r="M85" s="24">
        <f t="shared" si="13"/>
        <v>4530</v>
      </c>
      <c r="N85" s="25">
        <f t="shared" si="8"/>
        <v>3945</v>
      </c>
      <c r="O85" s="26">
        <f t="shared" si="9"/>
        <v>0.8708609271523179</v>
      </c>
      <c r="P85" s="26">
        <f t="shared" si="10"/>
        <v>0.06572528883183569</v>
      </c>
      <c r="Q85" s="26">
        <f t="shared" si="12"/>
        <v>0.54</v>
      </c>
    </row>
    <row r="86" spans="1:17" ht="12.75">
      <c r="A86" s="4" t="s">
        <v>298</v>
      </c>
      <c r="B86" s="4" t="s">
        <v>297</v>
      </c>
      <c r="C86" s="24">
        <v>0</v>
      </c>
      <c r="D86" s="25">
        <v>0</v>
      </c>
      <c r="E86" s="25">
        <v>27</v>
      </c>
      <c r="F86" s="25">
        <v>0</v>
      </c>
      <c r="G86" s="25">
        <v>328</v>
      </c>
      <c r="H86" s="25">
        <v>0</v>
      </c>
      <c r="I86" s="25">
        <v>219</v>
      </c>
      <c r="J86" s="25">
        <v>5</v>
      </c>
      <c r="K86" s="25">
        <f t="shared" si="11"/>
        <v>579</v>
      </c>
      <c r="L86" s="11"/>
      <c r="M86" s="24">
        <f t="shared" si="13"/>
        <v>579</v>
      </c>
      <c r="N86" s="25">
        <f t="shared" si="8"/>
        <v>355</v>
      </c>
      <c r="O86" s="26">
        <f t="shared" si="9"/>
        <v>0.613126079447323</v>
      </c>
      <c r="P86" s="26">
        <f t="shared" si="10"/>
        <v>0.07605633802816901</v>
      </c>
      <c r="Q86" s="26">
        <f t="shared" si="12"/>
        <v>0</v>
      </c>
    </row>
    <row r="87" spans="1:17" ht="12.75">
      <c r="A87" s="4" t="s">
        <v>296</v>
      </c>
      <c r="B87" s="4" t="s">
        <v>295</v>
      </c>
      <c r="C87" s="24">
        <v>308</v>
      </c>
      <c r="D87" s="25">
        <v>0</v>
      </c>
      <c r="E87" s="25">
        <v>2394</v>
      </c>
      <c r="F87" s="25">
        <v>111</v>
      </c>
      <c r="G87" s="25">
        <v>1819</v>
      </c>
      <c r="H87" s="25">
        <v>59</v>
      </c>
      <c r="I87" s="25">
        <v>404</v>
      </c>
      <c r="J87" s="25">
        <v>114</v>
      </c>
      <c r="K87" s="25">
        <f t="shared" si="11"/>
        <v>5209</v>
      </c>
      <c r="L87" s="11"/>
      <c r="M87" s="24">
        <f t="shared" si="13"/>
        <v>4901</v>
      </c>
      <c r="N87" s="25">
        <f t="shared" si="8"/>
        <v>4383</v>
      </c>
      <c r="O87" s="26">
        <f t="shared" si="9"/>
        <v>0.8943072842277087</v>
      </c>
      <c r="P87" s="26">
        <f t="shared" si="10"/>
        <v>0.5682411583194873</v>
      </c>
      <c r="Q87" s="26">
        <f t="shared" si="12"/>
        <v>0.6529411764705882</v>
      </c>
    </row>
    <row r="88" spans="1:17" ht="12.75">
      <c r="A88" s="4" t="s">
        <v>294</v>
      </c>
      <c r="B88" s="4" t="s">
        <v>293</v>
      </c>
      <c r="C88" s="24">
        <v>0</v>
      </c>
      <c r="D88" s="25">
        <v>5</v>
      </c>
      <c r="E88" s="25">
        <v>312</v>
      </c>
      <c r="F88" s="25">
        <v>45</v>
      </c>
      <c r="G88" s="25">
        <v>4943</v>
      </c>
      <c r="H88" s="25">
        <v>51</v>
      </c>
      <c r="I88" s="25">
        <v>1144</v>
      </c>
      <c r="J88" s="25">
        <v>62</v>
      </c>
      <c r="K88" s="25">
        <f t="shared" si="11"/>
        <v>6562</v>
      </c>
      <c r="L88" s="11"/>
      <c r="M88" s="24">
        <f t="shared" si="13"/>
        <v>6557</v>
      </c>
      <c r="N88" s="25">
        <f t="shared" si="8"/>
        <v>5351</v>
      </c>
      <c r="O88" s="26">
        <f t="shared" si="9"/>
        <v>0.816074424279396</v>
      </c>
      <c r="P88" s="26">
        <f t="shared" si="10"/>
        <v>0.059372026641294005</v>
      </c>
      <c r="Q88" s="26">
        <f t="shared" si="12"/>
        <v>0.46875</v>
      </c>
    </row>
    <row r="89" spans="1:17" ht="12.75">
      <c r="A89" s="4" t="s">
        <v>292</v>
      </c>
      <c r="B89" s="4" t="s">
        <v>291</v>
      </c>
      <c r="C89" s="24">
        <v>0</v>
      </c>
      <c r="D89" s="25">
        <v>0</v>
      </c>
      <c r="E89" s="25">
        <v>277</v>
      </c>
      <c r="F89" s="25">
        <v>76</v>
      </c>
      <c r="G89" s="25">
        <v>209</v>
      </c>
      <c r="H89" s="25">
        <v>5</v>
      </c>
      <c r="I89" s="25">
        <v>96</v>
      </c>
      <c r="J89" s="25">
        <v>51</v>
      </c>
      <c r="K89" s="25">
        <f t="shared" si="11"/>
        <v>714</v>
      </c>
      <c r="L89" s="11"/>
      <c r="M89" s="24">
        <f t="shared" si="13"/>
        <v>714</v>
      </c>
      <c r="N89" s="25">
        <f t="shared" si="8"/>
        <v>567</v>
      </c>
      <c r="O89" s="26">
        <f t="shared" si="9"/>
        <v>0.7941176470588235</v>
      </c>
      <c r="P89" s="26">
        <f t="shared" si="10"/>
        <v>0.5699588477366255</v>
      </c>
      <c r="Q89" s="26">
        <f t="shared" si="12"/>
        <v>0.9382716049382716</v>
      </c>
    </row>
    <row r="90" spans="1:17" ht="12.75">
      <c r="A90" s="4" t="s">
        <v>290</v>
      </c>
      <c r="B90" s="4" t="s">
        <v>289</v>
      </c>
      <c r="C90" s="24">
        <v>195</v>
      </c>
      <c r="D90" s="25">
        <v>0</v>
      </c>
      <c r="E90" s="25">
        <v>2445</v>
      </c>
      <c r="F90" s="25">
        <v>123</v>
      </c>
      <c r="G90" s="25">
        <v>14</v>
      </c>
      <c r="H90" s="25">
        <v>0</v>
      </c>
      <c r="I90" s="25">
        <v>115</v>
      </c>
      <c r="J90" s="25">
        <v>110</v>
      </c>
      <c r="K90" s="25">
        <f t="shared" si="11"/>
        <v>3002</v>
      </c>
      <c r="L90" s="11"/>
      <c r="M90" s="24">
        <f t="shared" si="13"/>
        <v>2807</v>
      </c>
      <c r="N90" s="25">
        <f t="shared" si="8"/>
        <v>2582</v>
      </c>
      <c r="O90" s="26">
        <f t="shared" si="9"/>
        <v>0.9198432490203063</v>
      </c>
      <c r="P90" s="26">
        <f t="shared" si="10"/>
        <v>0.9943066287108581</v>
      </c>
      <c r="Q90" s="26">
        <f t="shared" si="12"/>
        <v>1</v>
      </c>
    </row>
    <row r="91" spans="1:17" ht="12.75">
      <c r="A91" s="4" t="s">
        <v>288</v>
      </c>
      <c r="B91" s="4" t="s">
        <v>287</v>
      </c>
      <c r="C91" s="24">
        <v>0</v>
      </c>
      <c r="D91" s="25">
        <v>25</v>
      </c>
      <c r="E91" s="25">
        <v>150</v>
      </c>
      <c r="F91" s="25">
        <v>63</v>
      </c>
      <c r="G91" s="25">
        <v>1923</v>
      </c>
      <c r="H91" s="25">
        <v>124</v>
      </c>
      <c r="I91" s="25">
        <v>552</v>
      </c>
      <c r="J91" s="25">
        <v>169</v>
      </c>
      <c r="K91" s="25">
        <f t="shared" si="11"/>
        <v>3006</v>
      </c>
      <c r="L91" s="11"/>
      <c r="M91" s="24">
        <f t="shared" si="13"/>
        <v>2981</v>
      </c>
      <c r="N91" s="25">
        <f t="shared" si="8"/>
        <v>2260</v>
      </c>
      <c r="O91" s="26">
        <f t="shared" si="9"/>
        <v>0.7581348540758135</v>
      </c>
      <c r="P91" s="26">
        <f t="shared" si="10"/>
        <v>0.0723589001447178</v>
      </c>
      <c r="Q91" s="26">
        <f t="shared" si="12"/>
        <v>0.33689839572192515</v>
      </c>
    </row>
    <row r="92" spans="1:17" ht="12.75">
      <c r="A92" s="4" t="s">
        <v>286</v>
      </c>
      <c r="B92" s="4" t="s">
        <v>285</v>
      </c>
      <c r="C92" s="24">
        <v>0</v>
      </c>
      <c r="D92" s="25">
        <v>0</v>
      </c>
      <c r="E92" s="25">
        <v>59</v>
      </c>
      <c r="F92" s="25">
        <v>0</v>
      </c>
      <c r="G92" s="25">
        <v>99</v>
      </c>
      <c r="H92" s="25">
        <v>0</v>
      </c>
      <c r="I92" s="25">
        <v>10</v>
      </c>
      <c r="J92" s="25">
        <v>5</v>
      </c>
      <c r="K92" s="25">
        <f t="shared" si="11"/>
        <v>173</v>
      </c>
      <c r="L92" s="11"/>
      <c r="M92" s="24">
        <f t="shared" si="13"/>
        <v>173</v>
      </c>
      <c r="N92" s="25">
        <f t="shared" si="8"/>
        <v>158</v>
      </c>
      <c r="O92" s="26">
        <f t="shared" si="9"/>
        <v>0.9132947976878613</v>
      </c>
      <c r="P92" s="26">
        <f t="shared" si="10"/>
        <v>0.37341772151898733</v>
      </c>
      <c r="Q92" s="26">
        <f t="shared" si="12"/>
        <v>0</v>
      </c>
    </row>
    <row r="93" spans="1:17" ht="12.75">
      <c r="A93" s="4" t="s">
        <v>284</v>
      </c>
      <c r="B93" s="4" t="s">
        <v>283</v>
      </c>
      <c r="C93" s="24">
        <v>119</v>
      </c>
      <c r="D93" s="25">
        <v>119</v>
      </c>
      <c r="E93" s="25">
        <v>223</v>
      </c>
      <c r="F93" s="25">
        <v>55</v>
      </c>
      <c r="G93" s="25">
        <v>3167</v>
      </c>
      <c r="H93" s="25">
        <v>33</v>
      </c>
      <c r="I93" s="25">
        <v>3113</v>
      </c>
      <c r="J93" s="25">
        <v>146</v>
      </c>
      <c r="K93" s="25">
        <f t="shared" si="11"/>
        <v>6975</v>
      </c>
      <c r="L93" s="11"/>
      <c r="M93" s="24">
        <f t="shared" si="13"/>
        <v>6737</v>
      </c>
      <c r="N93" s="25">
        <f t="shared" si="8"/>
        <v>3478</v>
      </c>
      <c r="O93" s="26">
        <f t="shared" si="9"/>
        <v>0.5162535253080006</v>
      </c>
      <c r="P93" s="26">
        <f t="shared" si="10"/>
        <v>0.06578171091445428</v>
      </c>
      <c r="Q93" s="26">
        <f t="shared" si="12"/>
        <v>0.625</v>
      </c>
    </row>
    <row r="94" spans="1:17" ht="12.75">
      <c r="A94" s="4" t="s">
        <v>282</v>
      </c>
      <c r="B94" s="4" t="s">
        <v>281</v>
      </c>
      <c r="C94" s="24">
        <v>0</v>
      </c>
      <c r="D94" s="25">
        <v>0</v>
      </c>
      <c r="E94" s="25">
        <v>5</v>
      </c>
      <c r="F94" s="25">
        <v>0</v>
      </c>
      <c r="G94" s="25">
        <v>231</v>
      </c>
      <c r="H94" s="25">
        <v>0</v>
      </c>
      <c r="I94" s="25">
        <v>323</v>
      </c>
      <c r="J94" s="25">
        <v>5</v>
      </c>
      <c r="K94" s="25">
        <f t="shared" si="11"/>
        <v>564</v>
      </c>
      <c r="L94" s="11"/>
      <c r="M94" s="24">
        <f t="shared" si="13"/>
        <v>564</v>
      </c>
      <c r="N94" s="25">
        <f t="shared" si="8"/>
        <v>236</v>
      </c>
      <c r="O94" s="26">
        <f t="shared" si="9"/>
        <v>0.41843971631205673</v>
      </c>
      <c r="P94" s="26">
        <f t="shared" si="10"/>
        <v>0.0211864406779661</v>
      </c>
      <c r="Q94" s="26">
        <f t="shared" si="12"/>
        <v>0</v>
      </c>
    </row>
    <row r="95" spans="1:17" ht="12.75">
      <c r="A95" s="4" t="s">
        <v>280</v>
      </c>
      <c r="B95" s="4" t="s">
        <v>279</v>
      </c>
      <c r="C95" s="24">
        <v>0</v>
      </c>
      <c r="D95" s="25">
        <v>38</v>
      </c>
      <c r="E95" s="25">
        <v>118</v>
      </c>
      <c r="F95" s="25">
        <v>34</v>
      </c>
      <c r="G95" s="25">
        <v>3731</v>
      </c>
      <c r="H95" s="25">
        <v>35</v>
      </c>
      <c r="I95" s="25">
        <v>955</v>
      </c>
      <c r="J95" s="25">
        <v>175</v>
      </c>
      <c r="K95" s="25">
        <f t="shared" si="11"/>
        <v>5086</v>
      </c>
      <c r="L95" s="11"/>
      <c r="M95" s="24">
        <f t="shared" si="13"/>
        <v>5048</v>
      </c>
      <c r="N95" s="25">
        <f t="shared" si="8"/>
        <v>3918</v>
      </c>
      <c r="O95" s="26">
        <f t="shared" si="9"/>
        <v>0.776148969889065</v>
      </c>
      <c r="P95" s="26">
        <f t="shared" si="10"/>
        <v>0.03065731358794492</v>
      </c>
      <c r="Q95" s="26">
        <f t="shared" si="12"/>
        <v>0.4927536231884058</v>
      </c>
    </row>
    <row r="96" spans="1:17" ht="12.75">
      <c r="A96" s="4" t="s">
        <v>278</v>
      </c>
      <c r="B96" s="4" t="s">
        <v>277</v>
      </c>
      <c r="C96" s="24">
        <v>408</v>
      </c>
      <c r="D96" s="25">
        <v>0</v>
      </c>
      <c r="E96" s="25">
        <v>648</v>
      </c>
      <c r="F96" s="25">
        <v>54</v>
      </c>
      <c r="G96" s="25">
        <v>1556</v>
      </c>
      <c r="H96" s="25">
        <v>43</v>
      </c>
      <c r="I96" s="25">
        <v>279</v>
      </c>
      <c r="J96" s="25">
        <v>82</v>
      </c>
      <c r="K96" s="25">
        <f t="shared" si="11"/>
        <v>3070</v>
      </c>
      <c r="L96" s="11"/>
      <c r="M96" s="24">
        <f t="shared" si="13"/>
        <v>2662</v>
      </c>
      <c r="N96" s="25">
        <f t="shared" si="8"/>
        <v>2301</v>
      </c>
      <c r="O96" s="26">
        <f t="shared" si="9"/>
        <v>0.8643876784372652</v>
      </c>
      <c r="P96" s="26">
        <f t="shared" si="10"/>
        <v>0.294010889292196</v>
      </c>
      <c r="Q96" s="26">
        <f t="shared" si="12"/>
        <v>0.5567010309278351</v>
      </c>
    </row>
    <row r="97" spans="1:17" ht="12.75">
      <c r="A97" s="4" t="s">
        <v>276</v>
      </c>
      <c r="B97" s="4" t="s">
        <v>275</v>
      </c>
      <c r="C97" s="24">
        <v>0</v>
      </c>
      <c r="D97" s="25">
        <v>0</v>
      </c>
      <c r="E97" s="25">
        <v>18</v>
      </c>
      <c r="F97" s="25">
        <v>0</v>
      </c>
      <c r="G97" s="25">
        <v>270</v>
      </c>
      <c r="H97" s="25">
        <v>5</v>
      </c>
      <c r="I97" s="25">
        <v>256</v>
      </c>
      <c r="J97" s="25">
        <v>17</v>
      </c>
      <c r="K97" s="25">
        <f t="shared" si="11"/>
        <v>566</v>
      </c>
      <c r="L97" s="11"/>
      <c r="M97" s="24">
        <f t="shared" si="13"/>
        <v>566</v>
      </c>
      <c r="N97" s="25">
        <f t="shared" si="8"/>
        <v>293</v>
      </c>
      <c r="O97" s="26">
        <f t="shared" si="9"/>
        <v>0.5176678445229682</v>
      </c>
      <c r="P97" s="26">
        <f t="shared" si="10"/>
        <v>0.0625</v>
      </c>
      <c r="Q97" s="26">
        <f t="shared" si="12"/>
        <v>0</v>
      </c>
    </row>
    <row r="98" spans="1:17" ht="12.75">
      <c r="A98" s="4" t="s">
        <v>274</v>
      </c>
      <c r="B98" s="4" t="s">
        <v>273</v>
      </c>
      <c r="C98" s="24">
        <v>0</v>
      </c>
      <c r="D98" s="25">
        <v>0</v>
      </c>
      <c r="E98" s="25">
        <v>421</v>
      </c>
      <c r="F98" s="25">
        <v>34</v>
      </c>
      <c r="G98" s="25">
        <v>1744</v>
      </c>
      <c r="H98" s="25">
        <v>50</v>
      </c>
      <c r="I98" s="25">
        <v>179</v>
      </c>
      <c r="J98" s="25">
        <v>84</v>
      </c>
      <c r="K98" s="25">
        <f t="shared" si="11"/>
        <v>2512</v>
      </c>
      <c r="L98" s="11"/>
      <c r="M98" s="24">
        <f t="shared" si="13"/>
        <v>2512</v>
      </c>
      <c r="N98" s="25">
        <f t="shared" si="8"/>
        <v>2249</v>
      </c>
      <c r="O98" s="26">
        <f t="shared" si="9"/>
        <v>0.8953025477707006</v>
      </c>
      <c r="P98" s="26">
        <f t="shared" si="10"/>
        <v>0.19445727482678984</v>
      </c>
      <c r="Q98" s="26">
        <f t="shared" si="12"/>
        <v>0.40476190476190477</v>
      </c>
    </row>
    <row r="99" spans="1:17" ht="12.75">
      <c r="A99" s="4" t="s">
        <v>272</v>
      </c>
      <c r="B99" s="4" t="s">
        <v>271</v>
      </c>
      <c r="C99" s="24">
        <v>0</v>
      </c>
      <c r="D99" s="25">
        <v>0</v>
      </c>
      <c r="E99" s="25">
        <v>41</v>
      </c>
      <c r="F99" s="25">
        <v>10</v>
      </c>
      <c r="G99" s="25">
        <v>928</v>
      </c>
      <c r="H99" s="25">
        <v>12</v>
      </c>
      <c r="I99" s="25">
        <v>650</v>
      </c>
      <c r="J99" s="25">
        <v>56</v>
      </c>
      <c r="K99" s="25">
        <f t="shared" si="11"/>
        <v>1697</v>
      </c>
      <c r="L99" s="11"/>
      <c r="M99" s="24">
        <f t="shared" si="13"/>
        <v>1697</v>
      </c>
      <c r="N99" s="25">
        <f t="shared" si="8"/>
        <v>991</v>
      </c>
      <c r="O99" s="26">
        <f t="shared" si="9"/>
        <v>0.5839717147908073</v>
      </c>
      <c r="P99" s="26">
        <f t="shared" si="10"/>
        <v>0.04231166150670795</v>
      </c>
      <c r="Q99" s="26">
        <f t="shared" si="12"/>
        <v>0.45454545454545453</v>
      </c>
    </row>
    <row r="100" spans="1:17" ht="12.75">
      <c r="A100" s="4" t="s">
        <v>270</v>
      </c>
      <c r="B100" s="4" t="s">
        <v>269</v>
      </c>
      <c r="C100" s="24">
        <v>0</v>
      </c>
      <c r="D100" s="25">
        <v>0</v>
      </c>
      <c r="E100" s="25">
        <v>5</v>
      </c>
      <c r="F100" s="25">
        <v>5</v>
      </c>
      <c r="G100" s="25">
        <v>122</v>
      </c>
      <c r="H100" s="25">
        <v>0</v>
      </c>
      <c r="I100" s="25">
        <v>94</v>
      </c>
      <c r="J100" s="25">
        <v>23</v>
      </c>
      <c r="K100" s="25">
        <f t="shared" si="11"/>
        <v>249</v>
      </c>
      <c r="L100" s="11"/>
      <c r="M100" s="24">
        <f t="shared" si="13"/>
        <v>249</v>
      </c>
      <c r="N100" s="25">
        <f t="shared" si="8"/>
        <v>132</v>
      </c>
      <c r="O100" s="26">
        <f t="shared" si="9"/>
        <v>0.5301204819277109</v>
      </c>
      <c r="P100" s="26">
        <f t="shared" si="10"/>
        <v>0.03937007874015748</v>
      </c>
      <c r="Q100" s="26">
        <f t="shared" si="12"/>
        <v>1</v>
      </c>
    </row>
    <row r="101" spans="1:17" ht="12.75">
      <c r="A101" s="4" t="s">
        <v>268</v>
      </c>
      <c r="B101" s="4" t="s">
        <v>267</v>
      </c>
      <c r="C101" s="24">
        <v>0</v>
      </c>
      <c r="D101" s="25">
        <v>0</v>
      </c>
      <c r="E101" s="25">
        <v>0</v>
      </c>
      <c r="F101" s="25">
        <v>5</v>
      </c>
      <c r="G101" s="25">
        <v>0</v>
      </c>
      <c r="H101" s="25">
        <v>0</v>
      </c>
      <c r="I101" s="25">
        <v>60</v>
      </c>
      <c r="J101" s="25">
        <v>10</v>
      </c>
      <c r="K101" s="25">
        <f t="shared" si="11"/>
        <v>75</v>
      </c>
      <c r="L101" s="11"/>
      <c r="M101" s="24">
        <f t="shared" si="13"/>
        <v>75</v>
      </c>
      <c r="N101" s="25">
        <f t="shared" si="8"/>
        <v>5</v>
      </c>
      <c r="O101" s="26">
        <f t="shared" si="9"/>
        <v>0.06666666666666667</v>
      </c>
      <c r="P101" s="26">
        <f t="shared" si="10"/>
        <v>0</v>
      </c>
      <c r="Q101" s="26">
        <f t="shared" si="12"/>
        <v>1</v>
      </c>
    </row>
    <row r="102" spans="1:17" ht="12.75">
      <c r="A102" s="4" t="s">
        <v>266</v>
      </c>
      <c r="B102" s="4" t="s">
        <v>265</v>
      </c>
      <c r="C102" s="24">
        <v>0</v>
      </c>
      <c r="D102" s="25">
        <v>0</v>
      </c>
      <c r="E102" s="25">
        <v>13</v>
      </c>
      <c r="F102" s="25">
        <v>0</v>
      </c>
      <c r="G102" s="25">
        <v>194</v>
      </c>
      <c r="H102" s="25">
        <v>0</v>
      </c>
      <c r="I102" s="25">
        <v>72</v>
      </c>
      <c r="J102" s="25">
        <v>5</v>
      </c>
      <c r="K102" s="25">
        <f t="shared" si="11"/>
        <v>284</v>
      </c>
      <c r="L102" s="11"/>
      <c r="M102" s="24">
        <f t="shared" si="13"/>
        <v>284</v>
      </c>
      <c r="N102" s="25">
        <f t="shared" si="8"/>
        <v>207</v>
      </c>
      <c r="O102" s="26">
        <f t="shared" si="9"/>
        <v>0.7288732394366197</v>
      </c>
      <c r="P102" s="26">
        <f t="shared" si="10"/>
        <v>0.06280193236714976</v>
      </c>
      <c r="Q102" s="26">
        <f t="shared" si="12"/>
        <v>0</v>
      </c>
    </row>
    <row r="103" spans="1:17" ht="12.75">
      <c r="A103" s="4" t="s">
        <v>264</v>
      </c>
      <c r="B103" s="4" t="s">
        <v>263</v>
      </c>
      <c r="C103" s="24">
        <v>0</v>
      </c>
      <c r="D103" s="25">
        <v>0</v>
      </c>
      <c r="E103" s="25">
        <v>18</v>
      </c>
      <c r="F103" s="25">
        <v>5</v>
      </c>
      <c r="G103" s="25">
        <v>36</v>
      </c>
      <c r="H103" s="25">
        <v>5</v>
      </c>
      <c r="I103" s="25">
        <v>5</v>
      </c>
      <c r="J103" s="25">
        <v>18</v>
      </c>
      <c r="K103" s="25">
        <f t="shared" si="11"/>
        <v>87</v>
      </c>
      <c r="L103" s="11"/>
      <c r="M103" s="24">
        <f t="shared" si="13"/>
        <v>87</v>
      </c>
      <c r="N103" s="25">
        <f t="shared" si="8"/>
        <v>64</v>
      </c>
      <c r="O103" s="26">
        <f t="shared" si="9"/>
        <v>0.735632183908046</v>
      </c>
      <c r="P103" s="26">
        <f t="shared" si="10"/>
        <v>0.3333333333333333</v>
      </c>
      <c r="Q103" s="26">
        <f t="shared" si="12"/>
        <v>0.5</v>
      </c>
    </row>
    <row r="104" spans="1:17" ht="12.75">
      <c r="A104" s="4" t="s">
        <v>262</v>
      </c>
      <c r="B104" s="4" t="s">
        <v>261</v>
      </c>
      <c r="C104" s="24">
        <v>0</v>
      </c>
      <c r="D104" s="25">
        <v>0</v>
      </c>
      <c r="E104" s="25">
        <v>476</v>
      </c>
      <c r="F104" s="25">
        <v>113</v>
      </c>
      <c r="G104" s="25">
        <v>1000</v>
      </c>
      <c r="H104" s="25">
        <v>55</v>
      </c>
      <c r="I104" s="25">
        <v>191</v>
      </c>
      <c r="J104" s="25">
        <v>95</v>
      </c>
      <c r="K104" s="25">
        <f t="shared" si="11"/>
        <v>1930</v>
      </c>
      <c r="L104" s="11"/>
      <c r="M104" s="24">
        <f t="shared" si="13"/>
        <v>1930</v>
      </c>
      <c r="N104" s="25">
        <f t="shared" si="8"/>
        <v>1644</v>
      </c>
      <c r="O104" s="26">
        <f t="shared" si="9"/>
        <v>0.8518134715025907</v>
      </c>
      <c r="P104" s="26">
        <f t="shared" si="10"/>
        <v>0.3224932249322493</v>
      </c>
      <c r="Q104" s="26">
        <f t="shared" si="12"/>
        <v>0.6726190476190477</v>
      </c>
    </row>
    <row r="105" spans="1:17" ht="12.75">
      <c r="A105" s="4" t="s">
        <v>260</v>
      </c>
      <c r="B105" s="4" t="s">
        <v>259</v>
      </c>
      <c r="C105" s="24">
        <v>0</v>
      </c>
      <c r="D105" s="25">
        <v>0</v>
      </c>
      <c r="E105" s="25">
        <v>26</v>
      </c>
      <c r="F105" s="25">
        <v>0</v>
      </c>
      <c r="G105" s="25">
        <v>76</v>
      </c>
      <c r="H105" s="25">
        <v>5</v>
      </c>
      <c r="I105" s="25">
        <v>17</v>
      </c>
      <c r="J105" s="25">
        <v>10</v>
      </c>
      <c r="K105" s="25">
        <f t="shared" si="11"/>
        <v>134</v>
      </c>
      <c r="L105" s="11"/>
      <c r="M105" s="24">
        <f t="shared" si="13"/>
        <v>134</v>
      </c>
      <c r="N105" s="25">
        <f t="shared" si="8"/>
        <v>107</v>
      </c>
      <c r="O105" s="26">
        <f t="shared" si="9"/>
        <v>0.7985074626865671</v>
      </c>
      <c r="P105" s="26">
        <f t="shared" si="10"/>
        <v>0.2549019607843137</v>
      </c>
      <c r="Q105" s="26">
        <f t="shared" si="12"/>
        <v>0</v>
      </c>
    </row>
    <row r="106" spans="1:17" ht="12.75">
      <c r="A106" s="4" t="s">
        <v>258</v>
      </c>
      <c r="B106" s="4" t="s">
        <v>257</v>
      </c>
      <c r="C106" s="24">
        <v>0</v>
      </c>
      <c r="D106" s="25">
        <v>0</v>
      </c>
      <c r="E106" s="25">
        <v>190</v>
      </c>
      <c r="F106" s="25">
        <v>5</v>
      </c>
      <c r="G106" s="25">
        <v>127</v>
      </c>
      <c r="H106" s="25">
        <v>0</v>
      </c>
      <c r="I106" s="25">
        <v>11</v>
      </c>
      <c r="J106" s="25">
        <v>0</v>
      </c>
      <c r="K106" s="25">
        <f t="shared" si="11"/>
        <v>333</v>
      </c>
      <c r="L106" s="11"/>
      <c r="M106" s="24">
        <f t="shared" si="13"/>
        <v>333</v>
      </c>
      <c r="N106" s="25">
        <f t="shared" si="8"/>
        <v>322</v>
      </c>
      <c r="O106" s="26">
        <f t="shared" si="9"/>
        <v>0.9669669669669669</v>
      </c>
      <c r="P106" s="26">
        <f t="shared" si="10"/>
        <v>0.5993690851735016</v>
      </c>
      <c r="Q106" s="26">
        <f t="shared" si="12"/>
        <v>1</v>
      </c>
    </row>
    <row r="107" spans="1:17" ht="12.75">
      <c r="A107" s="4" t="s">
        <v>256</v>
      </c>
      <c r="B107" s="4" t="s">
        <v>255</v>
      </c>
      <c r="C107" s="24">
        <v>243</v>
      </c>
      <c r="D107" s="25">
        <v>0</v>
      </c>
      <c r="E107" s="25">
        <v>15</v>
      </c>
      <c r="F107" s="25">
        <v>0</v>
      </c>
      <c r="G107" s="25">
        <v>122</v>
      </c>
      <c r="H107" s="25">
        <v>0</v>
      </c>
      <c r="I107" s="25">
        <v>37</v>
      </c>
      <c r="J107" s="25">
        <v>0</v>
      </c>
      <c r="K107" s="25">
        <f t="shared" si="11"/>
        <v>417</v>
      </c>
      <c r="L107" s="11"/>
      <c r="M107" s="24">
        <f t="shared" si="13"/>
        <v>174</v>
      </c>
      <c r="N107" s="25">
        <f t="shared" si="8"/>
        <v>137</v>
      </c>
      <c r="O107" s="26">
        <f t="shared" si="9"/>
        <v>0.7873563218390804</v>
      </c>
      <c r="P107" s="26">
        <f t="shared" si="10"/>
        <v>0.10948905109489052</v>
      </c>
      <c r="Q107" s="26">
        <f t="shared" si="12"/>
        <v>0</v>
      </c>
    </row>
    <row r="108" spans="1:17" ht="12.75">
      <c r="A108" s="4" t="s">
        <v>254</v>
      </c>
      <c r="B108" s="4" t="s">
        <v>253</v>
      </c>
      <c r="C108" s="24">
        <v>0</v>
      </c>
      <c r="D108" s="25">
        <v>0</v>
      </c>
      <c r="E108" s="25">
        <v>19</v>
      </c>
      <c r="F108" s="25">
        <v>0</v>
      </c>
      <c r="G108" s="25">
        <v>593</v>
      </c>
      <c r="H108" s="25">
        <v>15</v>
      </c>
      <c r="I108" s="25">
        <v>338</v>
      </c>
      <c r="J108" s="25">
        <v>14</v>
      </c>
      <c r="K108" s="25">
        <f t="shared" si="11"/>
        <v>979</v>
      </c>
      <c r="L108" s="11"/>
      <c r="M108" s="24">
        <f t="shared" si="13"/>
        <v>979</v>
      </c>
      <c r="N108" s="25">
        <f t="shared" si="8"/>
        <v>627</v>
      </c>
      <c r="O108" s="26">
        <f t="shared" si="9"/>
        <v>0.6404494382022472</v>
      </c>
      <c r="P108" s="26">
        <f t="shared" si="10"/>
        <v>0.03104575163398693</v>
      </c>
      <c r="Q108" s="26">
        <f t="shared" si="12"/>
        <v>0</v>
      </c>
    </row>
    <row r="109" spans="1:17" ht="12.75">
      <c r="A109" s="4" t="s">
        <v>252</v>
      </c>
      <c r="B109" s="4" t="s">
        <v>251</v>
      </c>
      <c r="C109" s="24">
        <v>0</v>
      </c>
      <c r="D109" s="25">
        <v>0</v>
      </c>
      <c r="E109" s="25">
        <v>57</v>
      </c>
      <c r="F109" s="25">
        <v>10</v>
      </c>
      <c r="G109" s="25">
        <v>2191</v>
      </c>
      <c r="H109" s="25">
        <v>40</v>
      </c>
      <c r="I109" s="25">
        <v>1772</v>
      </c>
      <c r="J109" s="25">
        <v>321</v>
      </c>
      <c r="K109" s="25">
        <f t="shared" si="11"/>
        <v>4391</v>
      </c>
      <c r="L109" s="11"/>
      <c r="M109" s="24">
        <f t="shared" si="13"/>
        <v>4391</v>
      </c>
      <c r="N109" s="25">
        <f t="shared" si="8"/>
        <v>2298</v>
      </c>
      <c r="O109" s="26">
        <f t="shared" si="9"/>
        <v>0.5233432020040993</v>
      </c>
      <c r="P109" s="26">
        <f t="shared" si="10"/>
        <v>0.025355871886120998</v>
      </c>
      <c r="Q109" s="26">
        <f t="shared" si="12"/>
        <v>0.2</v>
      </c>
    </row>
    <row r="110" spans="1:17" ht="12.75">
      <c r="A110" s="4" t="s">
        <v>250</v>
      </c>
      <c r="B110" s="4" t="s">
        <v>249</v>
      </c>
      <c r="C110" s="24">
        <v>318</v>
      </c>
      <c r="D110" s="25">
        <v>0</v>
      </c>
      <c r="E110" s="25">
        <v>1783</v>
      </c>
      <c r="F110" s="25">
        <v>63</v>
      </c>
      <c r="G110" s="25">
        <v>1827</v>
      </c>
      <c r="H110" s="25">
        <v>39</v>
      </c>
      <c r="I110" s="25">
        <v>364</v>
      </c>
      <c r="J110" s="25">
        <v>101</v>
      </c>
      <c r="K110" s="25">
        <f t="shared" si="11"/>
        <v>4495</v>
      </c>
      <c r="L110" s="11"/>
      <c r="M110" s="24">
        <f t="shared" si="13"/>
        <v>4177</v>
      </c>
      <c r="N110" s="25">
        <f t="shared" si="8"/>
        <v>3712</v>
      </c>
      <c r="O110" s="26">
        <f t="shared" si="9"/>
        <v>0.8886760833133828</v>
      </c>
      <c r="P110" s="26">
        <f t="shared" si="10"/>
        <v>0.49390581717451526</v>
      </c>
      <c r="Q110" s="26">
        <f t="shared" si="12"/>
        <v>0.6176470588235294</v>
      </c>
    </row>
    <row r="111" spans="1:17" ht="12.75">
      <c r="A111" s="4" t="s">
        <v>248</v>
      </c>
      <c r="B111" s="4" t="s">
        <v>247</v>
      </c>
      <c r="C111" s="24">
        <v>0</v>
      </c>
      <c r="D111" s="25">
        <v>32</v>
      </c>
      <c r="E111" s="25">
        <v>335</v>
      </c>
      <c r="F111" s="25">
        <v>5</v>
      </c>
      <c r="G111" s="25">
        <v>5220</v>
      </c>
      <c r="H111" s="25">
        <v>31</v>
      </c>
      <c r="I111" s="25">
        <v>332</v>
      </c>
      <c r="J111" s="25">
        <v>45</v>
      </c>
      <c r="K111" s="25">
        <f t="shared" si="11"/>
        <v>6000</v>
      </c>
      <c r="L111" s="11"/>
      <c r="M111" s="24">
        <f t="shared" si="13"/>
        <v>5968</v>
      </c>
      <c r="N111" s="25">
        <f t="shared" si="8"/>
        <v>5591</v>
      </c>
      <c r="O111" s="26">
        <f t="shared" si="9"/>
        <v>0.9368297587131368</v>
      </c>
      <c r="P111" s="26">
        <f t="shared" si="10"/>
        <v>0.06030603060306031</v>
      </c>
      <c r="Q111" s="26">
        <f t="shared" si="12"/>
        <v>0.1388888888888889</v>
      </c>
    </row>
    <row r="112" spans="1:17" ht="12.75">
      <c r="A112" s="4" t="s">
        <v>246</v>
      </c>
      <c r="B112" s="4" t="s">
        <v>245</v>
      </c>
      <c r="C112" s="24">
        <v>225</v>
      </c>
      <c r="D112" s="25">
        <v>0</v>
      </c>
      <c r="E112" s="25">
        <v>1569</v>
      </c>
      <c r="F112" s="25">
        <v>117</v>
      </c>
      <c r="G112" s="25">
        <v>1318</v>
      </c>
      <c r="H112" s="25">
        <v>52</v>
      </c>
      <c r="I112" s="25">
        <v>220</v>
      </c>
      <c r="J112" s="25">
        <v>64</v>
      </c>
      <c r="K112" s="25">
        <f t="shared" si="11"/>
        <v>3565</v>
      </c>
      <c r="L112" s="11"/>
      <c r="M112" s="24">
        <f aca="true" t="shared" si="14" ref="M112:M148">SUM(E112:J112)</f>
        <v>3340</v>
      </c>
      <c r="N112" s="25">
        <f t="shared" si="8"/>
        <v>3056</v>
      </c>
      <c r="O112" s="26">
        <f t="shared" si="9"/>
        <v>0.9149700598802395</v>
      </c>
      <c r="P112" s="26">
        <f t="shared" si="10"/>
        <v>0.543470730862487</v>
      </c>
      <c r="Q112" s="26">
        <f t="shared" si="12"/>
        <v>0.6923076923076923</v>
      </c>
    </row>
    <row r="113" spans="1:17" ht="12.75">
      <c r="A113" s="4" t="s">
        <v>244</v>
      </c>
      <c r="B113" s="4" t="s">
        <v>243</v>
      </c>
      <c r="C113" s="24">
        <v>0</v>
      </c>
      <c r="D113" s="25">
        <v>0</v>
      </c>
      <c r="E113" s="25">
        <v>229</v>
      </c>
      <c r="F113" s="25">
        <v>25</v>
      </c>
      <c r="G113" s="25">
        <v>2705</v>
      </c>
      <c r="H113" s="25">
        <v>28</v>
      </c>
      <c r="I113" s="25">
        <v>425</v>
      </c>
      <c r="J113" s="25">
        <v>237</v>
      </c>
      <c r="K113" s="25">
        <f t="shared" si="11"/>
        <v>3649</v>
      </c>
      <c r="L113" s="11"/>
      <c r="M113" s="24">
        <f t="shared" si="14"/>
        <v>3649</v>
      </c>
      <c r="N113" s="25">
        <f t="shared" si="8"/>
        <v>2987</v>
      </c>
      <c r="O113" s="26">
        <f t="shared" si="9"/>
        <v>0.8185804329953412</v>
      </c>
      <c r="P113" s="26">
        <f t="shared" si="10"/>
        <v>0.07805044308111793</v>
      </c>
      <c r="Q113" s="26">
        <f t="shared" si="12"/>
        <v>0.4716981132075472</v>
      </c>
    </row>
    <row r="114" spans="1:17" ht="12.75">
      <c r="A114" s="4" t="s">
        <v>242</v>
      </c>
      <c r="B114" s="4" t="s">
        <v>241</v>
      </c>
      <c r="C114" s="24">
        <v>0</v>
      </c>
      <c r="D114" s="25">
        <v>0</v>
      </c>
      <c r="E114" s="25">
        <v>35</v>
      </c>
      <c r="F114" s="25">
        <v>56</v>
      </c>
      <c r="G114" s="25">
        <v>1998</v>
      </c>
      <c r="H114" s="25">
        <v>17</v>
      </c>
      <c r="I114" s="25">
        <v>1905</v>
      </c>
      <c r="J114" s="25">
        <v>94</v>
      </c>
      <c r="K114" s="25">
        <f t="shared" si="11"/>
        <v>4105</v>
      </c>
      <c r="L114" s="11"/>
      <c r="M114" s="24">
        <f t="shared" si="14"/>
        <v>4105</v>
      </c>
      <c r="N114" s="25">
        <f t="shared" si="8"/>
        <v>2106</v>
      </c>
      <c r="O114" s="26">
        <f t="shared" si="9"/>
        <v>0.5130328867235079</v>
      </c>
      <c r="P114" s="26">
        <f t="shared" si="10"/>
        <v>0.01721593703885883</v>
      </c>
      <c r="Q114" s="26">
        <f t="shared" si="12"/>
        <v>0.7671232876712328</v>
      </c>
    </row>
    <row r="115" spans="1:17" ht="12.75">
      <c r="A115" s="4" t="s">
        <v>240</v>
      </c>
      <c r="B115" s="4" t="s">
        <v>239</v>
      </c>
      <c r="C115" s="24">
        <v>0</v>
      </c>
      <c r="D115" s="25">
        <v>23</v>
      </c>
      <c r="E115" s="25">
        <v>40</v>
      </c>
      <c r="F115" s="25">
        <v>0</v>
      </c>
      <c r="G115" s="25">
        <v>821</v>
      </c>
      <c r="H115" s="25">
        <v>5</v>
      </c>
      <c r="I115" s="25">
        <v>322</v>
      </c>
      <c r="J115" s="25">
        <v>5</v>
      </c>
      <c r="K115" s="25">
        <f t="shared" si="11"/>
        <v>1216</v>
      </c>
      <c r="L115" s="11"/>
      <c r="M115" s="24">
        <f t="shared" si="14"/>
        <v>1193</v>
      </c>
      <c r="N115" s="25">
        <f t="shared" si="8"/>
        <v>866</v>
      </c>
      <c r="O115" s="26">
        <f t="shared" si="9"/>
        <v>0.7259010896898574</v>
      </c>
      <c r="P115" s="26">
        <f t="shared" si="10"/>
        <v>0.04645760743321719</v>
      </c>
      <c r="Q115" s="26">
        <f t="shared" si="12"/>
        <v>0</v>
      </c>
    </row>
    <row r="116" spans="1:17" ht="12.75">
      <c r="A116" s="4" t="s">
        <v>238</v>
      </c>
      <c r="B116" s="4" t="s">
        <v>237</v>
      </c>
      <c r="C116" s="24">
        <v>0</v>
      </c>
      <c r="D116" s="25">
        <v>88</v>
      </c>
      <c r="E116" s="25">
        <v>74</v>
      </c>
      <c r="F116" s="25">
        <v>5</v>
      </c>
      <c r="G116" s="25">
        <v>1731</v>
      </c>
      <c r="H116" s="25">
        <v>28</v>
      </c>
      <c r="I116" s="25">
        <v>723</v>
      </c>
      <c r="J116" s="25">
        <v>129</v>
      </c>
      <c r="K116" s="25">
        <f t="shared" si="11"/>
        <v>2778</v>
      </c>
      <c r="L116" s="11"/>
      <c r="M116" s="24">
        <f t="shared" si="14"/>
        <v>2690</v>
      </c>
      <c r="N116" s="25">
        <f t="shared" si="8"/>
        <v>1838</v>
      </c>
      <c r="O116" s="26">
        <f t="shared" si="9"/>
        <v>0.683271375464684</v>
      </c>
      <c r="P116" s="26">
        <f t="shared" si="10"/>
        <v>0.040997229916897505</v>
      </c>
      <c r="Q116" s="26">
        <f t="shared" si="12"/>
        <v>0.15151515151515152</v>
      </c>
    </row>
    <row r="117" spans="1:17" ht="12.75">
      <c r="A117" s="4" t="s">
        <v>236</v>
      </c>
      <c r="B117" s="4" t="s">
        <v>235</v>
      </c>
      <c r="C117" s="24">
        <v>0</v>
      </c>
      <c r="D117" s="25">
        <v>0</v>
      </c>
      <c r="E117" s="25">
        <v>356</v>
      </c>
      <c r="F117" s="25">
        <v>77</v>
      </c>
      <c r="G117" s="25">
        <v>1167</v>
      </c>
      <c r="H117" s="25">
        <v>77</v>
      </c>
      <c r="I117" s="25">
        <v>284</v>
      </c>
      <c r="J117" s="25">
        <v>153</v>
      </c>
      <c r="K117" s="25">
        <f t="shared" si="11"/>
        <v>2114</v>
      </c>
      <c r="L117" s="11"/>
      <c r="M117" s="24">
        <f t="shared" si="14"/>
        <v>2114</v>
      </c>
      <c r="N117" s="25">
        <f t="shared" si="8"/>
        <v>1677</v>
      </c>
      <c r="O117" s="26">
        <f t="shared" si="9"/>
        <v>0.793282876064333</v>
      </c>
      <c r="P117" s="26">
        <f t="shared" si="10"/>
        <v>0.23374917925147734</v>
      </c>
      <c r="Q117" s="26">
        <f t="shared" si="12"/>
        <v>0.5</v>
      </c>
    </row>
    <row r="118" spans="1:17" ht="12.75">
      <c r="A118" s="4" t="s">
        <v>234</v>
      </c>
      <c r="B118" s="4" t="s">
        <v>233</v>
      </c>
      <c r="C118" s="24">
        <v>68</v>
      </c>
      <c r="D118" s="25">
        <v>0</v>
      </c>
      <c r="E118" s="25">
        <v>551</v>
      </c>
      <c r="F118" s="25">
        <v>79</v>
      </c>
      <c r="G118" s="25">
        <v>1335</v>
      </c>
      <c r="H118" s="25">
        <v>19</v>
      </c>
      <c r="I118" s="25">
        <v>457</v>
      </c>
      <c r="J118" s="25">
        <v>213</v>
      </c>
      <c r="K118" s="25">
        <f t="shared" si="11"/>
        <v>2722</v>
      </c>
      <c r="L118" s="11"/>
      <c r="M118" s="24">
        <f t="shared" si="14"/>
        <v>2654</v>
      </c>
      <c r="N118" s="25">
        <f t="shared" si="8"/>
        <v>1984</v>
      </c>
      <c r="O118" s="26">
        <f t="shared" si="9"/>
        <v>0.747550866616428</v>
      </c>
      <c r="P118" s="26">
        <f t="shared" si="10"/>
        <v>0.292152704135737</v>
      </c>
      <c r="Q118" s="26">
        <f t="shared" si="12"/>
        <v>0.8061224489795918</v>
      </c>
    </row>
    <row r="119" spans="1:17" ht="12.75">
      <c r="A119" s="4" t="s">
        <v>232</v>
      </c>
      <c r="B119" s="4" t="s">
        <v>231</v>
      </c>
      <c r="C119" s="24">
        <v>0</v>
      </c>
      <c r="D119" s="25">
        <v>33</v>
      </c>
      <c r="E119" s="25">
        <v>185</v>
      </c>
      <c r="F119" s="25">
        <v>12</v>
      </c>
      <c r="G119" s="25">
        <v>2127</v>
      </c>
      <c r="H119" s="25">
        <v>24</v>
      </c>
      <c r="I119" s="25">
        <v>356</v>
      </c>
      <c r="J119" s="25">
        <v>58</v>
      </c>
      <c r="K119" s="25">
        <f t="shared" si="11"/>
        <v>2795</v>
      </c>
      <c r="L119" s="11"/>
      <c r="M119" s="24">
        <f t="shared" si="14"/>
        <v>2762</v>
      </c>
      <c r="N119" s="25">
        <f t="shared" si="8"/>
        <v>2348</v>
      </c>
      <c r="O119" s="26">
        <f t="shared" si="9"/>
        <v>0.8501086169442433</v>
      </c>
      <c r="P119" s="26">
        <f t="shared" si="10"/>
        <v>0.08001730103806229</v>
      </c>
      <c r="Q119" s="26">
        <f t="shared" si="12"/>
        <v>0.3333333333333333</v>
      </c>
    </row>
    <row r="120" spans="1:17" ht="12.75">
      <c r="A120" s="4" t="s">
        <v>230</v>
      </c>
      <c r="B120" s="4" t="s">
        <v>229</v>
      </c>
      <c r="C120" s="24">
        <v>0</v>
      </c>
      <c r="D120" s="25">
        <v>0</v>
      </c>
      <c r="E120" s="25">
        <v>12</v>
      </c>
      <c r="F120" s="25">
        <v>5</v>
      </c>
      <c r="G120" s="25">
        <v>49</v>
      </c>
      <c r="H120" s="25">
        <v>0</v>
      </c>
      <c r="I120" s="25">
        <v>73</v>
      </c>
      <c r="J120" s="25">
        <v>34</v>
      </c>
      <c r="K120" s="25">
        <f t="shared" si="11"/>
        <v>173</v>
      </c>
      <c r="L120" s="11"/>
      <c r="M120" s="24">
        <f t="shared" si="14"/>
        <v>173</v>
      </c>
      <c r="N120" s="25">
        <f t="shared" si="8"/>
        <v>66</v>
      </c>
      <c r="O120" s="26">
        <f t="shared" si="9"/>
        <v>0.3815028901734104</v>
      </c>
      <c r="P120" s="26">
        <f t="shared" si="10"/>
        <v>0.19672131147540983</v>
      </c>
      <c r="Q120" s="26">
        <f t="shared" si="12"/>
        <v>1</v>
      </c>
    </row>
    <row r="121" spans="1:17" ht="12.75">
      <c r="A121" s="4" t="s">
        <v>228</v>
      </c>
      <c r="B121" s="4" t="s">
        <v>227</v>
      </c>
      <c r="C121" s="24">
        <v>324</v>
      </c>
      <c r="D121" s="25">
        <v>0</v>
      </c>
      <c r="E121" s="25">
        <v>1376</v>
      </c>
      <c r="F121" s="25">
        <v>272</v>
      </c>
      <c r="G121" s="25">
        <v>294</v>
      </c>
      <c r="H121" s="25">
        <v>28</v>
      </c>
      <c r="I121" s="25">
        <v>277</v>
      </c>
      <c r="J121" s="25">
        <v>141</v>
      </c>
      <c r="K121" s="25">
        <f t="shared" si="11"/>
        <v>2712</v>
      </c>
      <c r="L121" s="11"/>
      <c r="M121" s="24">
        <f t="shared" si="14"/>
        <v>2388</v>
      </c>
      <c r="N121" s="25">
        <f t="shared" si="8"/>
        <v>1970</v>
      </c>
      <c r="O121" s="26">
        <f t="shared" si="9"/>
        <v>0.8249581239530989</v>
      </c>
      <c r="P121" s="26">
        <f t="shared" si="10"/>
        <v>0.8239520958083832</v>
      </c>
      <c r="Q121" s="26">
        <f t="shared" si="12"/>
        <v>0.9066666666666666</v>
      </c>
    </row>
    <row r="122" spans="1:17" ht="12.75">
      <c r="A122" s="4" t="s">
        <v>226</v>
      </c>
      <c r="B122" s="4" t="s">
        <v>225</v>
      </c>
      <c r="C122" s="24">
        <v>159</v>
      </c>
      <c r="D122" s="25">
        <v>0</v>
      </c>
      <c r="E122" s="25">
        <v>1870</v>
      </c>
      <c r="F122" s="25">
        <v>198</v>
      </c>
      <c r="G122" s="25">
        <v>440</v>
      </c>
      <c r="H122" s="25">
        <v>13</v>
      </c>
      <c r="I122" s="25">
        <v>204</v>
      </c>
      <c r="J122" s="25">
        <v>106</v>
      </c>
      <c r="K122" s="25">
        <f t="shared" si="11"/>
        <v>2990</v>
      </c>
      <c r="L122" s="11"/>
      <c r="M122" s="24">
        <f t="shared" si="14"/>
        <v>2831</v>
      </c>
      <c r="N122" s="25">
        <f t="shared" si="8"/>
        <v>2521</v>
      </c>
      <c r="O122" s="26">
        <f t="shared" si="9"/>
        <v>0.8904980572235959</v>
      </c>
      <c r="P122" s="26">
        <f t="shared" si="10"/>
        <v>0.8095238095238095</v>
      </c>
      <c r="Q122" s="26">
        <f t="shared" si="12"/>
        <v>0.9383886255924171</v>
      </c>
    </row>
    <row r="123" spans="1:17" ht="12.75">
      <c r="A123" s="4" t="s">
        <v>224</v>
      </c>
      <c r="B123" s="4" t="s">
        <v>223</v>
      </c>
      <c r="C123" s="24">
        <v>0</v>
      </c>
      <c r="D123" s="25">
        <v>25</v>
      </c>
      <c r="E123" s="25">
        <v>193</v>
      </c>
      <c r="F123" s="25">
        <v>45</v>
      </c>
      <c r="G123" s="25">
        <v>3412</v>
      </c>
      <c r="H123" s="25">
        <v>43</v>
      </c>
      <c r="I123" s="25">
        <v>1975</v>
      </c>
      <c r="J123" s="25">
        <v>165</v>
      </c>
      <c r="K123" s="25">
        <f t="shared" si="11"/>
        <v>5858</v>
      </c>
      <c r="L123" s="11"/>
      <c r="M123" s="24">
        <f t="shared" si="14"/>
        <v>5833</v>
      </c>
      <c r="N123" s="25">
        <f t="shared" si="8"/>
        <v>3693</v>
      </c>
      <c r="O123" s="26">
        <f t="shared" si="9"/>
        <v>0.6331218926795817</v>
      </c>
      <c r="P123" s="26">
        <f t="shared" si="10"/>
        <v>0.05353675450762829</v>
      </c>
      <c r="Q123" s="26">
        <f t="shared" si="12"/>
        <v>0.5113636363636364</v>
      </c>
    </row>
    <row r="124" spans="1:17" ht="12.75">
      <c r="A124" s="4" t="s">
        <v>222</v>
      </c>
      <c r="B124" s="4" t="s">
        <v>221</v>
      </c>
      <c r="C124" s="24">
        <v>0</v>
      </c>
      <c r="D124" s="25">
        <v>25</v>
      </c>
      <c r="E124" s="25">
        <v>43</v>
      </c>
      <c r="F124" s="25">
        <v>25</v>
      </c>
      <c r="G124" s="25">
        <v>828</v>
      </c>
      <c r="H124" s="25">
        <v>61</v>
      </c>
      <c r="I124" s="25">
        <v>1187</v>
      </c>
      <c r="J124" s="25">
        <v>58</v>
      </c>
      <c r="K124" s="25">
        <f t="shared" si="11"/>
        <v>2227</v>
      </c>
      <c r="L124" s="11"/>
      <c r="M124" s="24">
        <f t="shared" si="14"/>
        <v>2202</v>
      </c>
      <c r="N124" s="25">
        <f t="shared" si="8"/>
        <v>957</v>
      </c>
      <c r="O124" s="26">
        <f t="shared" si="9"/>
        <v>0.43460490463215257</v>
      </c>
      <c r="P124" s="26">
        <f t="shared" si="10"/>
        <v>0.04936854190585534</v>
      </c>
      <c r="Q124" s="26">
        <f t="shared" si="12"/>
        <v>0.29069767441860467</v>
      </c>
    </row>
    <row r="125" spans="1:17" ht="12.75">
      <c r="A125" s="4" t="s">
        <v>220</v>
      </c>
      <c r="B125" s="4" t="s">
        <v>219</v>
      </c>
      <c r="C125" s="24">
        <v>0</v>
      </c>
      <c r="D125" s="25">
        <v>0</v>
      </c>
      <c r="E125" s="25">
        <v>151</v>
      </c>
      <c r="F125" s="25">
        <v>84</v>
      </c>
      <c r="G125" s="25">
        <v>2625</v>
      </c>
      <c r="H125" s="25">
        <v>89</v>
      </c>
      <c r="I125" s="25">
        <v>1439</v>
      </c>
      <c r="J125" s="25">
        <v>360</v>
      </c>
      <c r="K125" s="25">
        <f t="shared" si="11"/>
        <v>4748</v>
      </c>
      <c r="L125" s="11"/>
      <c r="M125" s="24">
        <f t="shared" si="14"/>
        <v>4748</v>
      </c>
      <c r="N125" s="25">
        <f t="shared" si="8"/>
        <v>2949</v>
      </c>
      <c r="O125" s="26">
        <f t="shared" si="9"/>
        <v>0.6211036225779275</v>
      </c>
      <c r="P125" s="26">
        <f t="shared" si="10"/>
        <v>0.05439481268011527</v>
      </c>
      <c r="Q125" s="26">
        <f t="shared" si="12"/>
        <v>0.48554913294797686</v>
      </c>
    </row>
    <row r="126" spans="1:17" ht="12.75">
      <c r="A126" s="4" t="s">
        <v>218</v>
      </c>
      <c r="B126" s="4" t="s">
        <v>217</v>
      </c>
      <c r="C126" s="24">
        <v>0</v>
      </c>
      <c r="D126" s="25">
        <v>0</v>
      </c>
      <c r="E126" s="25">
        <v>43</v>
      </c>
      <c r="F126" s="25">
        <v>5</v>
      </c>
      <c r="G126" s="25">
        <v>1080</v>
      </c>
      <c r="H126" s="25">
        <v>5</v>
      </c>
      <c r="I126" s="25">
        <v>165</v>
      </c>
      <c r="J126" s="25">
        <v>5</v>
      </c>
      <c r="K126" s="25">
        <f t="shared" si="11"/>
        <v>1303</v>
      </c>
      <c r="L126" s="11"/>
      <c r="M126" s="24">
        <f t="shared" si="14"/>
        <v>1303</v>
      </c>
      <c r="N126" s="25">
        <f t="shared" si="8"/>
        <v>1133</v>
      </c>
      <c r="O126" s="26">
        <f t="shared" si="9"/>
        <v>0.8695318495778972</v>
      </c>
      <c r="P126" s="26">
        <f t="shared" si="10"/>
        <v>0.03829029385574354</v>
      </c>
      <c r="Q126" s="26">
        <f t="shared" si="12"/>
        <v>0.5</v>
      </c>
    </row>
    <row r="127" spans="1:17" ht="12.75">
      <c r="A127" s="4" t="s">
        <v>216</v>
      </c>
      <c r="B127" s="4" t="s">
        <v>215</v>
      </c>
      <c r="C127" s="24">
        <v>0</v>
      </c>
      <c r="D127" s="25">
        <v>0</v>
      </c>
      <c r="E127" s="25">
        <v>58</v>
      </c>
      <c r="F127" s="25">
        <v>18</v>
      </c>
      <c r="G127" s="25">
        <v>2424</v>
      </c>
      <c r="H127" s="25">
        <v>13</v>
      </c>
      <c r="I127" s="25">
        <v>1123</v>
      </c>
      <c r="J127" s="25">
        <v>352</v>
      </c>
      <c r="K127" s="25">
        <f t="shared" si="11"/>
        <v>3988</v>
      </c>
      <c r="L127" s="11"/>
      <c r="M127" s="24">
        <f t="shared" si="14"/>
        <v>3988</v>
      </c>
      <c r="N127" s="25">
        <f t="shared" si="8"/>
        <v>2513</v>
      </c>
      <c r="O127" s="26">
        <f t="shared" si="9"/>
        <v>0.6301404212637913</v>
      </c>
      <c r="P127" s="26">
        <f t="shared" si="10"/>
        <v>0.023368251410153102</v>
      </c>
      <c r="Q127" s="26">
        <f t="shared" si="12"/>
        <v>0.5806451612903226</v>
      </c>
    </row>
    <row r="128" spans="1:17" ht="12.75">
      <c r="A128" s="4" t="s">
        <v>214</v>
      </c>
      <c r="B128" s="4" t="s">
        <v>213</v>
      </c>
      <c r="C128" s="24">
        <v>0</v>
      </c>
      <c r="D128" s="25">
        <v>0</v>
      </c>
      <c r="E128" s="25">
        <v>107</v>
      </c>
      <c r="F128" s="25">
        <v>35</v>
      </c>
      <c r="G128" s="25">
        <v>1289</v>
      </c>
      <c r="H128" s="25">
        <v>35</v>
      </c>
      <c r="I128" s="25">
        <v>544</v>
      </c>
      <c r="J128" s="25">
        <v>71</v>
      </c>
      <c r="K128" s="25">
        <f t="shared" si="11"/>
        <v>2081</v>
      </c>
      <c r="L128" s="11"/>
      <c r="M128" s="24">
        <f t="shared" si="14"/>
        <v>2081</v>
      </c>
      <c r="N128" s="25">
        <f t="shared" si="8"/>
        <v>1466</v>
      </c>
      <c r="O128" s="26">
        <f t="shared" si="9"/>
        <v>0.7044690052859203</v>
      </c>
      <c r="P128" s="26">
        <f t="shared" si="10"/>
        <v>0.07664756446991404</v>
      </c>
      <c r="Q128" s="26">
        <f t="shared" si="12"/>
        <v>0.5</v>
      </c>
    </row>
    <row r="129" spans="1:17" ht="12.75">
      <c r="A129" s="4" t="s">
        <v>212</v>
      </c>
      <c r="B129" s="4" t="s">
        <v>211</v>
      </c>
      <c r="C129" s="24">
        <v>0</v>
      </c>
      <c r="D129" s="25">
        <v>0</v>
      </c>
      <c r="E129" s="25">
        <v>5</v>
      </c>
      <c r="F129" s="25">
        <v>0</v>
      </c>
      <c r="G129" s="25">
        <v>91</v>
      </c>
      <c r="H129" s="25">
        <v>0</v>
      </c>
      <c r="I129" s="25">
        <v>244</v>
      </c>
      <c r="J129" s="25">
        <v>10</v>
      </c>
      <c r="K129" s="25">
        <f t="shared" si="11"/>
        <v>350</v>
      </c>
      <c r="L129" s="11"/>
      <c r="M129" s="24">
        <f t="shared" si="14"/>
        <v>350</v>
      </c>
      <c r="N129" s="25">
        <f t="shared" si="8"/>
        <v>96</v>
      </c>
      <c r="O129" s="26">
        <f t="shared" si="9"/>
        <v>0.2742857142857143</v>
      </c>
      <c r="P129" s="26">
        <f t="shared" si="10"/>
        <v>0.052083333333333336</v>
      </c>
      <c r="Q129" s="26">
        <f t="shared" si="12"/>
        <v>0</v>
      </c>
    </row>
    <row r="130" spans="1:17" ht="12.75">
      <c r="A130" s="4" t="s">
        <v>210</v>
      </c>
      <c r="B130" s="4" t="s">
        <v>209</v>
      </c>
      <c r="C130" s="24">
        <v>77</v>
      </c>
      <c r="D130" s="25">
        <v>0</v>
      </c>
      <c r="E130" s="25">
        <v>1444</v>
      </c>
      <c r="F130" s="25">
        <v>94</v>
      </c>
      <c r="G130" s="25">
        <v>1278</v>
      </c>
      <c r="H130" s="25">
        <v>14</v>
      </c>
      <c r="I130" s="25">
        <v>206</v>
      </c>
      <c r="J130" s="25">
        <v>73</v>
      </c>
      <c r="K130" s="25">
        <f t="shared" si="11"/>
        <v>3186</v>
      </c>
      <c r="L130" s="11"/>
      <c r="M130" s="24">
        <f t="shared" si="14"/>
        <v>3109</v>
      </c>
      <c r="N130" s="25">
        <f t="shared" si="8"/>
        <v>2830</v>
      </c>
      <c r="O130" s="26">
        <f t="shared" si="9"/>
        <v>0.9102605339337407</v>
      </c>
      <c r="P130" s="26">
        <f t="shared" si="10"/>
        <v>0.5304922850844966</v>
      </c>
      <c r="Q130" s="26">
        <f t="shared" si="12"/>
        <v>0.8703703703703703</v>
      </c>
    </row>
    <row r="131" spans="1:17" ht="12.75">
      <c r="A131" s="4" t="s">
        <v>208</v>
      </c>
      <c r="B131" s="4" t="s">
        <v>207</v>
      </c>
      <c r="C131" s="24">
        <v>0</v>
      </c>
      <c r="D131" s="25">
        <v>0</v>
      </c>
      <c r="E131" s="25">
        <v>26</v>
      </c>
      <c r="F131" s="25">
        <v>5</v>
      </c>
      <c r="G131" s="25">
        <v>740</v>
      </c>
      <c r="H131" s="25">
        <v>0</v>
      </c>
      <c r="I131" s="25">
        <v>380</v>
      </c>
      <c r="J131" s="25">
        <v>11</v>
      </c>
      <c r="K131" s="25">
        <f t="shared" si="11"/>
        <v>1162</v>
      </c>
      <c r="L131" s="11"/>
      <c r="M131" s="24">
        <f t="shared" si="14"/>
        <v>1162</v>
      </c>
      <c r="N131" s="25">
        <f t="shared" si="8"/>
        <v>771</v>
      </c>
      <c r="O131" s="26">
        <f t="shared" si="9"/>
        <v>0.6635111876075731</v>
      </c>
      <c r="P131" s="26">
        <f t="shared" si="10"/>
        <v>0.033942558746736295</v>
      </c>
      <c r="Q131" s="26">
        <f t="shared" si="12"/>
        <v>1</v>
      </c>
    </row>
    <row r="132" spans="1:17" ht="12.75">
      <c r="A132" s="4" t="s">
        <v>206</v>
      </c>
      <c r="B132" s="4" t="s">
        <v>205</v>
      </c>
      <c r="C132" s="24">
        <v>0</v>
      </c>
      <c r="D132" s="25">
        <v>0</v>
      </c>
      <c r="E132" s="25">
        <v>0</v>
      </c>
      <c r="F132" s="25">
        <v>0</v>
      </c>
      <c r="G132" s="25">
        <v>67</v>
      </c>
      <c r="H132" s="25">
        <v>0</v>
      </c>
      <c r="I132" s="25">
        <v>44</v>
      </c>
      <c r="J132" s="25">
        <v>5</v>
      </c>
      <c r="K132" s="25">
        <f t="shared" si="11"/>
        <v>116</v>
      </c>
      <c r="L132" s="11"/>
      <c r="M132" s="24">
        <f t="shared" si="14"/>
        <v>116</v>
      </c>
      <c r="N132" s="25">
        <f t="shared" si="8"/>
        <v>67</v>
      </c>
      <c r="O132" s="26">
        <f t="shared" si="9"/>
        <v>0.5775862068965517</v>
      </c>
      <c r="P132" s="26">
        <f t="shared" si="10"/>
        <v>0</v>
      </c>
      <c r="Q132" s="26">
        <f t="shared" si="12"/>
        <v>0</v>
      </c>
    </row>
    <row r="133" spans="1:17" ht="12.75">
      <c r="A133" s="4" t="s">
        <v>204</v>
      </c>
      <c r="B133" s="4" t="s">
        <v>203</v>
      </c>
      <c r="C133" s="24">
        <v>0</v>
      </c>
      <c r="D133" s="25">
        <v>0</v>
      </c>
      <c r="E133" s="25">
        <v>5</v>
      </c>
      <c r="F133" s="25">
        <v>0</v>
      </c>
      <c r="G133" s="25">
        <v>12</v>
      </c>
      <c r="H133" s="25">
        <v>0</v>
      </c>
      <c r="I133" s="25">
        <v>110</v>
      </c>
      <c r="J133" s="25">
        <v>14</v>
      </c>
      <c r="K133" s="25">
        <f t="shared" si="11"/>
        <v>141</v>
      </c>
      <c r="L133" s="11"/>
      <c r="M133" s="24">
        <f t="shared" si="14"/>
        <v>141</v>
      </c>
      <c r="N133" s="25">
        <f t="shared" si="8"/>
        <v>17</v>
      </c>
      <c r="O133" s="26">
        <f t="shared" si="9"/>
        <v>0.12056737588652482</v>
      </c>
      <c r="P133" s="26">
        <f t="shared" si="10"/>
        <v>0.29411764705882354</v>
      </c>
      <c r="Q133" s="26">
        <f t="shared" si="12"/>
        <v>0</v>
      </c>
    </row>
    <row r="134" spans="1:17" ht="12.75">
      <c r="A134" s="4" t="s">
        <v>202</v>
      </c>
      <c r="B134" s="4" t="s">
        <v>201</v>
      </c>
      <c r="C134" s="24">
        <v>0</v>
      </c>
      <c r="D134" s="25">
        <v>0</v>
      </c>
      <c r="E134" s="25">
        <v>0</v>
      </c>
      <c r="F134" s="25">
        <v>0</v>
      </c>
      <c r="G134" s="25">
        <v>0</v>
      </c>
      <c r="H134" s="25">
        <v>0</v>
      </c>
      <c r="I134" s="25">
        <v>79</v>
      </c>
      <c r="J134" s="25">
        <v>5</v>
      </c>
      <c r="K134" s="25">
        <f t="shared" si="11"/>
        <v>84</v>
      </c>
      <c r="L134" s="11"/>
      <c r="M134" s="24">
        <f t="shared" si="14"/>
        <v>84</v>
      </c>
      <c r="N134" s="25">
        <f t="shared" si="8"/>
        <v>0</v>
      </c>
      <c r="O134" s="26">
        <f t="shared" si="9"/>
        <v>0</v>
      </c>
      <c r="P134" s="26">
        <f t="shared" si="10"/>
        <v>0</v>
      </c>
      <c r="Q134" s="26">
        <f t="shared" si="12"/>
        <v>0</v>
      </c>
    </row>
    <row r="135" spans="1:17" ht="12.75">
      <c r="A135" s="4" t="s">
        <v>200</v>
      </c>
      <c r="B135" s="4" t="s">
        <v>199</v>
      </c>
      <c r="C135" s="24">
        <v>0</v>
      </c>
      <c r="D135" s="25">
        <v>0</v>
      </c>
      <c r="E135" s="25">
        <v>0</v>
      </c>
      <c r="F135" s="25">
        <v>0</v>
      </c>
      <c r="G135" s="25">
        <v>0</v>
      </c>
      <c r="H135" s="25">
        <v>0</v>
      </c>
      <c r="I135" s="25">
        <v>17</v>
      </c>
      <c r="J135" s="25">
        <v>14</v>
      </c>
      <c r="K135" s="25">
        <f t="shared" si="11"/>
        <v>31</v>
      </c>
      <c r="L135" s="11"/>
      <c r="M135" s="24">
        <f t="shared" si="14"/>
        <v>31</v>
      </c>
      <c r="N135" s="25">
        <f t="shared" si="8"/>
        <v>0</v>
      </c>
      <c r="O135" s="26">
        <f t="shared" si="9"/>
        <v>0</v>
      </c>
      <c r="P135" s="26">
        <f t="shared" si="10"/>
        <v>0</v>
      </c>
      <c r="Q135" s="26">
        <f t="shared" si="12"/>
        <v>0</v>
      </c>
    </row>
    <row r="136" spans="1:17" ht="12.75">
      <c r="A136" s="4" t="s">
        <v>198</v>
      </c>
      <c r="B136" s="4" t="s">
        <v>197</v>
      </c>
      <c r="C136" s="24">
        <v>0</v>
      </c>
      <c r="D136" s="25">
        <v>0</v>
      </c>
      <c r="E136" s="25">
        <v>0</v>
      </c>
      <c r="F136" s="25">
        <v>0</v>
      </c>
      <c r="G136" s="25">
        <v>0</v>
      </c>
      <c r="H136" s="25">
        <v>0</v>
      </c>
      <c r="I136" s="25">
        <v>50</v>
      </c>
      <c r="J136" s="25">
        <v>5</v>
      </c>
      <c r="K136" s="25">
        <f t="shared" si="11"/>
        <v>55</v>
      </c>
      <c r="L136" s="11"/>
      <c r="M136" s="24">
        <f t="shared" si="14"/>
        <v>55</v>
      </c>
      <c r="N136" s="25">
        <f t="shared" si="8"/>
        <v>0</v>
      </c>
      <c r="O136" s="26">
        <f t="shared" si="9"/>
        <v>0</v>
      </c>
      <c r="P136" s="26">
        <f t="shared" si="10"/>
        <v>0</v>
      </c>
      <c r="Q136" s="26">
        <f t="shared" si="12"/>
        <v>0</v>
      </c>
    </row>
    <row r="137" spans="1:17" ht="12.75">
      <c r="A137" s="4" t="s">
        <v>196</v>
      </c>
      <c r="B137" s="4" t="s">
        <v>195</v>
      </c>
      <c r="C137" s="24">
        <v>0</v>
      </c>
      <c r="D137" s="25">
        <v>0</v>
      </c>
      <c r="E137" s="25">
        <v>0</v>
      </c>
      <c r="F137" s="25">
        <v>0</v>
      </c>
      <c r="G137" s="25">
        <v>0</v>
      </c>
      <c r="H137" s="25">
        <v>0</v>
      </c>
      <c r="I137" s="25">
        <v>0</v>
      </c>
      <c r="J137" s="25">
        <v>0</v>
      </c>
      <c r="K137" s="25">
        <f t="shared" si="11"/>
        <v>0</v>
      </c>
      <c r="L137" s="11"/>
      <c r="M137" s="24">
        <f t="shared" si="14"/>
        <v>0</v>
      </c>
      <c r="N137" s="25">
        <f aca="true" t="shared" si="15" ref="N137:N200">SUM(E137:H137)</f>
        <v>0</v>
      </c>
      <c r="O137" s="26">
        <f aca="true" t="shared" si="16" ref="O137:O200">IF(M137&gt;0,N137/M137,0)</f>
        <v>0</v>
      </c>
      <c r="P137" s="26">
        <f aca="true" t="shared" si="17" ref="P137:P200">IF((E137+G137)&gt;0,E137/(E137+G137),0)</f>
        <v>0</v>
      </c>
      <c r="Q137" s="26">
        <f t="shared" si="12"/>
        <v>0</v>
      </c>
    </row>
    <row r="138" spans="1:17" ht="12.75">
      <c r="A138" s="4" t="s">
        <v>194</v>
      </c>
      <c r="B138" s="4" t="s">
        <v>193</v>
      </c>
      <c r="C138" s="24">
        <v>0</v>
      </c>
      <c r="D138" s="25">
        <v>0</v>
      </c>
      <c r="E138" s="25">
        <v>0</v>
      </c>
      <c r="F138" s="25">
        <v>0</v>
      </c>
      <c r="G138" s="25">
        <v>24</v>
      </c>
      <c r="H138" s="25">
        <v>0</v>
      </c>
      <c r="I138" s="25">
        <v>246</v>
      </c>
      <c r="J138" s="25">
        <v>10</v>
      </c>
      <c r="K138" s="25">
        <f aca="true" t="shared" si="18" ref="K138:K201">SUM(C138:J138)</f>
        <v>280</v>
      </c>
      <c r="L138" s="11"/>
      <c r="M138" s="24">
        <f t="shared" si="14"/>
        <v>280</v>
      </c>
      <c r="N138" s="25">
        <f t="shared" si="15"/>
        <v>24</v>
      </c>
      <c r="O138" s="26">
        <f t="shared" si="16"/>
        <v>0.08571428571428572</v>
      </c>
      <c r="P138" s="26">
        <f t="shared" si="17"/>
        <v>0</v>
      </c>
      <c r="Q138" s="26">
        <f aca="true" t="shared" si="19" ref="Q138:Q201">IF((F138+H138)&gt;0,F138/(F138+H138),0)</f>
        <v>0</v>
      </c>
    </row>
    <row r="139" spans="1:17" ht="12.75">
      <c r="A139" s="4" t="s">
        <v>192</v>
      </c>
      <c r="B139" s="4" t="s">
        <v>191</v>
      </c>
      <c r="C139" s="24">
        <v>0</v>
      </c>
      <c r="D139" s="25">
        <v>0</v>
      </c>
      <c r="E139" s="25">
        <v>51</v>
      </c>
      <c r="F139" s="25">
        <v>0</v>
      </c>
      <c r="G139" s="25">
        <v>178</v>
      </c>
      <c r="H139" s="25">
        <v>0</v>
      </c>
      <c r="I139" s="25">
        <v>765</v>
      </c>
      <c r="J139" s="25">
        <v>19</v>
      </c>
      <c r="K139" s="25">
        <f t="shared" si="18"/>
        <v>1013</v>
      </c>
      <c r="L139" s="11"/>
      <c r="M139" s="24">
        <f t="shared" si="14"/>
        <v>1013</v>
      </c>
      <c r="N139" s="25">
        <f t="shared" si="15"/>
        <v>229</v>
      </c>
      <c r="O139" s="26">
        <f t="shared" si="16"/>
        <v>0.22606120434353405</v>
      </c>
      <c r="P139" s="26">
        <f t="shared" si="17"/>
        <v>0.22270742358078602</v>
      </c>
      <c r="Q139" s="26">
        <f t="shared" si="19"/>
        <v>0</v>
      </c>
    </row>
    <row r="140" spans="1:17" ht="12.75">
      <c r="A140" s="4" t="s">
        <v>190</v>
      </c>
      <c r="B140" s="4" t="s">
        <v>189</v>
      </c>
      <c r="C140" s="24">
        <v>0</v>
      </c>
      <c r="D140" s="25">
        <v>0</v>
      </c>
      <c r="E140" s="25">
        <v>52</v>
      </c>
      <c r="F140" s="25">
        <v>0</v>
      </c>
      <c r="G140" s="25">
        <v>162</v>
      </c>
      <c r="H140" s="25">
        <v>0</v>
      </c>
      <c r="I140" s="25">
        <v>636</v>
      </c>
      <c r="J140" s="25">
        <v>73</v>
      </c>
      <c r="K140" s="25">
        <f t="shared" si="18"/>
        <v>923</v>
      </c>
      <c r="L140" s="11"/>
      <c r="M140" s="24">
        <f t="shared" si="14"/>
        <v>923</v>
      </c>
      <c r="N140" s="25">
        <f t="shared" si="15"/>
        <v>214</v>
      </c>
      <c r="O140" s="26">
        <f t="shared" si="16"/>
        <v>0.23185265438786565</v>
      </c>
      <c r="P140" s="26">
        <f t="shared" si="17"/>
        <v>0.24299065420560748</v>
      </c>
      <c r="Q140" s="26">
        <f t="shared" si="19"/>
        <v>0</v>
      </c>
    </row>
    <row r="141" spans="1:17" ht="12.75">
      <c r="A141" s="4" t="s">
        <v>188</v>
      </c>
      <c r="B141" s="4" t="s">
        <v>187</v>
      </c>
      <c r="C141" s="24">
        <v>0</v>
      </c>
      <c r="D141" s="25">
        <v>0</v>
      </c>
      <c r="E141" s="25">
        <v>21</v>
      </c>
      <c r="F141" s="25">
        <v>0</v>
      </c>
      <c r="G141" s="25">
        <v>67</v>
      </c>
      <c r="H141" s="25">
        <v>0</v>
      </c>
      <c r="I141" s="25">
        <v>744</v>
      </c>
      <c r="J141" s="25">
        <v>93</v>
      </c>
      <c r="K141" s="25">
        <f t="shared" si="18"/>
        <v>925</v>
      </c>
      <c r="L141" s="11"/>
      <c r="M141" s="24">
        <f t="shared" si="14"/>
        <v>925</v>
      </c>
      <c r="N141" s="25">
        <f t="shared" si="15"/>
        <v>88</v>
      </c>
      <c r="O141" s="26">
        <f t="shared" si="16"/>
        <v>0.09513513513513513</v>
      </c>
      <c r="P141" s="26">
        <f t="shared" si="17"/>
        <v>0.23863636363636365</v>
      </c>
      <c r="Q141" s="26">
        <f t="shared" si="19"/>
        <v>0</v>
      </c>
    </row>
    <row r="142" spans="1:17" ht="12.75">
      <c r="A142" s="4" t="s">
        <v>186</v>
      </c>
      <c r="B142" s="4" t="s">
        <v>185</v>
      </c>
      <c r="C142" s="24">
        <v>0</v>
      </c>
      <c r="D142" s="25">
        <v>0</v>
      </c>
      <c r="E142" s="25">
        <v>0</v>
      </c>
      <c r="F142" s="25">
        <v>0</v>
      </c>
      <c r="G142" s="25">
        <v>0</v>
      </c>
      <c r="H142" s="25">
        <v>0</v>
      </c>
      <c r="I142" s="25">
        <v>62</v>
      </c>
      <c r="J142" s="25">
        <v>0</v>
      </c>
      <c r="K142" s="25">
        <f t="shared" si="18"/>
        <v>62</v>
      </c>
      <c r="L142" s="11"/>
      <c r="M142" s="24">
        <f t="shared" si="14"/>
        <v>62</v>
      </c>
      <c r="N142" s="25">
        <f t="shared" si="15"/>
        <v>0</v>
      </c>
      <c r="O142" s="26">
        <f t="shared" si="16"/>
        <v>0</v>
      </c>
      <c r="P142" s="26">
        <f t="shared" si="17"/>
        <v>0</v>
      </c>
      <c r="Q142" s="26">
        <f t="shared" si="19"/>
        <v>0</v>
      </c>
    </row>
    <row r="143" spans="1:17" ht="12.75">
      <c r="A143" s="4" t="s">
        <v>184</v>
      </c>
      <c r="B143" s="4" t="s">
        <v>183</v>
      </c>
      <c r="C143" s="24">
        <v>0</v>
      </c>
      <c r="D143" s="25">
        <v>0</v>
      </c>
      <c r="E143" s="25">
        <v>0</v>
      </c>
      <c r="F143" s="25">
        <v>0</v>
      </c>
      <c r="G143" s="25">
        <v>0</v>
      </c>
      <c r="H143" s="25">
        <v>0</v>
      </c>
      <c r="I143" s="25">
        <v>16</v>
      </c>
      <c r="J143" s="25">
        <v>0</v>
      </c>
      <c r="K143" s="25">
        <f t="shared" si="18"/>
        <v>16</v>
      </c>
      <c r="L143" s="11"/>
      <c r="M143" s="24">
        <f t="shared" si="14"/>
        <v>16</v>
      </c>
      <c r="N143" s="25">
        <f t="shared" si="15"/>
        <v>0</v>
      </c>
      <c r="O143" s="26">
        <f t="shared" si="16"/>
        <v>0</v>
      </c>
      <c r="P143" s="26">
        <f t="shared" si="17"/>
        <v>0</v>
      </c>
      <c r="Q143" s="26">
        <f t="shared" si="19"/>
        <v>0</v>
      </c>
    </row>
    <row r="144" spans="1:17" ht="12.75">
      <c r="A144" s="4" t="s">
        <v>182</v>
      </c>
      <c r="B144" s="4" t="s">
        <v>181</v>
      </c>
      <c r="C144" s="24">
        <v>0</v>
      </c>
      <c r="D144" s="25">
        <v>0</v>
      </c>
      <c r="E144" s="25">
        <v>5</v>
      </c>
      <c r="F144" s="25">
        <v>0</v>
      </c>
      <c r="G144" s="25">
        <v>18</v>
      </c>
      <c r="H144" s="25">
        <v>0</v>
      </c>
      <c r="I144" s="25">
        <v>80</v>
      </c>
      <c r="J144" s="25">
        <v>11</v>
      </c>
      <c r="K144" s="25">
        <f t="shared" si="18"/>
        <v>114</v>
      </c>
      <c r="L144" s="11"/>
      <c r="M144" s="24">
        <f t="shared" si="14"/>
        <v>114</v>
      </c>
      <c r="N144" s="25">
        <f t="shared" si="15"/>
        <v>23</v>
      </c>
      <c r="O144" s="26">
        <f t="shared" si="16"/>
        <v>0.20175438596491227</v>
      </c>
      <c r="P144" s="26">
        <f t="shared" si="17"/>
        <v>0.21739130434782608</v>
      </c>
      <c r="Q144" s="26">
        <f t="shared" si="19"/>
        <v>0</v>
      </c>
    </row>
    <row r="145" spans="1:17" ht="12.75">
      <c r="A145" s="4" t="s">
        <v>180</v>
      </c>
      <c r="B145" s="4" t="s">
        <v>179</v>
      </c>
      <c r="C145" s="24">
        <v>0</v>
      </c>
      <c r="D145" s="25">
        <v>0</v>
      </c>
      <c r="E145" s="25">
        <v>10</v>
      </c>
      <c r="F145" s="25">
        <v>0</v>
      </c>
      <c r="G145" s="25">
        <v>0</v>
      </c>
      <c r="H145" s="25">
        <v>0</v>
      </c>
      <c r="I145" s="25">
        <v>17</v>
      </c>
      <c r="J145" s="25">
        <v>0</v>
      </c>
      <c r="K145" s="25">
        <f t="shared" si="18"/>
        <v>27</v>
      </c>
      <c r="L145" s="11"/>
      <c r="M145" s="24">
        <f t="shared" si="14"/>
        <v>27</v>
      </c>
      <c r="N145" s="25">
        <f t="shared" si="15"/>
        <v>10</v>
      </c>
      <c r="O145" s="26">
        <f t="shared" si="16"/>
        <v>0.37037037037037035</v>
      </c>
      <c r="P145" s="26">
        <f t="shared" si="17"/>
        <v>1</v>
      </c>
      <c r="Q145" s="26">
        <f t="shared" si="19"/>
        <v>0</v>
      </c>
    </row>
    <row r="146" spans="1:17" ht="12.75">
      <c r="A146" s="4" t="s">
        <v>178</v>
      </c>
      <c r="B146" s="4" t="s">
        <v>177</v>
      </c>
      <c r="C146" s="24">
        <v>0</v>
      </c>
      <c r="D146" s="25">
        <v>0</v>
      </c>
      <c r="E146" s="25">
        <v>0</v>
      </c>
      <c r="F146" s="25">
        <v>0</v>
      </c>
      <c r="G146" s="25">
        <v>0</v>
      </c>
      <c r="H146" s="25">
        <v>0</v>
      </c>
      <c r="I146" s="25">
        <v>44</v>
      </c>
      <c r="J146" s="25">
        <v>0</v>
      </c>
      <c r="K146" s="25">
        <f t="shared" si="18"/>
        <v>44</v>
      </c>
      <c r="L146" s="11"/>
      <c r="M146" s="24">
        <f t="shared" si="14"/>
        <v>44</v>
      </c>
      <c r="N146" s="25">
        <f t="shared" si="15"/>
        <v>0</v>
      </c>
      <c r="O146" s="26">
        <f t="shared" si="16"/>
        <v>0</v>
      </c>
      <c r="P146" s="26">
        <f t="shared" si="17"/>
        <v>0</v>
      </c>
      <c r="Q146" s="26">
        <f t="shared" si="19"/>
        <v>0</v>
      </c>
    </row>
    <row r="147" spans="1:17" ht="12.75">
      <c r="A147" s="4" t="s">
        <v>176</v>
      </c>
      <c r="B147" s="4" t="s">
        <v>175</v>
      </c>
      <c r="C147" s="24">
        <v>0</v>
      </c>
      <c r="D147" s="25">
        <v>0</v>
      </c>
      <c r="E147" s="25">
        <v>0</v>
      </c>
      <c r="F147" s="25">
        <v>0</v>
      </c>
      <c r="G147" s="25">
        <v>0</v>
      </c>
      <c r="H147" s="25">
        <v>0</v>
      </c>
      <c r="I147" s="25">
        <v>126</v>
      </c>
      <c r="J147" s="25">
        <v>10</v>
      </c>
      <c r="K147" s="25">
        <f t="shared" si="18"/>
        <v>136</v>
      </c>
      <c r="L147" s="11"/>
      <c r="M147" s="24">
        <f t="shared" si="14"/>
        <v>136</v>
      </c>
      <c r="N147" s="25">
        <f t="shared" si="15"/>
        <v>0</v>
      </c>
      <c r="O147" s="26">
        <f t="shared" si="16"/>
        <v>0</v>
      </c>
      <c r="P147" s="26">
        <f t="shared" si="17"/>
        <v>0</v>
      </c>
      <c r="Q147" s="26">
        <f t="shared" si="19"/>
        <v>0</v>
      </c>
    </row>
    <row r="148" spans="1:17" ht="12.75">
      <c r="A148" s="4" t="s">
        <v>174</v>
      </c>
      <c r="B148" s="4" t="s">
        <v>173</v>
      </c>
      <c r="C148" s="24">
        <v>0</v>
      </c>
      <c r="D148" s="25">
        <v>0</v>
      </c>
      <c r="E148" s="25">
        <v>0</v>
      </c>
      <c r="F148" s="25">
        <v>0</v>
      </c>
      <c r="G148" s="25">
        <v>5</v>
      </c>
      <c r="H148" s="25">
        <v>0</v>
      </c>
      <c r="I148" s="25">
        <v>69</v>
      </c>
      <c r="J148" s="25">
        <v>10</v>
      </c>
      <c r="K148" s="25">
        <f t="shared" si="18"/>
        <v>84</v>
      </c>
      <c r="L148" s="11"/>
      <c r="M148" s="24">
        <f t="shared" si="14"/>
        <v>84</v>
      </c>
      <c r="N148" s="25">
        <f t="shared" si="15"/>
        <v>5</v>
      </c>
      <c r="O148" s="26">
        <f t="shared" si="16"/>
        <v>0.05952380952380952</v>
      </c>
      <c r="P148" s="26">
        <f t="shared" si="17"/>
        <v>0</v>
      </c>
      <c r="Q148" s="26">
        <f t="shared" si="19"/>
        <v>0</v>
      </c>
    </row>
    <row r="149" spans="1:17" ht="12.75">
      <c r="A149" s="4" t="s">
        <v>172</v>
      </c>
      <c r="B149" s="4" t="s">
        <v>171</v>
      </c>
      <c r="C149" s="24">
        <v>0</v>
      </c>
      <c r="D149" s="25">
        <v>0</v>
      </c>
      <c r="E149" s="25">
        <v>0</v>
      </c>
      <c r="F149" s="25">
        <v>0</v>
      </c>
      <c r="G149" s="25">
        <v>0</v>
      </c>
      <c r="H149" s="25">
        <v>0</v>
      </c>
      <c r="I149" s="25">
        <v>0</v>
      </c>
      <c r="J149" s="25">
        <v>0</v>
      </c>
      <c r="K149" s="25">
        <f t="shared" si="18"/>
        <v>0</v>
      </c>
      <c r="L149" s="11"/>
      <c r="M149" s="24"/>
      <c r="N149" s="25">
        <f t="shared" si="15"/>
        <v>0</v>
      </c>
      <c r="O149" s="26">
        <f t="shared" si="16"/>
        <v>0</v>
      </c>
      <c r="P149" s="26">
        <f t="shared" si="17"/>
        <v>0</v>
      </c>
      <c r="Q149" s="26">
        <f t="shared" si="19"/>
        <v>0</v>
      </c>
    </row>
    <row r="150" spans="1:17" ht="12.75">
      <c r="A150" s="4" t="s">
        <v>170</v>
      </c>
      <c r="B150" s="4" t="s">
        <v>169</v>
      </c>
      <c r="C150" s="24">
        <v>0</v>
      </c>
      <c r="D150" s="25">
        <v>0</v>
      </c>
      <c r="E150" s="25">
        <v>0</v>
      </c>
      <c r="F150" s="25">
        <v>0</v>
      </c>
      <c r="G150" s="25">
        <v>14</v>
      </c>
      <c r="H150" s="25">
        <v>0</v>
      </c>
      <c r="I150" s="25">
        <v>26</v>
      </c>
      <c r="J150" s="25">
        <v>5</v>
      </c>
      <c r="K150" s="25">
        <f t="shared" si="18"/>
        <v>45</v>
      </c>
      <c r="L150" s="11"/>
      <c r="M150" s="24">
        <f aca="true" t="shared" si="20" ref="M150:M160">SUM(E150:J150)</f>
        <v>45</v>
      </c>
      <c r="N150" s="25">
        <f t="shared" si="15"/>
        <v>14</v>
      </c>
      <c r="O150" s="26">
        <f t="shared" si="16"/>
        <v>0.3111111111111111</v>
      </c>
      <c r="P150" s="26">
        <f t="shared" si="17"/>
        <v>0</v>
      </c>
      <c r="Q150" s="26">
        <f t="shared" si="19"/>
        <v>0</v>
      </c>
    </row>
    <row r="151" spans="1:17" ht="12.75">
      <c r="A151" s="4" t="s">
        <v>168</v>
      </c>
      <c r="B151" s="4" t="s">
        <v>167</v>
      </c>
      <c r="C151" s="24">
        <v>0</v>
      </c>
      <c r="D151" s="25">
        <v>0</v>
      </c>
      <c r="E151" s="25">
        <v>5</v>
      </c>
      <c r="F151" s="25">
        <v>0</v>
      </c>
      <c r="G151" s="25">
        <v>20</v>
      </c>
      <c r="H151" s="25">
        <v>0</v>
      </c>
      <c r="I151" s="25">
        <v>57</v>
      </c>
      <c r="J151" s="25">
        <v>0</v>
      </c>
      <c r="K151" s="25">
        <f t="shared" si="18"/>
        <v>82</v>
      </c>
      <c r="L151" s="11"/>
      <c r="M151" s="24">
        <f t="shared" si="20"/>
        <v>82</v>
      </c>
      <c r="N151" s="25">
        <f t="shared" si="15"/>
        <v>25</v>
      </c>
      <c r="O151" s="26">
        <f t="shared" si="16"/>
        <v>0.3048780487804878</v>
      </c>
      <c r="P151" s="26">
        <f t="shared" si="17"/>
        <v>0.2</v>
      </c>
      <c r="Q151" s="26">
        <f t="shared" si="19"/>
        <v>0</v>
      </c>
    </row>
    <row r="152" spans="1:17" ht="12.75">
      <c r="A152" s="4" t="s">
        <v>166</v>
      </c>
      <c r="B152" s="4" t="s">
        <v>165</v>
      </c>
      <c r="C152" s="24">
        <v>0</v>
      </c>
      <c r="D152" s="25">
        <v>0</v>
      </c>
      <c r="E152" s="25">
        <v>0</v>
      </c>
      <c r="F152" s="25">
        <v>0</v>
      </c>
      <c r="G152" s="25">
        <v>0</v>
      </c>
      <c r="H152" s="25">
        <v>0</v>
      </c>
      <c r="I152" s="25">
        <v>0</v>
      </c>
      <c r="J152" s="25">
        <v>0</v>
      </c>
      <c r="K152" s="25">
        <f t="shared" si="18"/>
        <v>0</v>
      </c>
      <c r="L152" s="11"/>
      <c r="M152" s="24">
        <f t="shared" si="20"/>
        <v>0</v>
      </c>
      <c r="N152" s="25">
        <f t="shared" si="15"/>
        <v>0</v>
      </c>
      <c r="O152" s="26">
        <f t="shared" si="16"/>
        <v>0</v>
      </c>
      <c r="P152" s="26">
        <f t="shared" si="17"/>
        <v>0</v>
      </c>
      <c r="Q152" s="26">
        <f t="shared" si="19"/>
        <v>0</v>
      </c>
    </row>
    <row r="153" spans="1:17" ht="12.75">
      <c r="A153" s="4" t="s">
        <v>164</v>
      </c>
      <c r="B153" s="4" t="s">
        <v>163</v>
      </c>
      <c r="C153" s="24">
        <v>0</v>
      </c>
      <c r="D153" s="25">
        <v>0</v>
      </c>
      <c r="E153" s="25">
        <v>0</v>
      </c>
      <c r="F153" s="25">
        <v>0</v>
      </c>
      <c r="G153" s="25">
        <v>0</v>
      </c>
      <c r="H153" s="25">
        <v>0</v>
      </c>
      <c r="I153" s="25">
        <v>31</v>
      </c>
      <c r="J153" s="25">
        <v>0</v>
      </c>
      <c r="K153" s="25">
        <f t="shared" si="18"/>
        <v>31</v>
      </c>
      <c r="L153" s="11"/>
      <c r="M153" s="24">
        <f t="shared" si="20"/>
        <v>31</v>
      </c>
      <c r="N153" s="25">
        <f t="shared" si="15"/>
        <v>0</v>
      </c>
      <c r="O153" s="26">
        <f t="shared" si="16"/>
        <v>0</v>
      </c>
      <c r="P153" s="26">
        <f t="shared" si="17"/>
        <v>0</v>
      </c>
      <c r="Q153" s="26">
        <f t="shared" si="19"/>
        <v>0</v>
      </c>
    </row>
    <row r="154" spans="1:17" ht="12.75">
      <c r="A154" s="4" t="s">
        <v>162</v>
      </c>
      <c r="B154" s="4" t="s">
        <v>161</v>
      </c>
      <c r="C154" s="24">
        <v>0</v>
      </c>
      <c r="D154" s="25">
        <v>0</v>
      </c>
      <c r="E154" s="25">
        <v>5</v>
      </c>
      <c r="F154" s="25">
        <v>0</v>
      </c>
      <c r="G154" s="25">
        <v>34</v>
      </c>
      <c r="H154" s="25">
        <v>0</v>
      </c>
      <c r="I154" s="25">
        <v>184</v>
      </c>
      <c r="J154" s="25">
        <v>0</v>
      </c>
      <c r="K154" s="25">
        <f t="shared" si="18"/>
        <v>223</v>
      </c>
      <c r="L154" s="11"/>
      <c r="M154" s="24">
        <f t="shared" si="20"/>
        <v>223</v>
      </c>
      <c r="N154" s="25">
        <f t="shared" si="15"/>
        <v>39</v>
      </c>
      <c r="O154" s="26">
        <f t="shared" si="16"/>
        <v>0.17488789237668162</v>
      </c>
      <c r="P154" s="26">
        <f t="shared" si="17"/>
        <v>0.1282051282051282</v>
      </c>
      <c r="Q154" s="26">
        <f t="shared" si="19"/>
        <v>0</v>
      </c>
    </row>
    <row r="155" spans="1:17" ht="12.75">
      <c r="A155" s="4" t="s">
        <v>160</v>
      </c>
      <c r="B155" s="4" t="s">
        <v>159</v>
      </c>
      <c r="C155" s="24">
        <v>0</v>
      </c>
      <c r="D155" s="25">
        <v>0</v>
      </c>
      <c r="E155" s="25">
        <v>0</v>
      </c>
      <c r="F155" s="25">
        <v>0</v>
      </c>
      <c r="G155" s="25">
        <v>5</v>
      </c>
      <c r="H155" s="25">
        <v>0</v>
      </c>
      <c r="I155" s="25">
        <v>13</v>
      </c>
      <c r="J155" s="25">
        <v>54</v>
      </c>
      <c r="K155" s="25">
        <f t="shared" si="18"/>
        <v>72</v>
      </c>
      <c r="L155" s="11"/>
      <c r="M155" s="24">
        <f t="shared" si="20"/>
        <v>72</v>
      </c>
      <c r="N155" s="25">
        <f t="shared" si="15"/>
        <v>5</v>
      </c>
      <c r="O155" s="26">
        <f t="shared" si="16"/>
        <v>0.06944444444444445</v>
      </c>
      <c r="P155" s="26">
        <f t="shared" si="17"/>
        <v>0</v>
      </c>
      <c r="Q155" s="26">
        <f t="shared" si="19"/>
        <v>0</v>
      </c>
    </row>
    <row r="156" spans="1:17" ht="12.75">
      <c r="A156" s="4" t="s">
        <v>158</v>
      </c>
      <c r="B156" s="4" t="s">
        <v>157</v>
      </c>
      <c r="C156" s="24">
        <v>0</v>
      </c>
      <c r="D156" s="25">
        <v>0</v>
      </c>
      <c r="E156" s="25">
        <v>5</v>
      </c>
      <c r="F156" s="25">
        <v>0</v>
      </c>
      <c r="G156" s="25">
        <v>39</v>
      </c>
      <c r="H156" s="25">
        <v>0</v>
      </c>
      <c r="I156" s="25">
        <v>211</v>
      </c>
      <c r="J156" s="25">
        <v>10</v>
      </c>
      <c r="K156" s="25">
        <f t="shared" si="18"/>
        <v>265</v>
      </c>
      <c r="L156" s="11"/>
      <c r="M156" s="24">
        <f t="shared" si="20"/>
        <v>265</v>
      </c>
      <c r="N156" s="25">
        <f t="shared" si="15"/>
        <v>44</v>
      </c>
      <c r="O156" s="26">
        <f t="shared" si="16"/>
        <v>0.1660377358490566</v>
      </c>
      <c r="P156" s="26">
        <f t="shared" si="17"/>
        <v>0.11363636363636363</v>
      </c>
      <c r="Q156" s="26">
        <f t="shared" si="19"/>
        <v>0</v>
      </c>
    </row>
    <row r="157" spans="1:17" ht="12.75">
      <c r="A157" s="4" t="s">
        <v>156</v>
      </c>
      <c r="B157" s="4" t="s">
        <v>155</v>
      </c>
      <c r="C157" s="24">
        <v>0</v>
      </c>
      <c r="D157" s="25">
        <v>0</v>
      </c>
      <c r="E157" s="25">
        <v>0</v>
      </c>
      <c r="F157" s="25">
        <v>0</v>
      </c>
      <c r="G157" s="25">
        <v>10</v>
      </c>
      <c r="H157" s="25">
        <v>0</v>
      </c>
      <c r="I157" s="25">
        <v>59</v>
      </c>
      <c r="J157" s="25">
        <v>11</v>
      </c>
      <c r="K157" s="25">
        <f t="shared" si="18"/>
        <v>80</v>
      </c>
      <c r="L157" s="11"/>
      <c r="M157" s="24">
        <f t="shared" si="20"/>
        <v>80</v>
      </c>
      <c r="N157" s="25">
        <f t="shared" si="15"/>
        <v>10</v>
      </c>
      <c r="O157" s="26">
        <f t="shared" si="16"/>
        <v>0.125</v>
      </c>
      <c r="P157" s="26">
        <f t="shared" si="17"/>
        <v>0</v>
      </c>
      <c r="Q157" s="26">
        <f t="shared" si="19"/>
        <v>0</v>
      </c>
    </row>
    <row r="158" spans="1:17" ht="12.75">
      <c r="A158" s="4" t="s">
        <v>154</v>
      </c>
      <c r="B158" s="4" t="s">
        <v>153</v>
      </c>
      <c r="C158" s="24">
        <v>0</v>
      </c>
      <c r="D158" s="25">
        <v>0</v>
      </c>
      <c r="E158" s="25">
        <v>16</v>
      </c>
      <c r="F158" s="25">
        <v>0</v>
      </c>
      <c r="G158" s="25">
        <v>18</v>
      </c>
      <c r="H158" s="25">
        <v>0</v>
      </c>
      <c r="I158" s="25">
        <v>329</v>
      </c>
      <c r="J158" s="25">
        <v>10</v>
      </c>
      <c r="K158" s="25">
        <f t="shared" si="18"/>
        <v>373</v>
      </c>
      <c r="L158" s="11"/>
      <c r="M158" s="24">
        <f t="shared" si="20"/>
        <v>373</v>
      </c>
      <c r="N158" s="25">
        <f t="shared" si="15"/>
        <v>34</v>
      </c>
      <c r="O158" s="26">
        <f t="shared" si="16"/>
        <v>0.09115281501340483</v>
      </c>
      <c r="P158" s="26">
        <f t="shared" si="17"/>
        <v>0.47058823529411764</v>
      </c>
      <c r="Q158" s="26">
        <f t="shared" si="19"/>
        <v>0</v>
      </c>
    </row>
    <row r="159" spans="1:17" ht="12.75">
      <c r="A159" s="4" t="s">
        <v>152</v>
      </c>
      <c r="B159" s="4" t="s">
        <v>151</v>
      </c>
      <c r="C159" s="24">
        <v>0</v>
      </c>
      <c r="D159" s="25">
        <v>0</v>
      </c>
      <c r="E159" s="25">
        <v>0</v>
      </c>
      <c r="F159" s="25">
        <v>0</v>
      </c>
      <c r="G159" s="25">
        <v>0</v>
      </c>
      <c r="H159" s="25">
        <v>0</v>
      </c>
      <c r="I159" s="25">
        <v>16</v>
      </c>
      <c r="J159" s="25">
        <v>16</v>
      </c>
      <c r="K159" s="25">
        <f t="shared" si="18"/>
        <v>32</v>
      </c>
      <c r="L159" s="11"/>
      <c r="M159" s="24">
        <f t="shared" si="20"/>
        <v>32</v>
      </c>
      <c r="N159" s="25">
        <f t="shared" si="15"/>
        <v>0</v>
      </c>
      <c r="O159" s="26">
        <f t="shared" si="16"/>
        <v>0</v>
      </c>
      <c r="P159" s="26">
        <f t="shared" si="17"/>
        <v>0</v>
      </c>
      <c r="Q159" s="26">
        <f t="shared" si="19"/>
        <v>0</v>
      </c>
    </row>
    <row r="160" spans="1:17" ht="12.75">
      <c r="A160" s="4" t="s">
        <v>150</v>
      </c>
      <c r="B160" s="4" t="s">
        <v>149</v>
      </c>
      <c r="C160" s="24">
        <v>0</v>
      </c>
      <c r="D160" s="25">
        <v>0</v>
      </c>
      <c r="E160" s="25">
        <v>0</v>
      </c>
      <c r="F160" s="25">
        <v>0</v>
      </c>
      <c r="G160" s="25">
        <v>0</v>
      </c>
      <c r="H160" s="25">
        <v>0</v>
      </c>
      <c r="I160" s="25">
        <v>82</v>
      </c>
      <c r="J160" s="25">
        <v>0</v>
      </c>
      <c r="K160" s="25">
        <f t="shared" si="18"/>
        <v>82</v>
      </c>
      <c r="L160" s="11"/>
      <c r="M160" s="24">
        <f t="shared" si="20"/>
        <v>82</v>
      </c>
      <c r="N160" s="25">
        <f t="shared" si="15"/>
        <v>0</v>
      </c>
      <c r="O160" s="26">
        <f t="shared" si="16"/>
        <v>0</v>
      </c>
      <c r="P160" s="26">
        <f t="shared" si="17"/>
        <v>0</v>
      </c>
      <c r="Q160" s="26">
        <f t="shared" si="19"/>
        <v>0</v>
      </c>
    </row>
    <row r="161" spans="1:17" ht="12.75">
      <c r="A161" s="4" t="s">
        <v>148</v>
      </c>
      <c r="B161" s="4" t="s">
        <v>147</v>
      </c>
      <c r="C161" s="24">
        <v>0</v>
      </c>
      <c r="D161" s="25">
        <v>0</v>
      </c>
      <c r="E161" s="25">
        <v>0</v>
      </c>
      <c r="F161" s="25">
        <v>0</v>
      </c>
      <c r="G161" s="25">
        <v>0</v>
      </c>
      <c r="H161" s="25">
        <v>0</v>
      </c>
      <c r="I161" s="25">
        <v>0</v>
      </c>
      <c r="J161" s="25">
        <v>0</v>
      </c>
      <c r="K161" s="25">
        <f t="shared" si="18"/>
        <v>0</v>
      </c>
      <c r="L161" s="11"/>
      <c r="M161" s="24"/>
      <c r="N161" s="25">
        <f t="shared" si="15"/>
        <v>0</v>
      </c>
      <c r="O161" s="26">
        <f t="shared" si="16"/>
        <v>0</v>
      </c>
      <c r="P161" s="26">
        <f t="shared" si="17"/>
        <v>0</v>
      </c>
      <c r="Q161" s="26">
        <f t="shared" si="19"/>
        <v>0</v>
      </c>
    </row>
    <row r="162" spans="1:17" ht="12.75">
      <c r="A162" s="4" t="s">
        <v>146</v>
      </c>
      <c r="B162" s="4" t="s">
        <v>145</v>
      </c>
      <c r="C162" s="24">
        <v>0</v>
      </c>
      <c r="D162" s="25">
        <v>0</v>
      </c>
      <c r="E162" s="25">
        <v>0</v>
      </c>
      <c r="F162" s="25">
        <v>0</v>
      </c>
      <c r="G162" s="25">
        <v>5</v>
      </c>
      <c r="H162" s="25">
        <v>0</v>
      </c>
      <c r="I162" s="25">
        <v>39</v>
      </c>
      <c r="J162" s="25">
        <v>0</v>
      </c>
      <c r="K162" s="25">
        <f t="shared" si="18"/>
        <v>44</v>
      </c>
      <c r="L162" s="11"/>
      <c r="M162" s="24">
        <f aca="true" t="shared" si="21" ref="M162:M176">SUM(E162:J162)</f>
        <v>44</v>
      </c>
      <c r="N162" s="25">
        <f t="shared" si="15"/>
        <v>5</v>
      </c>
      <c r="O162" s="26">
        <f t="shared" si="16"/>
        <v>0.11363636363636363</v>
      </c>
      <c r="P162" s="26">
        <f t="shared" si="17"/>
        <v>0</v>
      </c>
      <c r="Q162" s="26">
        <f t="shared" si="19"/>
        <v>0</v>
      </c>
    </row>
    <row r="163" spans="1:17" ht="12.75">
      <c r="A163" s="4" t="s">
        <v>144</v>
      </c>
      <c r="B163" s="4" t="s">
        <v>143</v>
      </c>
      <c r="C163" s="24">
        <v>0</v>
      </c>
      <c r="D163" s="25">
        <v>0</v>
      </c>
      <c r="E163" s="25">
        <v>5</v>
      </c>
      <c r="F163" s="25">
        <v>0</v>
      </c>
      <c r="G163" s="25">
        <v>15</v>
      </c>
      <c r="H163" s="25">
        <v>0</v>
      </c>
      <c r="I163" s="25">
        <v>88</v>
      </c>
      <c r="J163" s="25">
        <v>5</v>
      </c>
      <c r="K163" s="25">
        <f t="shared" si="18"/>
        <v>113</v>
      </c>
      <c r="L163" s="11"/>
      <c r="M163" s="24">
        <f t="shared" si="21"/>
        <v>113</v>
      </c>
      <c r="N163" s="25">
        <f t="shared" si="15"/>
        <v>20</v>
      </c>
      <c r="O163" s="26">
        <f t="shared" si="16"/>
        <v>0.17699115044247787</v>
      </c>
      <c r="P163" s="26">
        <f t="shared" si="17"/>
        <v>0.25</v>
      </c>
      <c r="Q163" s="26">
        <f t="shared" si="19"/>
        <v>0</v>
      </c>
    </row>
    <row r="164" spans="1:17" ht="12.75">
      <c r="A164" s="4" t="s">
        <v>142</v>
      </c>
      <c r="B164" s="4" t="s">
        <v>141</v>
      </c>
      <c r="C164" s="24">
        <v>0</v>
      </c>
      <c r="D164" s="25">
        <v>0</v>
      </c>
      <c r="E164" s="25">
        <v>5</v>
      </c>
      <c r="F164" s="25">
        <v>0</v>
      </c>
      <c r="G164" s="25">
        <v>10</v>
      </c>
      <c r="H164" s="25">
        <v>0</v>
      </c>
      <c r="I164" s="25">
        <v>261</v>
      </c>
      <c r="J164" s="25">
        <v>27</v>
      </c>
      <c r="K164" s="25">
        <f t="shared" si="18"/>
        <v>303</v>
      </c>
      <c r="L164" s="11"/>
      <c r="M164" s="24">
        <f t="shared" si="21"/>
        <v>303</v>
      </c>
      <c r="N164" s="25">
        <f t="shared" si="15"/>
        <v>15</v>
      </c>
      <c r="O164" s="26">
        <f t="shared" si="16"/>
        <v>0.04950495049504951</v>
      </c>
      <c r="P164" s="26">
        <f t="shared" si="17"/>
        <v>0.3333333333333333</v>
      </c>
      <c r="Q164" s="26">
        <f t="shared" si="19"/>
        <v>0</v>
      </c>
    </row>
    <row r="165" spans="1:17" ht="12.75">
      <c r="A165" s="4" t="s">
        <v>140</v>
      </c>
      <c r="B165" s="4" t="s">
        <v>139</v>
      </c>
      <c r="C165" s="24">
        <v>0</v>
      </c>
      <c r="D165" s="25">
        <v>0</v>
      </c>
      <c r="E165" s="25">
        <v>0</v>
      </c>
      <c r="F165" s="25">
        <v>0</v>
      </c>
      <c r="G165" s="25">
        <v>0</v>
      </c>
      <c r="H165" s="25">
        <v>0</v>
      </c>
      <c r="I165" s="25">
        <v>36</v>
      </c>
      <c r="J165" s="25">
        <v>0</v>
      </c>
      <c r="K165" s="25">
        <f t="shared" si="18"/>
        <v>36</v>
      </c>
      <c r="L165" s="11"/>
      <c r="M165" s="24">
        <f t="shared" si="21"/>
        <v>36</v>
      </c>
      <c r="N165" s="25">
        <f t="shared" si="15"/>
        <v>0</v>
      </c>
      <c r="O165" s="26">
        <f t="shared" si="16"/>
        <v>0</v>
      </c>
      <c r="P165" s="26">
        <f t="shared" si="17"/>
        <v>0</v>
      </c>
      <c r="Q165" s="26">
        <f t="shared" si="19"/>
        <v>0</v>
      </c>
    </row>
    <row r="166" spans="1:17" ht="12.75">
      <c r="A166" s="4" t="s">
        <v>138</v>
      </c>
      <c r="B166" s="4" t="s">
        <v>137</v>
      </c>
      <c r="C166" s="24">
        <v>0</v>
      </c>
      <c r="D166" s="25">
        <v>0</v>
      </c>
      <c r="E166" s="25">
        <v>5</v>
      </c>
      <c r="F166" s="25">
        <v>0</v>
      </c>
      <c r="G166" s="25">
        <v>0</v>
      </c>
      <c r="H166" s="25">
        <v>0</v>
      </c>
      <c r="I166" s="25">
        <v>71</v>
      </c>
      <c r="J166" s="25">
        <v>5</v>
      </c>
      <c r="K166" s="25">
        <f t="shared" si="18"/>
        <v>81</v>
      </c>
      <c r="L166" s="11"/>
      <c r="M166" s="24">
        <f t="shared" si="21"/>
        <v>81</v>
      </c>
      <c r="N166" s="25">
        <f t="shared" si="15"/>
        <v>5</v>
      </c>
      <c r="O166" s="26">
        <f t="shared" si="16"/>
        <v>0.06172839506172839</v>
      </c>
      <c r="P166" s="26">
        <f t="shared" si="17"/>
        <v>1</v>
      </c>
      <c r="Q166" s="26">
        <f t="shared" si="19"/>
        <v>0</v>
      </c>
    </row>
    <row r="167" spans="1:17" ht="12.75">
      <c r="A167" s="4" t="s">
        <v>136</v>
      </c>
      <c r="B167" s="4" t="s">
        <v>135</v>
      </c>
      <c r="C167" s="24">
        <v>0</v>
      </c>
      <c r="D167" s="25">
        <v>0</v>
      </c>
      <c r="E167" s="25">
        <v>0</v>
      </c>
      <c r="F167" s="25">
        <v>0</v>
      </c>
      <c r="G167" s="25">
        <v>23</v>
      </c>
      <c r="H167" s="25">
        <v>0</v>
      </c>
      <c r="I167" s="25">
        <v>80</v>
      </c>
      <c r="J167" s="25">
        <v>12</v>
      </c>
      <c r="K167" s="25">
        <f t="shared" si="18"/>
        <v>115</v>
      </c>
      <c r="L167" s="11"/>
      <c r="M167" s="24">
        <f t="shared" si="21"/>
        <v>115</v>
      </c>
      <c r="N167" s="25">
        <f t="shared" si="15"/>
        <v>23</v>
      </c>
      <c r="O167" s="26">
        <f t="shared" si="16"/>
        <v>0.2</v>
      </c>
      <c r="P167" s="26">
        <f t="shared" si="17"/>
        <v>0</v>
      </c>
      <c r="Q167" s="26">
        <f t="shared" si="19"/>
        <v>0</v>
      </c>
    </row>
    <row r="168" spans="1:17" ht="12.75">
      <c r="A168" s="4" t="s">
        <v>134</v>
      </c>
      <c r="B168" s="4" t="s">
        <v>133</v>
      </c>
      <c r="C168" s="24">
        <v>0</v>
      </c>
      <c r="D168" s="25">
        <v>0</v>
      </c>
      <c r="E168" s="25">
        <v>5</v>
      </c>
      <c r="F168" s="25">
        <v>0</v>
      </c>
      <c r="G168" s="25">
        <v>116</v>
      </c>
      <c r="H168" s="25">
        <v>0</v>
      </c>
      <c r="I168" s="25">
        <v>342</v>
      </c>
      <c r="J168" s="25">
        <v>35</v>
      </c>
      <c r="K168" s="25">
        <f t="shared" si="18"/>
        <v>498</v>
      </c>
      <c r="L168" s="11"/>
      <c r="M168" s="24">
        <f t="shared" si="21"/>
        <v>498</v>
      </c>
      <c r="N168" s="25">
        <f t="shared" si="15"/>
        <v>121</v>
      </c>
      <c r="O168" s="26">
        <f t="shared" si="16"/>
        <v>0.2429718875502008</v>
      </c>
      <c r="P168" s="26">
        <f t="shared" si="17"/>
        <v>0.04132231404958678</v>
      </c>
      <c r="Q168" s="26">
        <f t="shared" si="19"/>
        <v>0</v>
      </c>
    </row>
    <row r="169" spans="1:17" ht="12.75">
      <c r="A169" s="4" t="s">
        <v>132</v>
      </c>
      <c r="B169" s="4" t="s">
        <v>131</v>
      </c>
      <c r="C169" s="24">
        <v>0</v>
      </c>
      <c r="D169" s="25">
        <v>0</v>
      </c>
      <c r="E169" s="25">
        <v>12</v>
      </c>
      <c r="F169" s="25">
        <v>0</v>
      </c>
      <c r="G169" s="25">
        <v>46</v>
      </c>
      <c r="H169" s="25">
        <v>0</v>
      </c>
      <c r="I169" s="25">
        <v>195</v>
      </c>
      <c r="J169" s="25">
        <v>10</v>
      </c>
      <c r="K169" s="25">
        <f t="shared" si="18"/>
        <v>263</v>
      </c>
      <c r="L169" s="11"/>
      <c r="M169" s="24">
        <f t="shared" si="21"/>
        <v>263</v>
      </c>
      <c r="N169" s="25">
        <f t="shared" si="15"/>
        <v>58</v>
      </c>
      <c r="O169" s="26">
        <f t="shared" si="16"/>
        <v>0.22053231939163498</v>
      </c>
      <c r="P169" s="26">
        <f t="shared" si="17"/>
        <v>0.20689655172413793</v>
      </c>
      <c r="Q169" s="26">
        <f t="shared" si="19"/>
        <v>0</v>
      </c>
    </row>
    <row r="170" spans="1:17" ht="12.75">
      <c r="A170" s="4" t="s">
        <v>130</v>
      </c>
      <c r="B170" s="4" t="s">
        <v>129</v>
      </c>
      <c r="C170" s="24">
        <v>0</v>
      </c>
      <c r="D170" s="25">
        <v>0</v>
      </c>
      <c r="E170" s="25">
        <v>12</v>
      </c>
      <c r="F170" s="25">
        <v>0</v>
      </c>
      <c r="G170" s="25">
        <v>89</v>
      </c>
      <c r="H170" s="25">
        <v>0</v>
      </c>
      <c r="I170" s="25">
        <v>247</v>
      </c>
      <c r="J170" s="25">
        <v>5</v>
      </c>
      <c r="K170" s="25">
        <f t="shared" si="18"/>
        <v>353</v>
      </c>
      <c r="L170" s="11"/>
      <c r="M170" s="24">
        <f t="shared" si="21"/>
        <v>353</v>
      </c>
      <c r="N170" s="25">
        <f t="shared" si="15"/>
        <v>101</v>
      </c>
      <c r="O170" s="26">
        <f t="shared" si="16"/>
        <v>0.28611898016997167</v>
      </c>
      <c r="P170" s="26">
        <f t="shared" si="17"/>
        <v>0.1188118811881188</v>
      </c>
      <c r="Q170" s="26">
        <f t="shared" si="19"/>
        <v>0</v>
      </c>
    </row>
    <row r="171" spans="1:17" ht="12.75">
      <c r="A171" s="4" t="s">
        <v>128</v>
      </c>
      <c r="B171" s="4" t="s">
        <v>127</v>
      </c>
      <c r="C171" s="24">
        <v>0</v>
      </c>
      <c r="D171" s="25">
        <v>0</v>
      </c>
      <c r="E171" s="25">
        <v>0</v>
      </c>
      <c r="F171" s="25">
        <v>0</v>
      </c>
      <c r="G171" s="25">
        <v>82</v>
      </c>
      <c r="H171" s="25">
        <v>0</v>
      </c>
      <c r="I171" s="25">
        <v>0</v>
      </c>
      <c r="J171" s="25">
        <v>0</v>
      </c>
      <c r="K171" s="25">
        <f t="shared" si="18"/>
        <v>82</v>
      </c>
      <c r="L171" s="11"/>
      <c r="M171" s="24">
        <f t="shared" si="21"/>
        <v>82</v>
      </c>
      <c r="N171" s="25">
        <f t="shared" si="15"/>
        <v>82</v>
      </c>
      <c r="O171" s="26">
        <f t="shared" si="16"/>
        <v>1</v>
      </c>
      <c r="P171" s="26">
        <f t="shared" si="17"/>
        <v>0</v>
      </c>
      <c r="Q171" s="26">
        <f t="shared" si="19"/>
        <v>0</v>
      </c>
    </row>
    <row r="172" spans="1:17" ht="12.75">
      <c r="A172" s="4" t="s">
        <v>126</v>
      </c>
      <c r="B172" s="4" t="s">
        <v>125</v>
      </c>
      <c r="C172" s="24">
        <v>0</v>
      </c>
      <c r="D172" s="25">
        <v>0</v>
      </c>
      <c r="E172" s="25">
        <v>5</v>
      </c>
      <c r="F172" s="25">
        <v>0</v>
      </c>
      <c r="G172" s="25">
        <v>41</v>
      </c>
      <c r="H172" s="25">
        <v>0</v>
      </c>
      <c r="I172" s="25">
        <v>103</v>
      </c>
      <c r="J172" s="25">
        <v>5</v>
      </c>
      <c r="K172" s="25">
        <f t="shared" si="18"/>
        <v>154</v>
      </c>
      <c r="L172" s="11"/>
      <c r="M172" s="24">
        <f t="shared" si="21"/>
        <v>154</v>
      </c>
      <c r="N172" s="25">
        <f t="shared" si="15"/>
        <v>46</v>
      </c>
      <c r="O172" s="26">
        <f t="shared" si="16"/>
        <v>0.2987012987012987</v>
      </c>
      <c r="P172" s="26">
        <f t="shared" si="17"/>
        <v>0.10869565217391304</v>
      </c>
      <c r="Q172" s="26">
        <f t="shared" si="19"/>
        <v>0</v>
      </c>
    </row>
    <row r="173" spans="1:17" ht="12.75">
      <c r="A173" s="4" t="s">
        <v>124</v>
      </c>
      <c r="B173" s="4" t="s">
        <v>123</v>
      </c>
      <c r="C173" s="24">
        <v>0</v>
      </c>
      <c r="D173" s="25">
        <v>0</v>
      </c>
      <c r="E173" s="25">
        <v>0</v>
      </c>
      <c r="F173" s="25">
        <v>0</v>
      </c>
      <c r="G173" s="25">
        <v>0</v>
      </c>
      <c r="H173" s="25">
        <v>0</v>
      </c>
      <c r="I173" s="25">
        <v>11</v>
      </c>
      <c r="J173" s="25">
        <v>0</v>
      </c>
      <c r="K173" s="25">
        <f t="shared" si="18"/>
        <v>11</v>
      </c>
      <c r="L173" s="11"/>
      <c r="M173" s="24">
        <f t="shared" si="21"/>
        <v>11</v>
      </c>
      <c r="N173" s="25">
        <f t="shared" si="15"/>
        <v>0</v>
      </c>
      <c r="O173" s="26">
        <f t="shared" si="16"/>
        <v>0</v>
      </c>
      <c r="P173" s="26">
        <f t="shared" si="17"/>
        <v>0</v>
      </c>
      <c r="Q173" s="26">
        <f t="shared" si="19"/>
        <v>0</v>
      </c>
    </row>
    <row r="174" spans="1:17" ht="12.75">
      <c r="A174" s="4" t="s">
        <v>122</v>
      </c>
      <c r="B174" s="4" t="s">
        <v>121</v>
      </c>
      <c r="C174" s="24">
        <v>0</v>
      </c>
      <c r="D174" s="25">
        <v>0</v>
      </c>
      <c r="E174" s="25">
        <v>0</v>
      </c>
      <c r="F174" s="25">
        <v>0</v>
      </c>
      <c r="G174" s="25">
        <v>5</v>
      </c>
      <c r="H174" s="25">
        <v>0</v>
      </c>
      <c r="I174" s="25">
        <v>42</v>
      </c>
      <c r="J174" s="25">
        <v>5</v>
      </c>
      <c r="K174" s="25">
        <f t="shared" si="18"/>
        <v>52</v>
      </c>
      <c r="L174" s="11"/>
      <c r="M174" s="24">
        <f t="shared" si="21"/>
        <v>52</v>
      </c>
      <c r="N174" s="25">
        <f t="shared" si="15"/>
        <v>5</v>
      </c>
      <c r="O174" s="26">
        <f t="shared" si="16"/>
        <v>0.09615384615384616</v>
      </c>
      <c r="P174" s="26">
        <f t="shared" si="17"/>
        <v>0</v>
      </c>
      <c r="Q174" s="26">
        <f t="shared" si="19"/>
        <v>0</v>
      </c>
    </row>
    <row r="175" spans="1:17" ht="12.75">
      <c r="A175" s="4" t="s">
        <v>120</v>
      </c>
      <c r="B175" s="4" t="s">
        <v>119</v>
      </c>
      <c r="C175" s="24">
        <v>0</v>
      </c>
      <c r="D175" s="25">
        <v>0</v>
      </c>
      <c r="E175" s="25">
        <v>0</v>
      </c>
      <c r="F175" s="25">
        <v>0</v>
      </c>
      <c r="G175" s="25">
        <v>0</v>
      </c>
      <c r="H175" s="25">
        <v>0</v>
      </c>
      <c r="I175" s="25">
        <v>52</v>
      </c>
      <c r="J175" s="25">
        <v>0</v>
      </c>
      <c r="K175" s="25">
        <f t="shared" si="18"/>
        <v>52</v>
      </c>
      <c r="L175" s="11"/>
      <c r="M175" s="24">
        <f t="shared" si="21"/>
        <v>52</v>
      </c>
      <c r="N175" s="25">
        <f t="shared" si="15"/>
        <v>0</v>
      </c>
      <c r="O175" s="26">
        <f t="shared" si="16"/>
        <v>0</v>
      </c>
      <c r="P175" s="26">
        <f t="shared" si="17"/>
        <v>0</v>
      </c>
      <c r="Q175" s="26">
        <f t="shared" si="19"/>
        <v>0</v>
      </c>
    </row>
    <row r="176" spans="1:17" ht="12.75">
      <c r="A176" s="4" t="s">
        <v>118</v>
      </c>
      <c r="B176" s="4" t="s">
        <v>117</v>
      </c>
      <c r="C176" s="24">
        <v>0</v>
      </c>
      <c r="D176" s="25">
        <v>0</v>
      </c>
      <c r="E176" s="25">
        <v>10</v>
      </c>
      <c r="F176" s="25">
        <v>0</v>
      </c>
      <c r="G176" s="25">
        <v>39</v>
      </c>
      <c r="H176" s="25">
        <v>0</v>
      </c>
      <c r="I176" s="25">
        <v>418</v>
      </c>
      <c r="J176" s="25">
        <v>27</v>
      </c>
      <c r="K176" s="25">
        <f t="shared" si="18"/>
        <v>494</v>
      </c>
      <c r="L176" s="11"/>
      <c r="M176" s="24">
        <f t="shared" si="21"/>
        <v>494</v>
      </c>
      <c r="N176" s="25">
        <f t="shared" si="15"/>
        <v>49</v>
      </c>
      <c r="O176" s="26">
        <f t="shared" si="16"/>
        <v>0.09919028340080972</v>
      </c>
      <c r="P176" s="26">
        <f t="shared" si="17"/>
        <v>0.20408163265306123</v>
      </c>
      <c r="Q176" s="26">
        <f t="shared" si="19"/>
        <v>0</v>
      </c>
    </row>
    <row r="177" spans="1:17" ht="12.75">
      <c r="A177" s="4" t="s">
        <v>116</v>
      </c>
      <c r="B177" s="4" t="s">
        <v>115</v>
      </c>
      <c r="C177" s="24">
        <v>0</v>
      </c>
      <c r="D177" s="25">
        <v>0</v>
      </c>
      <c r="E177" s="25">
        <v>0</v>
      </c>
      <c r="F177" s="25">
        <v>0</v>
      </c>
      <c r="G177" s="25">
        <v>0</v>
      </c>
      <c r="H177" s="25">
        <v>0</v>
      </c>
      <c r="I177" s="25">
        <v>0</v>
      </c>
      <c r="J177" s="25">
        <v>0</v>
      </c>
      <c r="K177" s="25">
        <f t="shared" si="18"/>
        <v>0</v>
      </c>
      <c r="L177" s="11"/>
      <c r="M177" s="24"/>
      <c r="N177" s="25">
        <f t="shared" si="15"/>
        <v>0</v>
      </c>
      <c r="O177" s="26">
        <f t="shared" si="16"/>
        <v>0</v>
      </c>
      <c r="P177" s="26">
        <f t="shared" si="17"/>
        <v>0</v>
      </c>
      <c r="Q177" s="26">
        <f t="shared" si="19"/>
        <v>0</v>
      </c>
    </row>
    <row r="178" spans="1:17" ht="12.75">
      <c r="A178" s="4" t="s">
        <v>114</v>
      </c>
      <c r="B178" s="4" t="s">
        <v>113</v>
      </c>
      <c r="C178" s="24">
        <v>0</v>
      </c>
      <c r="D178" s="25">
        <v>0</v>
      </c>
      <c r="E178" s="25">
        <v>5</v>
      </c>
      <c r="F178" s="25">
        <v>0</v>
      </c>
      <c r="G178" s="25">
        <v>12</v>
      </c>
      <c r="H178" s="25">
        <v>0</v>
      </c>
      <c r="I178" s="25">
        <v>134</v>
      </c>
      <c r="J178" s="25">
        <v>5</v>
      </c>
      <c r="K178" s="25">
        <f t="shared" si="18"/>
        <v>156</v>
      </c>
      <c r="L178" s="11"/>
      <c r="M178" s="24">
        <f aca="true" t="shared" si="22" ref="M178:M209">SUM(E178:J178)</f>
        <v>156</v>
      </c>
      <c r="N178" s="25">
        <f t="shared" si="15"/>
        <v>17</v>
      </c>
      <c r="O178" s="26">
        <f t="shared" si="16"/>
        <v>0.10897435897435898</v>
      </c>
      <c r="P178" s="26">
        <f t="shared" si="17"/>
        <v>0.29411764705882354</v>
      </c>
      <c r="Q178" s="26">
        <f t="shared" si="19"/>
        <v>0</v>
      </c>
    </row>
    <row r="179" spans="1:17" ht="12.75">
      <c r="A179" s="4" t="s">
        <v>112</v>
      </c>
      <c r="B179" s="4" t="s">
        <v>111</v>
      </c>
      <c r="C179" s="24">
        <v>0</v>
      </c>
      <c r="D179" s="25">
        <v>0</v>
      </c>
      <c r="E179" s="25">
        <v>0</v>
      </c>
      <c r="F179" s="25">
        <v>0</v>
      </c>
      <c r="G179" s="25">
        <v>5</v>
      </c>
      <c r="H179" s="25">
        <v>0</v>
      </c>
      <c r="I179" s="25">
        <v>17</v>
      </c>
      <c r="J179" s="25">
        <v>0</v>
      </c>
      <c r="K179" s="25">
        <f t="shared" si="18"/>
        <v>22</v>
      </c>
      <c r="L179" s="11"/>
      <c r="M179" s="24">
        <f t="shared" si="22"/>
        <v>22</v>
      </c>
      <c r="N179" s="25">
        <f t="shared" si="15"/>
        <v>5</v>
      </c>
      <c r="O179" s="26">
        <f t="shared" si="16"/>
        <v>0.22727272727272727</v>
      </c>
      <c r="P179" s="26">
        <f t="shared" si="17"/>
        <v>0</v>
      </c>
      <c r="Q179" s="26">
        <f t="shared" si="19"/>
        <v>0</v>
      </c>
    </row>
    <row r="180" spans="1:17" ht="12.75">
      <c r="A180" s="4" t="s">
        <v>110</v>
      </c>
      <c r="B180" s="4" t="s">
        <v>109</v>
      </c>
      <c r="C180" s="24">
        <v>0</v>
      </c>
      <c r="D180" s="25">
        <v>0</v>
      </c>
      <c r="E180" s="25">
        <v>5</v>
      </c>
      <c r="F180" s="25">
        <v>0</v>
      </c>
      <c r="G180" s="25">
        <v>48</v>
      </c>
      <c r="H180" s="25">
        <v>0</v>
      </c>
      <c r="I180" s="25">
        <v>338</v>
      </c>
      <c r="J180" s="25">
        <v>23</v>
      </c>
      <c r="K180" s="25">
        <f t="shared" si="18"/>
        <v>414</v>
      </c>
      <c r="L180" s="11"/>
      <c r="M180" s="24">
        <f t="shared" si="22"/>
        <v>414</v>
      </c>
      <c r="N180" s="25">
        <f t="shared" si="15"/>
        <v>53</v>
      </c>
      <c r="O180" s="26">
        <f t="shared" si="16"/>
        <v>0.1280193236714976</v>
      </c>
      <c r="P180" s="26">
        <f t="shared" si="17"/>
        <v>0.09433962264150944</v>
      </c>
      <c r="Q180" s="26">
        <f t="shared" si="19"/>
        <v>0</v>
      </c>
    </row>
    <row r="181" spans="1:17" ht="12.75">
      <c r="A181" s="4" t="s">
        <v>108</v>
      </c>
      <c r="B181" s="4" t="s">
        <v>107</v>
      </c>
      <c r="C181" s="24">
        <v>0</v>
      </c>
      <c r="D181" s="25">
        <v>0</v>
      </c>
      <c r="E181" s="25">
        <v>0</v>
      </c>
      <c r="F181" s="25">
        <v>0</v>
      </c>
      <c r="G181" s="25">
        <v>197</v>
      </c>
      <c r="H181" s="25">
        <v>0</v>
      </c>
      <c r="I181" s="25">
        <v>250</v>
      </c>
      <c r="J181" s="25">
        <v>5</v>
      </c>
      <c r="K181" s="25">
        <f t="shared" si="18"/>
        <v>452</v>
      </c>
      <c r="L181" s="11"/>
      <c r="M181" s="24">
        <f t="shared" si="22"/>
        <v>452</v>
      </c>
      <c r="N181" s="25">
        <f t="shared" si="15"/>
        <v>197</v>
      </c>
      <c r="O181" s="26">
        <f t="shared" si="16"/>
        <v>0.4358407079646018</v>
      </c>
      <c r="P181" s="26">
        <f t="shared" si="17"/>
        <v>0</v>
      </c>
      <c r="Q181" s="26">
        <f t="shared" si="19"/>
        <v>0</v>
      </c>
    </row>
    <row r="182" spans="1:17" ht="12.75">
      <c r="A182" s="4" t="s">
        <v>106</v>
      </c>
      <c r="B182" s="4" t="s">
        <v>105</v>
      </c>
      <c r="C182" s="24">
        <v>0</v>
      </c>
      <c r="D182" s="25">
        <v>0</v>
      </c>
      <c r="E182" s="25">
        <v>0</v>
      </c>
      <c r="F182" s="25">
        <v>0</v>
      </c>
      <c r="G182" s="25">
        <v>0</v>
      </c>
      <c r="H182" s="25">
        <v>0</v>
      </c>
      <c r="I182" s="25">
        <v>130</v>
      </c>
      <c r="J182" s="25">
        <v>0</v>
      </c>
      <c r="K182" s="25">
        <f t="shared" si="18"/>
        <v>130</v>
      </c>
      <c r="L182" s="11"/>
      <c r="M182" s="24">
        <f t="shared" si="22"/>
        <v>130</v>
      </c>
      <c r="N182" s="25">
        <f t="shared" si="15"/>
        <v>0</v>
      </c>
      <c r="O182" s="26">
        <f t="shared" si="16"/>
        <v>0</v>
      </c>
      <c r="P182" s="26">
        <f t="shared" si="17"/>
        <v>0</v>
      </c>
      <c r="Q182" s="26">
        <f t="shared" si="19"/>
        <v>0</v>
      </c>
    </row>
    <row r="183" spans="1:17" ht="12.75">
      <c r="A183" s="4" t="s">
        <v>104</v>
      </c>
      <c r="B183" s="4" t="s">
        <v>103</v>
      </c>
      <c r="C183" s="24">
        <v>0</v>
      </c>
      <c r="D183" s="25">
        <v>0</v>
      </c>
      <c r="E183" s="25">
        <v>5</v>
      </c>
      <c r="F183" s="25">
        <v>0</v>
      </c>
      <c r="G183" s="25">
        <v>14</v>
      </c>
      <c r="H183" s="25">
        <v>0</v>
      </c>
      <c r="I183" s="25">
        <v>10</v>
      </c>
      <c r="J183" s="25">
        <v>5</v>
      </c>
      <c r="K183" s="25">
        <f t="shared" si="18"/>
        <v>34</v>
      </c>
      <c r="L183" s="11"/>
      <c r="M183" s="24">
        <f t="shared" si="22"/>
        <v>34</v>
      </c>
      <c r="N183" s="25">
        <f t="shared" si="15"/>
        <v>19</v>
      </c>
      <c r="O183" s="26">
        <f t="shared" si="16"/>
        <v>0.5588235294117647</v>
      </c>
      <c r="P183" s="26">
        <f t="shared" si="17"/>
        <v>0.2631578947368421</v>
      </c>
      <c r="Q183" s="26">
        <f t="shared" si="19"/>
        <v>0</v>
      </c>
    </row>
    <row r="184" spans="1:17" ht="12.75">
      <c r="A184" s="4" t="s">
        <v>102</v>
      </c>
      <c r="B184" s="4" t="s">
        <v>101</v>
      </c>
      <c r="C184" s="24">
        <v>0</v>
      </c>
      <c r="D184" s="25">
        <v>0</v>
      </c>
      <c r="E184" s="25">
        <v>0</v>
      </c>
      <c r="F184" s="25">
        <v>0</v>
      </c>
      <c r="G184" s="25">
        <v>0</v>
      </c>
      <c r="H184" s="25">
        <v>0</v>
      </c>
      <c r="I184" s="25">
        <v>50</v>
      </c>
      <c r="J184" s="25">
        <v>0</v>
      </c>
      <c r="K184" s="25">
        <f t="shared" si="18"/>
        <v>50</v>
      </c>
      <c r="L184" s="11"/>
      <c r="M184" s="24">
        <f t="shared" si="22"/>
        <v>50</v>
      </c>
      <c r="N184" s="25">
        <f t="shared" si="15"/>
        <v>0</v>
      </c>
      <c r="O184" s="26">
        <f t="shared" si="16"/>
        <v>0</v>
      </c>
      <c r="P184" s="26">
        <f t="shared" si="17"/>
        <v>0</v>
      </c>
      <c r="Q184" s="26">
        <f t="shared" si="19"/>
        <v>0</v>
      </c>
    </row>
    <row r="185" spans="1:17" ht="12.75">
      <c r="A185" s="4" t="s">
        <v>100</v>
      </c>
      <c r="B185" s="4" t="s">
        <v>99</v>
      </c>
      <c r="C185" s="24">
        <v>0</v>
      </c>
      <c r="D185" s="25">
        <v>0</v>
      </c>
      <c r="E185" s="25">
        <v>0</v>
      </c>
      <c r="F185" s="25">
        <v>0</v>
      </c>
      <c r="G185" s="25">
        <v>0</v>
      </c>
      <c r="H185" s="25">
        <v>0</v>
      </c>
      <c r="I185" s="25">
        <v>142</v>
      </c>
      <c r="J185" s="25">
        <v>0</v>
      </c>
      <c r="K185" s="25">
        <f t="shared" si="18"/>
        <v>142</v>
      </c>
      <c r="L185" s="11"/>
      <c r="M185" s="24">
        <f t="shared" si="22"/>
        <v>142</v>
      </c>
      <c r="N185" s="25">
        <f t="shared" si="15"/>
        <v>0</v>
      </c>
      <c r="O185" s="26">
        <f t="shared" si="16"/>
        <v>0</v>
      </c>
      <c r="P185" s="26">
        <f t="shared" si="17"/>
        <v>0</v>
      </c>
      <c r="Q185" s="26">
        <f t="shared" si="19"/>
        <v>0</v>
      </c>
    </row>
    <row r="186" spans="1:17" ht="12.75">
      <c r="A186" s="4" t="s">
        <v>98</v>
      </c>
      <c r="B186" s="4" t="s">
        <v>97</v>
      </c>
      <c r="C186" s="24">
        <v>0</v>
      </c>
      <c r="D186" s="25">
        <v>0</v>
      </c>
      <c r="E186" s="25">
        <v>0</v>
      </c>
      <c r="F186" s="25">
        <v>0</v>
      </c>
      <c r="G186" s="25">
        <v>17</v>
      </c>
      <c r="H186" s="25">
        <v>0</v>
      </c>
      <c r="I186" s="25">
        <v>207</v>
      </c>
      <c r="J186" s="25">
        <v>58</v>
      </c>
      <c r="K186" s="25">
        <f t="shared" si="18"/>
        <v>282</v>
      </c>
      <c r="L186" s="11"/>
      <c r="M186" s="24">
        <f t="shared" si="22"/>
        <v>282</v>
      </c>
      <c r="N186" s="25">
        <f t="shared" si="15"/>
        <v>17</v>
      </c>
      <c r="O186" s="26">
        <f t="shared" si="16"/>
        <v>0.06028368794326241</v>
      </c>
      <c r="P186" s="26">
        <f t="shared" si="17"/>
        <v>0</v>
      </c>
      <c r="Q186" s="26">
        <f t="shared" si="19"/>
        <v>0</v>
      </c>
    </row>
    <row r="187" spans="1:17" ht="12.75">
      <c r="A187" s="4" t="s">
        <v>96</v>
      </c>
      <c r="B187" s="4" t="s">
        <v>95</v>
      </c>
      <c r="C187" s="24">
        <v>0</v>
      </c>
      <c r="D187" s="25">
        <v>0</v>
      </c>
      <c r="E187" s="25">
        <v>13</v>
      </c>
      <c r="F187" s="25">
        <v>0</v>
      </c>
      <c r="G187" s="25">
        <v>15</v>
      </c>
      <c r="H187" s="25">
        <v>0</v>
      </c>
      <c r="I187" s="25">
        <v>647</v>
      </c>
      <c r="J187" s="25">
        <v>5</v>
      </c>
      <c r="K187" s="25">
        <f t="shared" si="18"/>
        <v>680</v>
      </c>
      <c r="L187" s="11"/>
      <c r="M187" s="24">
        <f t="shared" si="22"/>
        <v>680</v>
      </c>
      <c r="N187" s="25">
        <f t="shared" si="15"/>
        <v>28</v>
      </c>
      <c r="O187" s="26">
        <f t="shared" si="16"/>
        <v>0.041176470588235294</v>
      </c>
      <c r="P187" s="26">
        <f t="shared" si="17"/>
        <v>0.4642857142857143</v>
      </c>
      <c r="Q187" s="26">
        <f t="shared" si="19"/>
        <v>0</v>
      </c>
    </row>
    <row r="188" spans="1:17" ht="12.75">
      <c r="A188" s="4" t="s">
        <v>94</v>
      </c>
      <c r="B188" s="4" t="s">
        <v>93</v>
      </c>
      <c r="C188" s="24">
        <v>0</v>
      </c>
      <c r="D188" s="25">
        <v>0</v>
      </c>
      <c r="E188" s="25">
        <v>25</v>
      </c>
      <c r="F188" s="25">
        <v>0</v>
      </c>
      <c r="G188" s="25">
        <v>178</v>
      </c>
      <c r="H188" s="25">
        <v>0</v>
      </c>
      <c r="I188" s="25">
        <v>667</v>
      </c>
      <c r="J188" s="25">
        <v>133</v>
      </c>
      <c r="K188" s="25">
        <f t="shared" si="18"/>
        <v>1003</v>
      </c>
      <c r="L188" s="11"/>
      <c r="M188" s="24">
        <f t="shared" si="22"/>
        <v>1003</v>
      </c>
      <c r="N188" s="25">
        <f t="shared" si="15"/>
        <v>203</v>
      </c>
      <c r="O188" s="26">
        <f t="shared" si="16"/>
        <v>0.2023928215353938</v>
      </c>
      <c r="P188" s="26">
        <f t="shared" si="17"/>
        <v>0.12315270935960591</v>
      </c>
      <c r="Q188" s="26">
        <f t="shared" si="19"/>
        <v>0</v>
      </c>
    </row>
    <row r="189" spans="1:17" ht="12.75">
      <c r="A189" s="4" t="s">
        <v>92</v>
      </c>
      <c r="B189" s="4" t="s">
        <v>91</v>
      </c>
      <c r="C189" s="24">
        <v>0</v>
      </c>
      <c r="D189" s="25">
        <v>0</v>
      </c>
      <c r="E189" s="25">
        <v>0</v>
      </c>
      <c r="F189" s="25">
        <v>0</v>
      </c>
      <c r="G189" s="25">
        <v>0</v>
      </c>
      <c r="H189" s="25">
        <v>0</v>
      </c>
      <c r="I189" s="25">
        <v>103</v>
      </c>
      <c r="J189" s="25">
        <v>5</v>
      </c>
      <c r="K189" s="25">
        <f t="shared" si="18"/>
        <v>108</v>
      </c>
      <c r="L189" s="11"/>
      <c r="M189" s="24">
        <f t="shared" si="22"/>
        <v>108</v>
      </c>
      <c r="N189" s="25">
        <f t="shared" si="15"/>
        <v>0</v>
      </c>
      <c r="O189" s="26">
        <f t="shared" si="16"/>
        <v>0</v>
      </c>
      <c r="P189" s="26">
        <f t="shared" si="17"/>
        <v>0</v>
      </c>
      <c r="Q189" s="26">
        <f t="shared" si="19"/>
        <v>0</v>
      </c>
    </row>
    <row r="190" spans="1:17" ht="12.75">
      <c r="A190" s="4" t="s">
        <v>90</v>
      </c>
      <c r="B190" s="4" t="s">
        <v>89</v>
      </c>
      <c r="C190" s="24">
        <v>0</v>
      </c>
      <c r="D190" s="25">
        <v>0</v>
      </c>
      <c r="E190" s="25">
        <v>5</v>
      </c>
      <c r="F190" s="25">
        <v>0</v>
      </c>
      <c r="G190" s="25">
        <v>10</v>
      </c>
      <c r="H190" s="25">
        <v>0</v>
      </c>
      <c r="I190" s="25">
        <v>160</v>
      </c>
      <c r="J190" s="25">
        <v>121</v>
      </c>
      <c r="K190" s="25">
        <f t="shared" si="18"/>
        <v>296</v>
      </c>
      <c r="L190" s="11"/>
      <c r="M190" s="24">
        <f t="shared" si="22"/>
        <v>296</v>
      </c>
      <c r="N190" s="25">
        <f t="shared" si="15"/>
        <v>15</v>
      </c>
      <c r="O190" s="26">
        <f t="shared" si="16"/>
        <v>0.05067567567567568</v>
      </c>
      <c r="P190" s="26">
        <f t="shared" si="17"/>
        <v>0.3333333333333333</v>
      </c>
      <c r="Q190" s="26">
        <f t="shared" si="19"/>
        <v>0</v>
      </c>
    </row>
    <row r="191" spans="1:17" ht="12.75">
      <c r="A191" s="4" t="s">
        <v>88</v>
      </c>
      <c r="B191" s="4" t="s">
        <v>87</v>
      </c>
      <c r="C191" s="24">
        <v>0</v>
      </c>
      <c r="D191" s="25">
        <v>0</v>
      </c>
      <c r="E191" s="25">
        <v>0</v>
      </c>
      <c r="F191" s="25">
        <v>0</v>
      </c>
      <c r="G191" s="25">
        <v>15</v>
      </c>
      <c r="H191" s="25">
        <v>0</v>
      </c>
      <c r="I191" s="25">
        <v>244</v>
      </c>
      <c r="J191" s="25">
        <v>10</v>
      </c>
      <c r="K191" s="25">
        <f t="shared" si="18"/>
        <v>269</v>
      </c>
      <c r="L191" s="11"/>
      <c r="M191" s="24">
        <f t="shared" si="22"/>
        <v>269</v>
      </c>
      <c r="N191" s="25">
        <f t="shared" si="15"/>
        <v>15</v>
      </c>
      <c r="O191" s="26">
        <f t="shared" si="16"/>
        <v>0.055762081784386616</v>
      </c>
      <c r="P191" s="26">
        <f t="shared" si="17"/>
        <v>0</v>
      </c>
      <c r="Q191" s="26">
        <f t="shared" si="19"/>
        <v>0</v>
      </c>
    </row>
    <row r="192" spans="1:17" ht="12.75">
      <c r="A192" s="4" t="s">
        <v>86</v>
      </c>
      <c r="B192" s="4" t="s">
        <v>85</v>
      </c>
      <c r="C192" s="24">
        <v>0</v>
      </c>
      <c r="D192" s="25">
        <v>0</v>
      </c>
      <c r="E192" s="25">
        <v>0</v>
      </c>
      <c r="F192" s="25">
        <v>0</v>
      </c>
      <c r="G192" s="25">
        <v>0</v>
      </c>
      <c r="H192" s="25">
        <v>0</v>
      </c>
      <c r="I192" s="25">
        <v>38</v>
      </c>
      <c r="J192" s="25">
        <v>0</v>
      </c>
      <c r="K192" s="25">
        <f t="shared" si="18"/>
        <v>38</v>
      </c>
      <c r="L192" s="11"/>
      <c r="M192" s="24">
        <f t="shared" si="22"/>
        <v>38</v>
      </c>
      <c r="N192" s="25">
        <f t="shared" si="15"/>
        <v>0</v>
      </c>
      <c r="O192" s="26">
        <f t="shared" si="16"/>
        <v>0</v>
      </c>
      <c r="P192" s="26">
        <f t="shared" si="17"/>
        <v>0</v>
      </c>
      <c r="Q192" s="26">
        <f t="shared" si="19"/>
        <v>0</v>
      </c>
    </row>
    <row r="193" spans="1:17" ht="12.75">
      <c r="A193" s="4" t="s">
        <v>84</v>
      </c>
      <c r="B193" s="4" t="s">
        <v>83</v>
      </c>
      <c r="C193" s="24">
        <v>0</v>
      </c>
      <c r="D193" s="25">
        <v>0</v>
      </c>
      <c r="E193" s="25">
        <v>0</v>
      </c>
      <c r="F193" s="25">
        <v>0</v>
      </c>
      <c r="G193" s="25">
        <v>0</v>
      </c>
      <c r="H193" s="25">
        <v>0</v>
      </c>
      <c r="I193" s="25">
        <v>5</v>
      </c>
      <c r="J193" s="25">
        <v>0</v>
      </c>
      <c r="K193" s="25">
        <f t="shared" si="18"/>
        <v>5</v>
      </c>
      <c r="L193" s="11"/>
      <c r="M193" s="24">
        <f t="shared" si="22"/>
        <v>5</v>
      </c>
      <c r="N193" s="25">
        <f t="shared" si="15"/>
        <v>0</v>
      </c>
      <c r="O193" s="26">
        <f t="shared" si="16"/>
        <v>0</v>
      </c>
      <c r="P193" s="26">
        <f t="shared" si="17"/>
        <v>0</v>
      </c>
      <c r="Q193" s="26">
        <f t="shared" si="19"/>
        <v>0</v>
      </c>
    </row>
    <row r="194" spans="1:17" ht="12.75">
      <c r="A194" s="4" t="s">
        <v>82</v>
      </c>
      <c r="B194" s="4" t="s">
        <v>81</v>
      </c>
      <c r="C194" s="24">
        <v>0</v>
      </c>
      <c r="D194" s="25">
        <v>0</v>
      </c>
      <c r="E194" s="25">
        <v>0</v>
      </c>
      <c r="F194" s="25">
        <v>0</v>
      </c>
      <c r="G194" s="25">
        <v>0</v>
      </c>
      <c r="H194" s="25">
        <v>0</v>
      </c>
      <c r="I194" s="25">
        <v>898</v>
      </c>
      <c r="J194" s="25">
        <v>110</v>
      </c>
      <c r="K194" s="25">
        <f t="shared" si="18"/>
        <v>1008</v>
      </c>
      <c r="L194" s="11"/>
      <c r="M194" s="24">
        <f t="shared" si="22"/>
        <v>1008</v>
      </c>
      <c r="N194" s="25">
        <f t="shared" si="15"/>
        <v>0</v>
      </c>
      <c r="O194" s="26">
        <f t="shared" si="16"/>
        <v>0</v>
      </c>
      <c r="P194" s="26">
        <f t="shared" si="17"/>
        <v>0</v>
      </c>
      <c r="Q194" s="26">
        <f t="shared" si="19"/>
        <v>0</v>
      </c>
    </row>
    <row r="195" spans="1:17" ht="12.75">
      <c r="A195" s="4" t="s">
        <v>80</v>
      </c>
      <c r="B195" s="4" t="s">
        <v>79</v>
      </c>
      <c r="C195" s="24">
        <v>0</v>
      </c>
      <c r="D195" s="25">
        <v>0</v>
      </c>
      <c r="E195" s="25">
        <v>5</v>
      </c>
      <c r="F195" s="25">
        <v>0</v>
      </c>
      <c r="G195" s="25">
        <v>19</v>
      </c>
      <c r="H195" s="25">
        <v>0</v>
      </c>
      <c r="I195" s="25">
        <v>59</v>
      </c>
      <c r="J195" s="25">
        <v>10</v>
      </c>
      <c r="K195" s="25">
        <f t="shared" si="18"/>
        <v>93</v>
      </c>
      <c r="L195" s="11"/>
      <c r="M195" s="24">
        <f t="shared" si="22"/>
        <v>93</v>
      </c>
      <c r="N195" s="25">
        <f t="shared" si="15"/>
        <v>24</v>
      </c>
      <c r="O195" s="26">
        <f t="shared" si="16"/>
        <v>0.25806451612903225</v>
      </c>
      <c r="P195" s="26">
        <f t="shared" si="17"/>
        <v>0.20833333333333334</v>
      </c>
      <c r="Q195" s="26">
        <f t="shared" si="19"/>
        <v>0</v>
      </c>
    </row>
    <row r="196" spans="1:17" ht="12.75">
      <c r="A196" s="4" t="s">
        <v>78</v>
      </c>
      <c r="B196" s="4" t="s">
        <v>77</v>
      </c>
      <c r="C196" s="24">
        <v>0</v>
      </c>
      <c r="D196" s="25">
        <v>0</v>
      </c>
      <c r="E196" s="25">
        <v>0</v>
      </c>
      <c r="F196" s="25">
        <v>0</v>
      </c>
      <c r="G196" s="25">
        <v>0</v>
      </c>
      <c r="H196" s="25">
        <v>0</v>
      </c>
      <c r="I196" s="25">
        <v>130</v>
      </c>
      <c r="J196" s="25">
        <v>5</v>
      </c>
      <c r="K196" s="25">
        <f t="shared" si="18"/>
        <v>135</v>
      </c>
      <c r="L196" s="11"/>
      <c r="M196" s="24">
        <f t="shared" si="22"/>
        <v>135</v>
      </c>
      <c r="N196" s="25">
        <f t="shared" si="15"/>
        <v>0</v>
      </c>
      <c r="O196" s="26">
        <f t="shared" si="16"/>
        <v>0</v>
      </c>
      <c r="P196" s="26">
        <f t="shared" si="17"/>
        <v>0</v>
      </c>
      <c r="Q196" s="26">
        <f t="shared" si="19"/>
        <v>0</v>
      </c>
    </row>
    <row r="197" spans="1:17" ht="12.75">
      <c r="A197" s="4" t="s">
        <v>76</v>
      </c>
      <c r="B197" s="4" t="s">
        <v>75</v>
      </c>
      <c r="C197" s="24">
        <v>0</v>
      </c>
      <c r="D197" s="25">
        <v>0</v>
      </c>
      <c r="E197" s="25">
        <v>0</v>
      </c>
      <c r="F197" s="25">
        <v>0</v>
      </c>
      <c r="G197" s="25">
        <v>29</v>
      </c>
      <c r="H197" s="25">
        <v>5</v>
      </c>
      <c r="I197" s="25">
        <v>182</v>
      </c>
      <c r="J197" s="25">
        <v>36</v>
      </c>
      <c r="K197" s="25">
        <f t="shared" si="18"/>
        <v>252</v>
      </c>
      <c r="L197" s="11"/>
      <c r="M197" s="24">
        <f t="shared" si="22"/>
        <v>252</v>
      </c>
      <c r="N197" s="25">
        <f t="shared" si="15"/>
        <v>34</v>
      </c>
      <c r="O197" s="26">
        <f t="shared" si="16"/>
        <v>0.1349206349206349</v>
      </c>
      <c r="P197" s="26">
        <f t="shared" si="17"/>
        <v>0</v>
      </c>
      <c r="Q197" s="26">
        <f t="shared" si="19"/>
        <v>0</v>
      </c>
    </row>
    <row r="198" spans="1:17" ht="12.75">
      <c r="A198" s="4" t="s">
        <v>74</v>
      </c>
      <c r="B198" s="4" t="s">
        <v>73</v>
      </c>
      <c r="C198" s="24">
        <v>0</v>
      </c>
      <c r="D198" s="25">
        <v>0</v>
      </c>
      <c r="E198" s="25">
        <v>0</v>
      </c>
      <c r="F198" s="25">
        <v>0</v>
      </c>
      <c r="G198" s="25">
        <v>12</v>
      </c>
      <c r="H198" s="25">
        <v>0</v>
      </c>
      <c r="I198" s="25">
        <v>45</v>
      </c>
      <c r="J198" s="25">
        <v>0</v>
      </c>
      <c r="K198" s="25">
        <f t="shared" si="18"/>
        <v>57</v>
      </c>
      <c r="L198" s="11"/>
      <c r="M198" s="24">
        <f t="shared" si="22"/>
        <v>57</v>
      </c>
      <c r="N198" s="25">
        <f t="shared" si="15"/>
        <v>12</v>
      </c>
      <c r="O198" s="26">
        <f t="shared" si="16"/>
        <v>0.21052631578947367</v>
      </c>
      <c r="P198" s="26">
        <f t="shared" si="17"/>
        <v>0</v>
      </c>
      <c r="Q198" s="26">
        <f t="shared" si="19"/>
        <v>0</v>
      </c>
    </row>
    <row r="199" spans="1:17" ht="12.75">
      <c r="A199" s="4" t="s">
        <v>72</v>
      </c>
      <c r="B199" s="4" t="s">
        <v>71</v>
      </c>
      <c r="C199" s="24">
        <v>0</v>
      </c>
      <c r="D199" s="25">
        <v>0</v>
      </c>
      <c r="E199" s="25">
        <v>0</v>
      </c>
      <c r="F199" s="25">
        <v>0</v>
      </c>
      <c r="G199" s="25">
        <v>5</v>
      </c>
      <c r="H199" s="25">
        <v>0</v>
      </c>
      <c r="I199" s="25">
        <v>41</v>
      </c>
      <c r="J199" s="25">
        <v>5</v>
      </c>
      <c r="K199" s="25">
        <f t="shared" si="18"/>
        <v>51</v>
      </c>
      <c r="L199" s="11"/>
      <c r="M199" s="24">
        <f t="shared" si="22"/>
        <v>51</v>
      </c>
      <c r="N199" s="25">
        <f t="shared" si="15"/>
        <v>5</v>
      </c>
      <c r="O199" s="26">
        <f t="shared" si="16"/>
        <v>0.09803921568627451</v>
      </c>
      <c r="P199" s="26">
        <f t="shared" si="17"/>
        <v>0</v>
      </c>
      <c r="Q199" s="26">
        <f t="shared" si="19"/>
        <v>0</v>
      </c>
    </row>
    <row r="200" spans="1:17" ht="12.75">
      <c r="A200" s="4" t="s">
        <v>70</v>
      </c>
      <c r="B200" s="4" t="s">
        <v>69</v>
      </c>
      <c r="C200" s="24">
        <v>0</v>
      </c>
      <c r="D200" s="25">
        <v>0</v>
      </c>
      <c r="E200" s="25">
        <v>25</v>
      </c>
      <c r="F200" s="25">
        <v>0</v>
      </c>
      <c r="G200" s="25">
        <v>29</v>
      </c>
      <c r="H200" s="25">
        <v>0</v>
      </c>
      <c r="I200" s="25">
        <v>366</v>
      </c>
      <c r="J200" s="25">
        <v>43</v>
      </c>
      <c r="K200" s="25">
        <f t="shared" si="18"/>
        <v>463</v>
      </c>
      <c r="L200" s="11"/>
      <c r="M200" s="24">
        <f t="shared" si="22"/>
        <v>463</v>
      </c>
      <c r="N200" s="25">
        <f t="shared" si="15"/>
        <v>54</v>
      </c>
      <c r="O200" s="26">
        <f t="shared" si="16"/>
        <v>0.11663066954643629</v>
      </c>
      <c r="P200" s="26">
        <f t="shared" si="17"/>
        <v>0.46296296296296297</v>
      </c>
      <c r="Q200" s="26">
        <f t="shared" si="19"/>
        <v>0</v>
      </c>
    </row>
    <row r="201" spans="1:17" ht="12.75">
      <c r="A201" s="4" t="s">
        <v>68</v>
      </c>
      <c r="B201" s="4" t="s">
        <v>67</v>
      </c>
      <c r="C201" s="24">
        <v>0</v>
      </c>
      <c r="D201" s="25">
        <v>0</v>
      </c>
      <c r="E201" s="25">
        <v>0</v>
      </c>
      <c r="F201" s="25">
        <v>0</v>
      </c>
      <c r="G201" s="25">
        <v>0</v>
      </c>
      <c r="H201" s="25">
        <v>0</v>
      </c>
      <c r="I201" s="25">
        <v>52</v>
      </c>
      <c r="J201" s="25">
        <v>19</v>
      </c>
      <c r="K201" s="25">
        <f t="shared" si="18"/>
        <v>71</v>
      </c>
      <c r="L201" s="11"/>
      <c r="M201" s="24">
        <f t="shared" si="22"/>
        <v>71</v>
      </c>
      <c r="N201" s="25">
        <f aca="true" t="shared" si="23" ref="N201:N234">SUM(E201:H201)</f>
        <v>0</v>
      </c>
      <c r="O201" s="26">
        <f aca="true" t="shared" si="24" ref="O201:O235">IF(M201&gt;0,N201/M201,0)</f>
        <v>0</v>
      </c>
      <c r="P201" s="26">
        <f aca="true" t="shared" si="25" ref="P201:P235">IF((E201+G201)&gt;0,E201/(E201+G201),0)</f>
        <v>0</v>
      </c>
      <c r="Q201" s="26">
        <f t="shared" si="19"/>
        <v>0</v>
      </c>
    </row>
    <row r="202" spans="1:17" ht="12.75">
      <c r="A202" s="4" t="s">
        <v>66</v>
      </c>
      <c r="B202" s="4" t="s">
        <v>65</v>
      </c>
      <c r="C202" s="24">
        <v>0</v>
      </c>
      <c r="D202" s="25">
        <v>0</v>
      </c>
      <c r="E202" s="25">
        <v>0</v>
      </c>
      <c r="F202" s="25">
        <v>0</v>
      </c>
      <c r="G202" s="25">
        <v>5</v>
      </c>
      <c r="H202" s="25">
        <v>0</v>
      </c>
      <c r="I202" s="25">
        <v>11</v>
      </c>
      <c r="J202" s="25">
        <v>0</v>
      </c>
      <c r="K202" s="25">
        <f aca="true" t="shared" si="26" ref="K202:K235">SUM(C202:J202)</f>
        <v>16</v>
      </c>
      <c r="L202" s="11"/>
      <c r="M202" s="24">
        <f t="shared" si="22"/>
        <v>16</v>
      </c>
      <c r="N202" s="25">
        <f t="shared" si="23"/>
        <v>5</v>
      </c>
      <c r="O202" s="26">
        <f t="shared" si="24"/>
        <v>0.3125</v>
      </c>
      <c r="P202" s="26">
        <f t="shared" si="25"/>
        <v>0</v>
      </c>
      <c r="Q202" s="26">
        <f aca="true" t="shared" si="27" ref="Q202:Q235">IF((F202+H202)&gt;0,F202/(F202+H202),0)</f>
        <v>0</v>
      </c>
    </row>
    <row r="203" spans="1:17" ht="12.75">
      <c r="A203" s="4" t="s">
        <v>64</v>
      </c>
      <c r="B203" s="4" t="s">
        <v>63</v>
      </c>
      <c r="C203" s="24">
        <v>0</v>
      </c>
      <c r="D203" s="25">
        <v>0</v>
      </c>
      <c r="E203" s="25">
        <v>5</v>
      </c>
      <c r="F203" s="25">
        <v>0</v>
      </c>
      <c r="G203" s="25">
        <v>50</v>
      </c>
      <c r="H203" s="25">
        <v>0</v>
      </c>
      <c r="I203" s="25">
        <v>267</v>
      </c>
      <c r="J203" s="25">
        <v>12</v>
      </c>
      <c r="K203" s="25">
        <f t="shared" si="26"/>
        <v>334</v>
      </c>
      <c r="L203" s="11"/>
      <c r="M203" s="24">
        <f t="shared" si="22"/>
        <v>334</v>
      </c>
      <c r="N203" s="25">
        <f t="shared" si="23"/>
        <v>55</v>
      </c>
      <c r="O203" s="26">
        <f t="shared" si="24"/>
        <v>0.16467065868263472</v>
      </c>
      <c r="P203" s="26">
        <f t="shared" si="25"/>
        <v>0.09090909090909091</v>
      </c>
      <c r="Q203" s="26">
        <f t="shared" si="27"/>
        <v>0</v>
      </c>
    </row>
    <row r="204" spans="1:17" ht="12.75">
      <c r="A204" s="4" t="s">
        <v>62</v>
      </c>
      <c r="B204" s="4" t="s">
        <v>61</v>
      </c>
      <c r="C204" s="24">
        <v>0</v>
      </c>
      <c r="D204" s="25">
        <v>0</v>
      </c>
      <c r="E204" s="25">
        <v>0</v>
      </c>
      <c r="F204" s="25">
        <v>0</v>
      </c>
      <c r="G204" s="25">
        <v>0</v>
      </c>
      <c r="H204" s="25">
        <v>0</v>
      </c>
      <c r="I204" s="25">
        <v>0</v>
      </c>
      <c r="J204" s="25">
        <v>0</v>
      </c>
      <c r="K204" s="25">
        <f t="shared" si="26"/>
        <v>0</v>
      </c>
      <c r="L204" s="11"/>
      <c r="M204" s="24">
        <f t="shared" si="22"/>
        <v>0</v>
      </c>
      <c r="N204" s="25">
        <f t="shared" si="23"/>
        <v>0</v>
      </c>
      <c r="O204" s="26">
        <f t="shared" si="24"/>
        <v>0</v>
      </c>
      <c r="P204" s="26">
        <f t="shared" si="25"/>
        <v>0</v>
      </c>
      <c r="Q204" s="26">
        <f t="shared" si="27"/>
        <v>0</v>
      </c>
    </row>
    <row r="205" spans="1:17" ht="12.75">
      <c r="A205" s="4" t="s">
        <v>60</v>
      </c>
      <c r="B205" s="4" t="s">
        <v>59</v>
      </c>
      <c r="C205" s="24">
        <v>0</v>
      </c>
      <c r="D205" s="25">
        <v>0</v>
      </c>
      <c r="E205" s="25">
        <v>0</v>
      </c>
      <c r="F205" s="25">
        <v>0</v>
      </c>
      <c r="G205" s="25">
        <v>0</v>
      </c>
      <c r="H205" s="25">
        <v>0</v>
      </c>
      <c r="I205" s="25">
        <v>35</v>
      </c>
      <c r="J205" s="25">
        <v>0</v>
      </c>
      <c r="K205" s="25">
        <f t="shared" si="26"/>
        <v>35</v>
      </c>
      <c r="L205" s="11"/>
      <c r="M205" s="24">
        <f t="shared" si="22"/>
        <v>35</v>
      </c>
      <c r="N205" s="25">
        <f t="shared" si="23"/>
        <v>0</v>
      </c>
      <c r="O205" s="26">
        <f t="shared" si="24"/>
        <v>0</v>
      </c>
      <c r="P205" s="26">
        <f t="shared" si="25"/>
        <v>0</v>
      </c>
      <c r="Q205" s="26">
        <f t="shared" si="27"/>
        <v>0</v>
      </c>
    </row>
    <row r="206" spans="1:17" ht="12.75">
      <c r="A206" s="4" t="s">
        <v>58</v>
      </c>
      <c r="B206" s="4" t="s">
        <v>57</v>
      </c>
      <c r="C206" s="24">
        <v>0</v>
      </c>
      <c r="D206" s="25">
        <v>0</v>
      </c>
      <c r="E206" s="25">
        <v>0</v>
      </c>
      <c r="F206" s="25">
        <v>0</v>
      </c>
      <c r="G206" s="25">
        <v>17</v>
      </c>
      <c r="H206" s="25">
        <v>0</v>
      </c>
      <c r="I206" s="25">
        <v>31</v>
      </c>
      <c r="J206" s="25">
        <v>0</v>
      </c>
      <c r="K206" s="25">
        <f t="shared" si="26"/>
        <v>48</v>
      </c>
      <c r="L206" s="11"/>
      <c r="M206" s="24">
        <f t="shared" si="22"/>
        <v>48</v>
      </c>
      <c r="N206" s="25">
        <f t="shared" si="23"/>
        <v>17</v>
      </c>
      <c r="O206" s="26">
        <f t="shared" si="24"/>
        <v>0.3541666666666667</v>
      </c>
      <c r="P206" s="26">
        <f t="shared" si="25"/>
        <v>0</v>
      </c>
      <c r="Q206" s="26">
        <f t="shared" si="27"/>
        <v>0</v>
      </c>
    </row>
    <row r="207" spans="1:17" ht="12.75">
      <c r="A207" s="4" t="s">
        <v>56</v>
      </c>
      <c r="B207" s="4" t="s">
        <v>55</v>
      </c>
      <c r="C207" s="24">
        <v>0</v>
      </c>
      <c r="D207" s="25">
        <v>0</v>
      </c>
      <c r="E207" s="25">
        <v>0</v>
      </c>
      <c r="F207" s="25">
        <v>0</v>
      </c>
      <c r="G207" s="25">
        <v>0</v>
      </c>
      <c r="H207" s="25">
        <v>0</v>
      </c>
      <c r="I207" s="25">
        <v>191</v>
      </c>
      <c r="J207" s="25">
        <v>10</v>
      </c>
      <c r="K207" s="25">
        <f t="shared" si="26"/>
        <v>201</v>
      </c>
      <c r="L207" s="11"/>
      <c r="M207" s="24">
        <f t="shared" si="22"/>
        <v>201</v>
      </c>
      <c r="N207" s="25">
        <f t="shared" si="23"/>
        <v>0</v>
      </c>
      <c r="O207" s="26">
        <f t="shared" si="24"/>
        <v>0</v>
      </c>
      <c r="P207" s="26">
        <f t="shared" si="25"/>
        <v>0</v>
      </c>
      <c r="Q207" s="26">
        <f t="shared" si="27"/>
        <v>0</v>
      </c>
    </row>
    <row r="208" spans="1:17" ht="12.75">
      <c r="A208" s="4" t="s">
        <v>54</v>
      </c>
      <c r="B208" s="4" t="s">
        <v>53</v>
      </c>
      <c r="C208" s="24">
        <v>0</v>
      </c>
      <c r="D208" s="25">
        <v>0</v>
      </c>
      <c r="E208" s="25">
        <v>0</v>
      </c>
      <c r="F208" s="25">
        <v>0</v>
      </c>
      <c r="G208" s="25">
        <v>18</v>
      </c>
      <c r="H208" s="25">
        <v>0</v>
      </c>
      <c r="I208" s="25">
        <v>104</v>
      </c>
      <c r="J208" s="25">
        <v>14</v>
      </c>
      <c r="K208" s="25">
        <f t="shared" si="26"/>
        <v>136</v>
      </c>
      <c r="L208" s="11"/>
      <c r="M208" s="24">
        <f t="shared" si="22"/>
        <v>136</v>
      </c>
      <c r="N208" s="25">
        <f t="shared" si="23"/>
        <v>18</v>
      </c>
      <c r="O208" s="26">
        <f t="shared" si="24"/>
        <v>0.1323529411764706</v>
      </c>
      <c r="P208" s="26">
        <f t="shared" si="25"/>
        <v>0</v>
      </c>
      <c r="Q208" s="26">
        <f t="shared" si="27"/>
        <v>0</v>
      </c>
    </row>
    <row r="209" spans="1:17" ht="12.75">
      <c r="A209" s="4" t="s">
        <v>52</v>
      </c>
      <c r="B209" s="4" t="s">
        <v>51</v>
      </c>
      <c r="C209" s="24">
        <v>0</v>
      </c>
      <c r="D209" s="25">
        <v>0</v>
      </c>
      <c r="E209" s="25">
        <v>0</v>
      </c>
      <c r="F209" s="25">
        <v>0</v>
      </c>
      <c r="G209" s="25">
        <v>0</v>
      </c>
      <c r="H209" s="25">
        <v>0</v>
      </c>
      <c r="I209" s="25">
        <v>0</v>
      </c>
      <c r="J209" s="25">
        <v>0</v>
      </c>
      <c r="K209" s="25">
        <f t="shared" si="26"/>
        <v>0</v>
      </c>
      <c r="L209" s="11"/>
      <c r="M209" s="24">
        <f t="shared" si="22"/>
        <v>0</v>
      </c>
      <c r="N209" s="25">
        <f t="shared" si="23"/>
        <v>0</v>
      </c>
      <c r="O209" s="26">
        <f t="shared" si="24"/>
        <v>0</v>
      </c>
      <c r="P209" s="26">
        <f t="shared" si="25"/>
        <v>0</v>
      </c>
      <c r="Q209" s="26">
        <f t="shared" si="27"/>
        <v>0</v>
      </c>
    </row>
    <row r="210" spans="1:17" ht="12.75">
      <c r="A210" s="4" t="s">
        <v>50</v>
      </c>
      <c r="B210" s="4" t="s">
        <v>49</v>
      </c>
      <c r="C210" s="24">
        <v>0</v>
      </c>
      <c r="D210" s="25">
        <v>0</v>
      </c>
      <c r="E210" s="25">
        <v>0</v>
      </c>
      <c r="F210" s="25">
        <v>0</v>
      </c>
      <c r="G210" s="25">
        <v>0</v>
      </c>
      <c r="H210" s="25">
        <v>0</v>
      </c>
      <c r="I210" s="25">
        <v>18</v>
      </c>
      <c r="J210" s="25">
        <v>0</v>
      </c>
      <c r="K210" s="25">
        <f t="shared" si="26"/>
        <v>18</v>
      </c>
      <c r="L210" s="11"/>
      <c r="M210" s="24">
        <f aca="true" t="shared" si="28" ref="M210:M234">SUM(E210:J210)</f>
        <v>18</v>
      </c>
      <c r="N210" s="25">
        <f t="shared" si="23"/>
        <v>0</v>
      </c>
      <c r="O210" s="26">
        <f t="shared" si="24"/>
        <v>0</v>
      </c>
      <c r="P210" s="26">
        <f t="shared" si="25"/>
        <v>0</v>
      </c>
      <c r="Q210" s="26">
        <f t="shared" si="27"/>
        <v>0</v>
      </c>
    </row>
    <row r="211" spans="1:17" ht="12.75">
      <c r="A211" s="4" t="s">
        <v>48</v>
      </c>
      <c r="B211" s="4" t="s">
        <v>47</v>
      </c>
      <c r="C211" s="24">
        <v>0</v>
      </c>
      <c r="D211" s="25">
        <v>0</v>
      </c>
      <c r="E211" s="25">
        <v>0</v>
      </c>
      <c r="F211" s="25">
        <v>0</v>
      </c>
      <c r="G211" s="25">
        <v>0</v>
      </c>
      <c r="H211" s="25">
        <v>0</v>
      </c>
      <c r="I211" s="25">
        <v>38</v>
      </c>
      <c r="J211" s="25">
        <v>17</v>
      </c>
      <c r="K211" s="25">
        <f t="shared" si="26"/>
        <v>55</v>
      </c>
      <c r="L211" s="11"/>
      <c r="M211" s="24">
        <f t="shared" si="28"/>
        <v>55</v>
      </c>
      <c r="N211" s="25">
        <f t="shared" si="23"/>
        <v>0</v>
      </c>
      <c r="O211" s="26">
        <f t="shared" si="24"/>
        <v>0</v>
      </c>
      <c r="P211" s="26">
        <f t="shared" si="25"/>
        <v>0</v>
      </c>
      <c r="Q211" s="26">
        <f t="shared" si="27"/>
        <v>0</v>
      </c>
    </row>
    <row r="212" spans="1:17" ht="12.75">
      <c r="A212" s="4" t="s">
        <v>46</v>
      </c>
      <c r="B212" s="4" t="s">
        <v>45</v>
      </c>
      <c r="C212" s="24">
        <v>0</v>
      </c>
      <c r="D212" s="25">
        <v>0</v>
      </c>
      <c r="E212" s="25">
        <v>0</v>
      </c>
      <c r="F212" s="25">
        <v>0</v>
      </c>
      <c r="G212" s="25">
        <v>0</v>
      </c>
      <c r="H212" s="25">
        <v>0</v>
      </c>
      <c r="I212" s="25">
        <v>17</v>
      </c>
      <c r="J212" s="25">
        <v>127</v>
      </c>
      <c r="K212" s="25">
        <f t="shared" si="26"/>
        <v>144</v>
      </c>
      <c r="L212" s="11"/>
      <c r="M212" s="24">
        <f t="shared" si="28"/>
        <v>144</v>
      </c>
      <c r="N212" s="25">
        <f t="shared" si="23"/>
        <v>0</v>
      </c>
      <c r="O212" s="26">
        <f t="shared" si="24"/>
        <v>0</v>
      </c>
      <c r="P212" s="26">
        <f t="shared" si="25"/>
        <v>0</v>
      </c>
      <c r="Q212" s="26">
        <f t="shared" si="27"/>
        <v>0</v>
      </c>
    </row>
    <row r="213" spans="1:17" ht="12.75">
      <c r="A213" s="4" t="s">
        <v>44</v>
      </c>
      <c r="B213" s="4" t="s">
        <v>43</v>
      </c>
      <c r="C213" s="24">
        <v>0</v>
      </c>
      <c r="D213" s="25">
        <v>0</v>
      </c>
      <c r="E213" s="25">
        <v>10</v>
      </c>
      <c r="F213" s="25">
        <v>0</v>
      </c>
      <c r="G213" s="25">
        <v>21</v>
      </c>
      <c r="H213" s="25">
        <v>0</v>
      </c>
      <c r="I213" s="25">
        <v>154</v>
      </c>
      <c r="J213" s="25">
        <v>20</v>
      </c>
      <c r="K213" s="25">
        <f t="shared" si="26"/>
        <v>205</v>
      </c>
      <c r="L213" s="11"/>
      <c r="M213" s="24">
        <f t="shared" si="28"/>
        <v>205</v>
      </c>
      <c r="N213" s="25">
        <f t="shared" si="23"/>
        <v>31</v>
      </c>
      <c r="O213" s="26">
        <f t="shared" si="24"/>
        <v>0.15121951219512195</v>
      </c>
      <c r="P213" s="26">
        <f t="shared" si="25"/>
        <v>0.3225806451612903</v>
      </c>
      <c r="Q213" s="26">
        <f t="shared" si="27"/>
        <v>0</v>
      </c>
    </row>
    <row r="214" spans="1:17" ht="12.75">
      <c r="A214" s="4" t="s">
        <v>42</v>
      </c>
      <c r="B214" s="4" t="s">
        <v>41</v>
      </c>
      <c r="C214" s="24">
        <v>0</v>
      </c>
      <c r="D214" s="25">
        <v>0</v>
      </c>
      <c r="E214" s="25">
        <v>0</v>
      </c>
      <c r="F214" s="25">
        <v>0</v>
      </c>
      <c r="G214" s="25">
        <v>34</v>
      </c>
      <c r="H214" s="25">
        <v>0</v>
      </c>
      <c r="I214" s="25">
        <v>145</v>
      </c>
      <c r="J214" s="25">
        <v>20</v>
      </c>
      <c r="K214" s="25">
        <f t="shared" si="26"/>
        <v>199</v>
      </c>
      <c r="L214" s="11"/>
      <c r="M214" s="24">
        <f t="shared" si="28"/>
        <v>199</v>
      </c>
      <c r="N214" s="25">
        <f t="shared" si="23"/>
        <v>34</v>
      </c>
      <c r="O214" s="26">
        <f t="shared" si="24"/>
        <v>0.1708542713567839</v>
      </c>
      <c r="P214" s="26">
        <f t="shared" si="25"/>
        <v>0</v>
      </c>
      <c r="Q214" s="26">
        <f t="shared" si="27"/>
        <v>0</v>
      </c>
    </row>
    <row r="215" spans="1:17" ht="12.75">
      <c r="A215" s="4" t="s">
        <v>40</v>
      </c>
      <c r="B215" s="4" t="s">
        <v>39</v>
      </c>
      <c r="C215" s="24">
        <v>0</v>
      </c>
      <c r="D215" s="25">
        <v>0</v>
      </c>
      <c r="E215" s="25">
        <v>0</v>
      </c>
      <c r="F215" s="25">
        <v>0</v>
      </c>
      <c r="G215" s="25">
        <v>5</v>
      </c>
      <c r="H215" s="25">
        <v>0</v>
      </c>
      <c r="I215" s="25">
        <v>51</v>
      </c>
      <c r="J215" s="25">
        <v>10</v>
      </c>
      <c r="K215" s="25">
        <f t="shared" si="26"/>
        <v>66</v>
      </c>
      <c r="L215" s="11"/>
      <c r="M215" s="24">
        <f t="shared" si="28"/>
        <v>66</v>
      </c>
      <c r="N215" s="25">
        <f t="shared" si="23"/>
        <v>5</v>
      </c>
      <c r="O215" s="26">
        <f t="shared" si="24"/>
        <v>0.07575757575757576</v>
      </c>
      <c r="P215" s="26">
        <f t="shared" si="25"/>
        <v>0</v>
      </c>
      <c r="Q215" s="26">
        <f t="shared" si="27"/>
        <v>0</v>
      </c>
    </row>
    <row r="216" spans="1:17" ht="12.75">
      <c r="A216" s="4" t="s">
        <v>38</v>
      </c>
      <c r="B216" s="4" t="s">
        <v>37</v>
      </c>
      <c r="C216" s="24">
        <v>0</v>
      </c>
      <c r="D216" s="25">
        <v>0</v>
      </c>
      <c r="E216" s="25">
        <v>10</v>
      </c>
      <c r="F216" s="25">
        <v>0</v>
      </c>
      <c r="G216" s="25">
        <v>81</v>
      </c>
      <c r="H216" s="25">
        <v>0</v>
      </c>
      <c r="I216" s="25">
        <v>282</v>
      </c>
      <c r="J216" s="25">
        <v>0</v>
      </c>
      <c r="K216" s="25">
        <f t="shared" si="26"/>
        <v>373</v>
      </c>
      <c r="L216" s="11"/>
      <c r="M216" s="24">
        <f t="shared" si="28"/>
        <v>373</v>
      </c>
      <c r="N216" s="25">
        <f t="shared" si="23"/>
        <v>91</v>
      </c>
      <c r="O216" s="26">
        <f t="shared" si="24"/>
        <v>0.24396782841823056</v>
      </c>
      <c r="P216" s="26">
        <f t="shared" si="25"/>
        <v>0.10989010989010989</v>
      </c>
      <c r="Q216" s="26">
        <f t="shared" si="27"/>
        <v>0</v>
      </c>
    </row>
    <row r="217" spans="1:17" ht="12.75">
      <c r="A217" s="4" t="s">
        <v>36</v>
      </c>
      <c r="B217" s="4" t="s">
        <v>35</v>
      </c>
      <c r="C217" s="24">
        <v>0</v>
      </c>
      <c r="D217" s="25">
        <v>0</v>
      </c>
      <c r="E217" s="25">
        <v>0</v>
      </c>
      <c r="F217" s="25">
        <v>0</v>
      </c>
      <c r="G217" s="25">
        <v>0</v>
      </c>
      <c r="H217" s="25">
        <v>0</v>
      </c>
      <c r="I217" s="25">
        <v>10</v>
      </c>
      <c r="J217" s="25">
        <v>5</v>
      </c>
      <c r="K217" s="25">
        <f t="shared" si="26"/>
        <v>15</v>
      </c>
      <c r="L217" s="11"/>
      <c r="M217" s="24">
        <f t="shared" si="28"/>
        <v>15</v>
      </c>
      <c r="N217" s="25">
        <f t="shared" si="23"/>
        <v>0</v>
      </c>
      <c r="O217" s="26">
        <f t="shared" si="24"/>
        <v>0</v>
      </c>
      <c r="P217" s="26">
        <f t="shared" si="25"/>
        <v>0</v>
      </c>
      <c r="Q217" s="26">
        <f t="shared" si="27"/>
        <v>0</v>
      </c>
    </row>
    <row r="218" spans="1:17" ht="12.75">
      <c r="A218" s="4" t="s">
        <v>34</v>
      </c>
      <c r="B218" s="4" t="s">
        <v>33</v>
      </c>
      <c r="C218" s="24">
        <v>0</v>
      </c>
      <c r="D218" s="25">
        <v>0</v>
      </c>
      <c r="E218" s="25">
        <v>0</v>
      </c>
      <c r="F218" s="25">
        <v>0</v>
      </c>
      <c r="G218" s="25">
        <v>0</v>
      </c>
      <c r="H218" s="25">
        <v>0</v>
      </c>
      <c r="I218" s="25">
        <v>22</v>
      </c>
      <c r="J218" s="25">
        <v>13</v>
      </c>
      <c r="K218" s="25">
        <f t="shared" si="26"/>
        <v>35</v>
      </c>
      <c r="L218" s="11"/>
      <c r="M218" s="24">
        <f t="shared" si="28"/>
        <v>35</v>
      </c>
      <c r="N218" s="25">
        <f t="shared" si="23"/>
        <v>0</v>
      </c>
      <c r="O218" s="26">
        <f t="shared" si="24"/>
        <v>0</v>
      </c>
      <c r="P218" s="26">
        <f t="shared" si="25"/>
        <v>0</v>
      </c>
      <c r="Q218" s="26">
        <f t="shared" si="27"/>
        <v>0</v>
      </c>
    </row>
    <row r="219" spans="1:17" ht="12.75">
      <c r="A219" s="4" t="s">
        <v>32</v>
      </c>
      <c r="B219" s="4" t="s">
        <v>31</v>
      </c>
      <c r="C219" s="24">
        <v>0</v>
      </c>
      <c r="D219" s="25">
        <v>0</v>
      </c>
      <c r="E219" s="25">
        <v>0</v>
      </c>
      <c r="F219" s="25">
        <v>0</v>
      </c>
      <c r="G219" s="25">
        <v>0</v>
      </c>
      <c r="H219" s="25">
        <v>0</v>
      </c>
      <c r="I219" s="25">
        <v>39</v>
      </c>
      <c r="J219" s="25">
        <v>0</v>
      </c>
      <c r="K219" s="25">
        <f t="shared" si="26"/>
        <v>39</v>
      </c>
      <c r="L219" s="11"/>
      <c r="M219" s="24">
        <f t="shared" si="28"/>
        <v>39</v>
      </c>
      <c r="N219" s="25">
        <f t="shared" si="23"/>
        <v>0</v>
      </c>
      <c r="O219" s="26">
        <f t="shared" si="24"/>
        <v>0</v>
      </c>
      <c r="P219" s="26">
        <f t="shared" si="25"/>
        <v>0</v>
      </c>
      <c r="Q219" s="26">
        <f t="shared" si="27"/>
        <v>0</v>
      </c>
    </row>
    <row r="220" spans="1:17" ht="12.75">
      <c r="A220" s="4" t="s">
        <v>30</v>
      </c>
      <c r="B220" s="4" t="s">
        <v>29</v>
      </c>
      <c r="C220" s="24">
        <v>0</v>
      </c>
      <c r="D220" s="25">
        <v>0</v>
      </c>
      <c r="E220" s="25">
        <v>0</v>
      </c>
      <c r="F220" s="25">
        <v>0</v>
      </c>
      <c r="G220" s="25">
        <v>0</v>
      </c>
      <c r="H220" s="25">
        <v>0</v>
      </c>
      <c r="I220" s="25">
        <v>23</v>
      </c>
      <c r="J220" s="25">
        <v>0</v>
      </c>
      <c r="K220" s="25">
        <f t="shared" si="26"/>
        <v>23</v>
      </c>
      <c r="L220" s="11"/>
      <c r="M220" s="24">
        <f t="shared" si="28"/>
        <v>23</v>
      </c>
      <c r="N220" s="25">
        <f t="shared" si="23"/>
        <v>0</v>
      </c>
      <c r="O220" s="26">
        <f t="shared" si="24"/>
        <v>0</v>
      </c>
      <c r="P220" s="26">
        <f t="shared" si="25"/>
        <v>0</v>
      </c>
      <c r="Q220" s="26">
        <f t="shared" si="27"/>
        <v>0</v>
      </c>
    </row>
    <row r="221" spans="1:17" ht="12.75">
      <c r="A221" s="4" t="s">
        <v>28</v>
      </c>
      <c r="B221" s="4" t="s">
        <v>27</v>
      </c>
      <c r="C221" s="24">
        <v>0</v>
      </c>
      <c r="D221" s="25">
        <v>0</v>
      </c>
      <c r="E221" s="25">
        <v>0</v>
      </c>
      <c r="F221" s="25">
        <v>0</v>
      </c>
      <c r="G221" s="25">
        <v>24</v>
      </c>
      <c r="H221" s="25">
        <v>0</v>
      </c>
      <c r="I221" s="25">
        <v>16</v>
      </c>
      <c r="J221" s="25">
        <v>0</v>
      </c>
      <c r="K221" s="25">
        <f t="shared" si="26"/>
        <v>40</v>
      </c>
      <c r="L221" s="11"/>
      <c r="M221" s="24">
        <f t="shared" si="28"/>
        <v>40</v>
      </c>
      <c r="N221" s="25">
        <f t="shared" si="23"/>
        <v>24</v>
      </c>
      <c r="O221" s="26">
        <f t="shared" si="24"/>
        <v>0.6</v>
      </c>
      <c r="P221" s="26">
        <f t="shared" si="25"/>
        <v>0</v>
      </c>
      <c r="Q221" s="26">
        <f t="shared" si="27"/>
        <v>0</v>
      </c>
    </row>
    <row r="222" spans="1:17" ht="12.75">
      <c r="A222" s="4" t="s">
        <v>26</v>
      </c>
      <c r="B222" s="4" t="s">
        <v>25</v>
      </c>
      <c r="C222" s="24">
        <v>0</v>
      </c>
      <c r="D222" s="25">
        <v>0</v>
      </c>
      <c r="E222" s="25">
        <v>22</v>
      </c>
      <c r="F222" s="25">
        <v>0</v>
      </c>
      <c r="G222" s="25">
        <v>14</v>
      </c>
      <c r="H222" s="25">
        <v>0</v>
      </c>
      <c r="I222" s="25">
        <v>166</v>
      </c>
      <c r="J222" s="25">
        <v>14</v>
      </c>
      <c r="K222" s="25">
        <f t="shared" si="26"/>
        <v>216</v>
      </c>
      <c r="L222" s="11"/>
      <c r="M222" s="24">
        <f t="shared" si="28"/>
        <v>216</v>
      </c>
      <c r="N222" s="25">
        <f t="shared" si="23"/>
        <v>36</v>
      </c>
      <c r="O222" s="26">
        <f t="shared" si="24"/>
        <v>0.16666666666666666</v>
      </c>
      <c r="P222" s="26">
        <f t="shared" si="25"/>
        <v>0.6111111111111112</v>
      </c>
      <c r="Q222" s="26">
        <f t="shared" si="27"/>
        <v>0</v>
      </c>
    </row>
    <row r="223" spans="1:17" ht="12.75">
      <c r="A223" s="4" t="s">
        <v>24</v>
      </c>
      <c r="B223" s="4" t="s">
        <v>23</v>
      </c>
      <c r="C223" s="24">
        <v>0</v>
      </c>
      <c r="D223" s="25">
        <v>0</v>
      </c>
      <c r="E223" s="25">
        <v>0</v>
      </c>
      <c r="F223" s="25">
        <v>0</v>
      </c>
      <c r="G223" s="25">
        <v>0</v>
      </c>
      <c r="H223" s="25">
        <v>0</v>
      </c>
      <c r="I223" s="25">
        <v>72</v>
      </c>
      <c r="J223" s="25">
        <v>0</v>
      </c>
      <c r="K223" s="25">
        <f t="shared" si="26"/>
        <v>72</v>
      </c>
      <c r="L223" s="11"/>
      <c r="M223" s="24">
        <f t="shared" si="28"/>
        <v>72</v>
      </c>
      <c r="N223" s="25">
        <f t="shared" si="23"/>
        <v>0</v>
      </c>
      <c r="O223" s="26">
        <f t="shared" si="24"/>
        <v>0</v>
      </c>
      <c r="P223" s="26">
        <f t="shared" si="25"/>
        <v>0</v>
      </c>
      <c r="Q223" s="26">
        <f t="shared" si="27"/>
        <v>0</v>
      </c>
    </row>
    <row r="224" spans="1:17" ht="12.75">
      <c r="A224" s="4" t="s">
        <v>22</v>
      </c>
      <c r="B224" s="4" t="s">
        <v>21</v>
      </c>
      <c r="C224" s="24">
        <v>0</v>
      </c>
      <c r="D224" s="25">
        <v>0</v>
      </c>
      <c r="E224" s="25">
        <v>0</v>
      </c>
      <c r="F224" s="25">
        <v>0</v>
      </c>
      <c r="G224" s="25">
        <v>10</v>
      </c>
      <c r="H224" s="25">
        <v>0</v>
      </c>
      <c r="I224" s="25">
        <v>77</v>
      </c>
      <c r="J224" s="25">
        <v>0</v>
      </c>
      <c r="K224" s="25">
        <f t="shared" si="26"/>
        <v>87</v>
      </c>
      <c r="L224" s="11"/>
      <c r="M224" s="24">
        <f t="shared" si="28"/>
        <v>87</v>
      </c>
      <c r="N224" s="25">
        <f t="shared" si="23"/>
        <v>10</v>
      </c>
      <c r="O224" s="26">
        <f t="shared" si="24"/>
        <v>0.11494252873563218</v>
      </c>
      <c r="P224" s="26">
        <f t="shared" si="25"/>
        <v>0</v>
      </c>
      <c r="Q224" s="26">
        <f t="shared" si="27"/>
        <v>0</v>
      </c>
    </row>
    <row r="225" spans="1:17" ht="12.75">
      <c r="A225" s="4" t="s">
        <v>20</v>
      </c>
      <c r="B225" s="4" t="s">
        <v>19</v>
      </c>
      <c r="C225" s="24">
        <v>0</v>
      </c>
      <c r="D225" s="25">
        <v>0</v>
      </c>
      <c r="E225" s="25">
        <v>0</v>
      </c>
      <c r="F225" s="25">
        <v>0</v>
      </c>
      <c r="G225" s="25">
        <v>10</v>
      </c>
      <c r="H225" s="25">
        <v>0</v>
      </c>
      <c r="I225" s="25">
        <v>88</v>
      </c>
      <c r="J225" s="25">
        <v>45</v>
      </c>
      <c r="K225" s="25">
        <f t="shared" si="26"/>
        <v>143</v>
      </c>
      <c r="L225" s="11"/>
      <c r="M225" s="24">
        <f t="shared" si="28"/>
        <v>143</v>
      </c>
      <c r="N225" s="25">
        <f t="shared" si="23"/>
        <v>10</v>
      </c>
      <c r="O225" s="26">
        <f t="shared" si="24"/>
        <v>0.06993006993006994</v>
      </c>
      <c r="P225" s="26">
        <f t="shared" si="25"/>
        <v>0</v>
      </c>
      <c r="Q225" s="26">
        <f t="shared" si="27"/>
        <v>0</v>
      </c>
    </row>
    <row r="226" spans="1:17" ht="12.75">
      <c r="A226" s="4" t="s">
        <v>18</v>
      </c>
      <c r="B226" s="4" t="s">
        <v>17</v>
      </c>
      <c r="C226" s="24">
        <v>0</v>
      </c>
      <c r="D226" s="25">
        <v>0</v>
      </c>
      <c r="E226" s="25">
        <v>0</v>
      </c>
      <c r="F226" s="25">
        <v>0</v>
      </c>
      <c r="G226" s="25">
        <v>0</v>
      </c>
      <c r="H226" s="25">
        <v>0</v>
      </c>
      <c r="I226" s="25">
        <v>265</v>
      </c>
      <c r="J226" s="25">
        <v>28</v>
      </c>
      <c r="K226" s="25">
        <f t="shared" si="26"/>
        <v>293</v>
      </c>
      <c r="L226" s="11"/>
      <c r="M226" s="24">
        <f t="shared" si="28"/>
        <v>293</v>
      </c>
      <c r="N226" s="25">
        <f t="shared" si="23"/>
        <v>0</v>
      </c>
      <c r="O226" s="26">
        <f t="shared" si="24"/>
        <v>0</v>
      </c>
      <c r="P226" s="26">
        <f t="shared" si="25"/>
        <v>0</v>
      </c>
      <c r="Q226" s="26">
        <f t="shared" si="27"/>
        <v>0</v>
      </c>
    </row>
    <row r="227" spans="1:17" ht="12.75">
      <c r="A227" s="4" t="s">
        <v>16</v>
      </c>
      <c r="B227" s="4" t="s">
        <v>15</v>
      </c>
      <c r="C227" s="24">
        <v>0</v>
      </c>
      <c r="D227" s="25">
        <v>0</v>
      </c>
      <c r="E227" s="25">
        <v>0</v>
      </c>
      <c r="F227" s="25">
        <v>0</v>
      </c>
      <c r="G227" s="25">
        <v>13</v>
      </c>
      <c r="H227" s="25">
        <v>0</v>
      </c>
      <c r="I227" s="25">
        <v>214</v>
      </c>
      <c r="J227" s="25">
        <v>5</v>
      </c>
      <c r="K227" s="25">
        <f t="shared" si="26"/>
        <v>232</v>
      </c>
      <c r="L227" s="11"/>
      <c r="M227" s="24">
        <f t="shared" si="28"/>
        <v>232</v>
      </c>
      <c r="N227" s="25">
        <f t="shared" si="23"/>
        <v>13</v>
      </c>
      <c r="O227" s="26">
        <f t="shared" si="24"/>
        <v>0.05603448275862069</v>
      </c>
      <c r="P227" s="26">
        <f t="shared" si="25"/>
        <v>0</v>
      </c>
      <c r="Q227" s="26">
        <f t="shared" si="27"/>
        <v>0</v>
      </c>
    </row>
    <row r="228" spans="1:17" ht="12.75">
      <c r="A228" s="4" t="s">
        <v>14</v>
      </c>
      <c r="B228" s="4" t="s">
        <v>13</v>
      </c>
      <c r="C228" s="24">
        <v>0</v>
      </c>
      <c r="D228" s="25">
        <v>0</v>
      </c>
      <c r="E228" s="25">
        <v>0</v>
      </c>
      <c r="F228" s="25">
        <v>0</v>
      </c>
      <c r="G228" s="25">
        <v>27</v>
      </c>
      <c r="H228" s="25">
        <v>0</v>
      </c>
      <c r="I228" s="25">
        <v>62</v>
      </c>
      <c r="J228" s="25">
        <v>0</v>
      </c>
      <c r="K228" s="25">
        <f t="shared" si="26"/>
        <v>89</v>
      </c>
      <c r="L228" s="11"/>
      <c r="M228" s="24">
        <f t="shared" si="28"/>
        <v>89</v>
      </c>
      <c r="N228" s="25">
        <f t="shared" si="23"/>
        <v>27</v>
      </c>
      <c r="O228" s="26">
        <f t="shared" si="24"/>
        <v>0.30337078651685395</v>
      </c>
      <c r="P228" s="26">
        <f t="shared" si="25"/>
        <v>0</v>
      </c>
      <c r="Q228" s="26">
        <f t="shared" si="27"/>
        <v>0</v>
      </c>
    </row>
    <row r="229" spans="1:17" ht="12.75">
      <c r="A229" s="4" t="s">
        <v>12</v>
      </c>
      <c r="B229" s="4" t="s">
        <v>11</v>
      </c>
      <c r="C229" s="24">
        <v>0</v>
      </c>
      <c r="D229" s="25">
        <v>0</v>
      </c>
      <c r="E229" s="25">
        <v>0</v>
      </c>
      <c r="F229" s="25">
        <v>0</v>
      </c>
      <c r="G229" s="25">
        <v>12</v>
      </c>
      <c r="H229" s="25">
        <v>0</v>
      </c>
      <c r="I229" s="25">
        <v>81</v>
      </c>
      <c r="J229" s="25">
        <v>0</v>
      </c>
      <c r="K229" s="25">
        <f t="shared" si="26"/>
        <v>93</v>
      </c>
      <c r="L229" s="11"/>
      <c r="M229" s="24">
        <f t="shared" si="28"/>
        <v>93</v>
      </c>
      <c r="N229" s="25">
        <f t="shared" si="23"/>
        <v>12</v>
      </c>
      <c r="O229" s="26">
        <f t="shared" si="24"/>
        <v>0.12903225806451613</v>
      </c>
      <c r="P229" s="26">
        <f t="shared" si="25"/>
        <v>0</v>
      </c>
      <c r="Q229" s="26">
        <f t="shared" si="27"/>
        <v>0</v>
      </c>
    </row>
    <row r="230" spans="1:17" ht="12.75">
      <c r="A230" s="4" t="s">
        <v>10</v>
      </c>
      <c r="B230" s="4" t="s">
        <v>9</v>
      </c>
      <c r="C230" s="24">
        <v>0</v>
      </c>
      <c r="D230" s="25">
        <v>0</v>
      </c>
      <c r="E230" s="25">
        <v>0</v>
      </c>
      <c r="F230" s="25">
        <v>0</v>
      </c>
      <c r="G230" s="25">
        <v>10</v>
      </c>
      <c r="H230" s="25">
        <v>0</v>
      </c>
      <c r="I230" s="25">
        <v>230</v>
      </c>
      <c r="J230" s="25">
        <v>45</v>
      </c>
      <c r="K230" s="25">
        <f t="shared" si="26"/>
        <v>285</v>
      </c>
      <c r="L230" s="11"/>
      <c r="M230" s="24">
        <f t="shared" si="28"/>
        <v>285</v>
      </c>
      <c r="N230" s="25">
        <f t="shared" si="23"/>
        <v>10</v>
      </c>
      <c r="O230" s="26">
        <f t="shared" si="24"/>
        <v>0.03508771929824561</v>
      </c>
      <c r="P230" s="26">
        <f t="shared" si="25"/>
        <v>0</v>
      </c>
      <c r="Q230" s="26">
        <f t="shared" si="27"/>
        <v>0</v>
      </c>
    </row>
    <row r="231" spans="1:17" ht="12.75">
      <c r="A231" s="4" t="s">
        <v>8</v>
      </c>
      <c r="B231" s="4" t="s">
        <v>7</v>
      </c>
      <c r="C231" s="24">
        <v>0</v>
      </c>
      <c r="D231" s="25">
        <v>0</v>
      </c>
      <c r="E231" s="25">
        <v>5</v>
      </c>
      <c r="F231" s="25">
        <v>0</v>
      </c>
      <c r="G231" s="25">
        <v>5</v>
      </c>
      <c r="H231" s="25">
        <v>0</v>
      </c>
      <c r="I231" s="25">
        <v>56</v>
      </c>
      <c r="J231" s="25">
        <v>5</v>
      </c>
      <c r="K231" s="25">
        <f t="shared" si="26"/>
        <v>71</v>
      </c>
      <c r="L231" s="11"/>
      <c r="M231" s="24">
        <f t="shared" si="28"/>
        <v>71</v>
      </c>
      <c r="N231" s="25">
        <f t="shared" si="23"/>
        <v>10</v>
      </c>
      <c r="O231" s="26">
        <f t="shared" si="24"/>
        <v>0.14084507042253522</v>
      </c>
      <c r="P231" s="26">
        <f t="shared" si="25"/>
        <v>0.5</v>
      </c>
      <c r="Q231" s="26">
        <f t="shared" si="27"/>
        <v>0</v>
      </c>
    </row>
    <row r="232" spans="1:17" ht="12.75">
      <c r="A232" s="4" t="s">
        <v>6</v>
      </c>
      <c r="B232" s="4" t="s">
        <v>5</v>
      </c>
      <c r="C232" s="24">
        <v>0</v>
      </c>
      <c r="D232" s="25">
        <v>0</v>
      </c>
      <c r="E232" s="25">
        <v>5</v>
      </c>
      <c r="F232" s="25">
        <v>0</v>
      </c>
      <c r="G232" s="25">
        <v>40</v>
      </c>
      <c r="H232" s="25">
        <v>0</v>
      </c>
      <c r="I232" s="25">
        <v>132</v>
      </c>
      <c r="J232" s="25">
        <v>11</v>
      </c>
      <c r="K232" s="25">
        <f t="shared" si="26"/>
        <v>188</v>
      </c>
      <c r="L232" s="11"/>
      <c r="M232" s="24">
        <f t="shared" si="28"/>
        <v>188</v>
      </c>
      <c r="N232" s="25">
        <f t="shared" si="23"/>
        <v>45</v>
      </c>
      <c r="O232" s="26">
        <f t="shared" si="24"/>
        <v>0.2393617021276596</v>
      </c>
      <c r="P232" s="26">
        <f t="shared" si="25"/>
        <v>0.1111111111111111</v>
      </c>
      <c r="Q232" s="26">
        <f t="shared" si="27"/>
        <v>0</v>
      </c>
    </row>
    <row r="233" spans="1:17" ht="12.75">
      <c r="A233" s="4" t="s">
        <v>4</v>
      </c>
      <c r="B233" s="4" t="s">
        <v>3</v>
      </c>
      <c r="C233" s="24">
        <v>0</v>
      </c>
      <c r="D233" s="25">
        <v>0</v>
      </c>
      <c r="E233" s="25">
        <v>5</v>
      </c>
      <c r="F233" s="25">
        <v>0</v>
      </c>
      <c r="G233" s="25">
        <v>22</v>
      </c>
      <c r="H233" s="25">
        <v>0</v>
      </c>
      <c r="I233" s="25">
        <v>154</v>
      </c>
      <c r="J233" s="25">
        <v>10</v>
      </c>
      <c r="K233" s="25">
        <f t="shared" si="26"/>
        <v>191</v>
      </c>
      <c r="L233" s="11"/>
      <c r="M233" s="24">
        <f t="shared" si="28"/>
        <v>191</v>
      </c>
      <c r="N233" s="25">
        <f t="shared" si="23"/>
        <v>27</v>
      </c>
      <c r="O233" s="26">
        <f t="shared" si="24"/>
        <v>0.14136125654450263</v>
      </c>
      <c r="P233" s="26">
        <f t="shared" si="25"/>
        <v>0.18518518518518517</v>
      </c>
      <c r="Q233" s="26">
        <f t="shared" si="27"/>
        <v>0</v>
      </c>
    </row>
    <row r="234" spans="1:17" ht="12.75">
      <c r="A234" s="3" t="s">
        <v>2</v>
      </c>
      <c r="B234" s="3" t="s">
        <v>1</v>
      </c>
      <c r="C234" s="27">
        <v>0</v>
      </c>
      <c r="D234" s="28">
        <v>0</v>
      </c>
      <c r="E234" s="28">
        <v>0</v>
      </c>
      <c r="F234" s="28">
        <v>0</v>
      </c>
      <c r="G234" s="28">
        <v>111</v>
      </c>
      <c r="H234" s="28">
        <v>0</v>
      </c>
      <c r="I234" s="28">
        <v>110</v>
      </c>
      <c r="J234" s="28">
        <v>15</v>
      </c>
      <c r="K234" s="28">
        <f t="shared" si="26"/>
        <v>236</v>
      </c>
      <c r="L234" s="29"/>
      <c r="M234" s="27">
        <f t="shared" si="28"/>
        <v>236</v>
      </c>
      <c r="N234" s="28">
        <f t="shared" si="23"/>
        <v>111</v>
      </c>
      <c r="O234" s="30">
        <f t="shared" si="24"/>
        <v>0.4703389830508475</v>
      </c>
      <c r="P234" s="30">
        <f t="shared" si="25"/>
        <v>0</v>
      </c>
      <c r="Q234" s="30">
        <f t="shared" si="27"/>
        <v>0</v>
      </c>
    </row>
    <row r="235" spans="2:17" ht="12.75">
      <c r="B235" s="2" t="s">
        <v>0</v>
      </c>
      <c r="C235" s="31">
        <f aca="true" t="shared" si="29" ref="C235:J235">SUM(C9:C234)</f>
        <v>6914</v>
      </c>
      <c r="D235" s="32">
        <f t="shared" si="29"/>
        <v>1300</v>
      </c>
      <c r="E235" s="32">
        <f t="shared" si="29"/>
        <v>50712</v>
      </c>
      <c r="F235" s="32">
        <f t="shared" si="29"/>
        <v>5193</v>
      </c>
      <c r="G235" s="32">
        <f t="shared" si="29"/>
        <v>177470</v>
      </c>
      <c r="H235" s="32">
        <f t="shared" si="29"/>
        <v>3481</v>
      </c>
      <c r="I235" s="32">
        <f t="shared" si="29"/>
        <v>88610</v>
      </c>
      <c r="J235" s="32">
        <f t="shared" si="29"/>
        <v>14111</v>
      </c>
      <c r="K235" s="32">
        <f t="shared" si="26"/>
        <v>347791</v>
      </c>
      <c r="L235" s="33"/>
      <c r="M235" s="31">
        <f>SUM(M9:M234)</f>
        <v>339577</v>
      </c>
      <c r="N235" s="32">
        <f>SUM(N9:N234)</f>
        <v>236856</v>
      </c>
      <c r="O235" s="34">
        <f t="shared" si="24"/>
        <v>0.6975030699959067</v>
      </c>
      <c r="P235" s="34">
        <f t="shared" si="25"/>
        <v>0.22224364761462342</v>
      </c>
      <c r="Q235" s="34">
        <f t="shared" si="27"/>
        <v>0.5986857274613788</v>
      </c>
    </row>
  </sheetData>
  <sheetProtection/>
  <mergeCells count="2">
    <mergeCell ref="A1:B1"/>
    <mergeCell ref="A4:B4"/>
  </mergeCells>
  <printOptions/>
  <pageMargins left="0.7" right="0.7" top="0.75" bottom="0.75" header="0.3" footer="0.3"/>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knechma</cp:lastModifiedBy>
  <cp:lastPrinted>2011-07-14T14:49:06Z</cp:lastPrinted>
  <dcterms:created xsi:type="dcterms:W3CDTF">2011-07-11T00:06:14Z</dcterms:created>
  <dcterms:modified xsi:type="dcterms:W3CDTF">2011-07-14T15:04:14Z</dcterms:modified>
  <cp:category/>
  <cp:version/>
  <cp:contentType/>
  <cp:contentStatus/>
</cp:coreProperties>
</file>